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 socio-economico\2024_Sem1\DATI x sito B2024_2s\"/>
    </mc:Choice>
  </mc:AlternateContent>
  <xr:revisionPtr revIDLastSave="0" documentId="13_ncr:1_{A5CF3FE6-3141-4F20-B37A-E95BCF4E2C77}" xr6:coauthVersionLast="47" xr6:coauthVersionMax="47" xr10:uidLastSave="{00000000-0000-0000-0000-000000000000}"/>
  <bookViews>
    <workbookView xWindow="-120" yWindow="-120" windowWidth="29040" windowHeight="15720" activeTab="2" xr2:uid="{F3947749-4EFA-40B3-A0B6-205A0483C503}"/>
  </bookViews>
  <sheets>
    <sheet name="Tab" sheetId="1" r:id="rId1"/>
    <sheet name="Grafico_serie" sheetId="2" r:id="rId2"/>
    <sheet name="Grafic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F52" i="2"/>
  <c r="G52" i="2"/>
  <c r="H52" i="2"/>
  <c r="I52" i="2"/>
  <c r="J52" i="2"/>
  <c r="K52" i="2"/>
  <c r="L52" i="2"/>
  <c r="M52" i="2"/>
  <c r="N52" i="2"/>
  <c r="O52" i="2"/>
  <c r="P52" i="2"/>
  <c r="Q52" i="2"/>
  <c r="F53" i="2"/>
  <c r="G53" i="2"/>
  <c r="H53" i="2"/>
  <c r="I53" i="2"/>
  <c r="J53" i="2"/>
  <c r="K53" i="2"/>
  <c r="L53" i="2"/>
  <c r="M53" i="2"/>
  <c r="N53" i="2"/>
  <c r="O53" i="2"/>
  <c r="P53" i="2"/>
  <c r="Q53" i="2"/>
  <c r="M153" i="1"/>
  <c r="L153" i="1"/>
  <c r="K153" i="1"/>
  <c r="J153" i="1"/>
  <c r="I153" i="1"/>
  <c r="H153" i="1"/>
  <c r="G153" i="1"/>
  <c r="F153" i="1"/>
  <c r="M152" i="1"/>
  <c r="L152" i="1"/>
  <c r="K152" i="1"/>
  <c r="J152" i="1"/>
  <c r="I152" i="1"/>
  <c r="H152" i="1"/>
  <c r="G152" i="1"/>
  <c r="F152" i="1"/>
  <c r="M151" i="1"/>
  <c r="L151" i="1"/>
  <c r="K151" i="1"/>
  <c r="J151" i="1"/>
  <c r="I151" i="1"/>
  <c r="H151" i="1"/>
  <c r="G151" i="1"/>
  <c r="F151" i="1"/>
  <c r="M150" i="1"/>
  <c r="L150" i="1"/>
  <c r="K150" i="1"/>
  <c r="J150" i="1"/>
  <c r="I150" i="1"/>
  <c r="H150" i="1"/>
  <c r="G150" i="1"/>
  <c r="F150" i="1"/>
  <c r="M149" i="1"/>
  <c r="L149" i="1"/>
  <c r="K149" i="1"/>
  <c r="J149" i="1"/>
  <c r="I149" i="1"/>
  <c r="H149" i="1"/>
  <c r="G149" i="1"/>
  <c r="F149" i="1"/>
  <c r="M148" i="1"/>
  <c r="L148" i="1"/>
  <c r="K148" i="1"/>
  <c r="J148" i="1"/>
  <c r="I148" i="1"/>
  <c r="H148" i="1"/>
  <c r="G148" i="1"/>
  <c r="F148" i="1"/>
  <c r="M147" i="1"/>
  <c r="L147" i="1"/>
  <c r="K147" i="1"/>
  <c r="J147" i="1"/>
  <c r="I147" i="1"/>
  <c r="H147" i="1"/>
  <c r="G147" i="1"/>
  <c r="F147" i="1"/>
  <c r="M146" i="1"/>
  <c r="L146" i="1"/>
  <c r="K146" i="1"/>
  <c r="J146" i="1"/>
  <c r="I146" i="1"/>
  <c r="H146" i="1"/>
  <c r="G146" i="1"/>
  <c r="F146" i="1"/>
  <c r="M145" i="1"/>
  <c r="L145" i="1"/>
  <c r="K145" i="1"/>
  <c r="J145" i="1"/>
  <c r="I145" i="1"/>
  <c r="H145" i="1"/>
  <c r="G145" i="1"/>
  <c r="F145" i="1"/>
  <c r="M144" i="1"/>
  <c r="L144" i="1"/>
  <c r="K144" i="1"/>
  <c r="J144" i="1"/>
  <c r="I144" i="1"/>
  <c r="H144" i="1"/>
  <c r="G144" i="1"/>
  <c r="F144" i="1"/>
  <c r="M143" i="1"/>
  <c r="L143" i="1"/>
  <c r="K143" i="1"/>
  <c r="J143" i="1"/>
  <c r="I143" i="1"/>
  <c r="H143" i="1"/>
  <c r="G143" i="1"/>
  <c r="F143" i="1"/>
  <c r="M142" i="1"/>
  <c r="L142" i="1"/>
  <c r="K142" i="1"/>
  <c r="J142" i="1"/>
  <c r="I142" i="1"/>
  <c r="H142" i="1"/>
  <c r="G142" i="1"/>
  <c r="F142" i="1"/>
  <c r="P108" i="1"/>
  <c r="O108" i="1"/>
  <c r="N108" i="1"/>
  <c r="M108" i="1"/>
  <c r="L108" i="1"/>
  <c r="K108" i="1"/>
  <c r="J108" i="1"/>
  <c r="I108" i="1"/>
  <c r="H108" i="1"/>
  <c r="G108" i="1"/>
  <c r="F108" i="1"/>
  <c r="P107" i="1"/>
  <c r="O107" i="1"/>
  <c r="N107" i="1"/>
  <c r="M107" i="1"/>
  <c r="L107" i="1"/>
  <c r="K107" i="1"/>
  <c r="J107" i="1"/>
  <c r="I107" i="1"/>
  <c r="H107" i="1"/>
  <c r="G107" i="1"/>
  <c r="F107" i="1"/>
  <c r="P106" i="1"/>
  <c r="O106" i="1"/>
  <c r="N106" i="1"/>
  <c r="M106" i="1"/>
  <c r="L106" i="1"/>
  <c r="K106" i="1"/>
  <c r="J106" i="1"/>
  <c r="I106" i="1"/>
  <c r="H106" i="1"/>
  <c r="G106" i="1"/>
  <c r="F106" i="1"/>
  <c r="P105" i="1"/>
  <c r="O105" i="1"/>
  <c r="N105" i="1"/>
  <c r="M105" i="1"/>
  <c r="L105" i="1"/>
  <c r="K105" i="1"/>
  <c r="J105" i="1"/>
  <c r="I105" i="1"/>
  <c r="H105" i="1"/>
  <c r="G105" i="1"/>
  <c r="F105" i="1"/>
  <c r="P104" i="1"/>
  <c r="O104" i="1"/>
  <c r="N104" i="1"/>
  <c r="M104" i="1"/>
  <c r="L104" i="1"/>
  <c r="K104" i="1"/>
  <c r="J104" i="1"/>
  <c r="I104" i="1"/>
  <c r="H104" i="1"/>
  <c r="G104" i="1"/>
  <c r="F104" i="1"/>
  <c r="P103" i="1"/>
  <c r="O103" i="1"/>
  <c r="N103" i="1"/>
  <c r="M103" i="1"/>
  <c r="L103" i="1"/>
  <c r="K103" i="1"/>
  <c r="J103" i="1"/>
  <c r="I103" i="1"/>
  <c r="H103" i="1"/>
  <c r="G103" i="1"/>
  <c r="F103" i="1"/>
  <c r="P102" i="1"/>
  <c r="O102" i="1"/>
  <c r="N102" i="1"/>
  <c r="M102" i="1"/>
  <c r="L102" i="1"/>
  <c r="K102" i="1"/>
  <c r="J102" i="1"/>
  <c r="I102" i="1"/>
  <c r="H102" i="1"/>
  <c r="G102" i="1"/>
  <c r="F102" i="1"/>
  <c r="P101" i="1"/>
  <c r="O101" i="1"/>
  <c r="N101" i="1"/>
  <c r="M101" i="1"/>
  <c r="L101" i="1"/>
  <c r="K101" i="1"/>
  <c r="J101" i="1"/>
  <c r="I101" i="1"/>
  <c r="H101" i="1"/>
  <c r="G101" i="1"/>
  <c r="F101" i="1"/>
  <c r="P100" i="1"/>
  <c r="O100" i="1"/>
  <c r="N100" i="1"/>
  <c r="M100" i="1"/>
  <c r="L100" i="1"/>
  <c r="K100" i="1"/>
  <c r="J100" i="1"/>
  <c r="I100" i="1"/>
  <c r="H100" i="1"/>
  <c r="G100" i="1"/>
  <c r="F100" i="1"/>
  <c r="P99" i="1"/>
  <c r="O99" i="1"/>
  <c r="N99" i="1"/>
  <c r="M99" i="1"/>
  <c r="L99" i="1"/>
  <c r="K99" i="1"/>
  <c r="J99" i="1"/>
  <c r="I99" i="1"/>
  <c r="H99" i="1"/>
  <c r="G99" i="1"/>
  <c r="F99" i="1"/>
  <c r="P98" i="1"/>
  <c r="O98" i="1"/>
  <c r="N98" i="1"/>
  <c r="M98" i="1"/>
  <c r="L98" i="1"/>
  <c r="K98" i="1"/>
  <c r="J98" i="1"/>
  <c r="I98" i="1"/>
  <c r="H98" i="1"/>
  <c r="G98" i="1"/>
  <c r="F98" i="1"/>
  <c r="P97" i="1"/>
  <c r="O97" i="1"/>
  <c r="N97" i="1"/>
  <c r="M97" i="1"/>
  <c r="L97" i="1"/>
  <c r="K97" i="1"/>
  <c r="J97" i="1"/>
  <c r="I97" i="1"/>
  <c r="H97" i="1"/>
  <c r="G97" i="1"/>
  <c r="F97" i="1"/>
  <c r="M65" i="1"/>
  <c r="L65" i="1"/>
  <c r="K65" i="1"/>
  <c r="J65" i="1"/>
  <c r="I65" i="1"/>
  <c r="H65" i="1"/>
  <c r="G65" i="1"/>
  <c r="F65" i="1"/>
  <c r="M64" i="1"/>
  <c r="L64" i="1"/>
  <c r="K64" i="1"/>
  <c r="J64" i="1"/>
  <c r="I64" i="1"/>
  <c r="H64" i="1"/>
  <c r="G64" i="1"/>
  <c r="F64" i="1"/>
  <c r="M63" i="1"/>
  <c r="L63" i="1"/>
  <c r="K63" i="1"/>
  <c r="J63" i="1"/>
  <c r="I63" i="1"/>
  <c r="H63" i="1"/>
  <c r="G63" i="1"/>
  <c r="F63" i="1"/>
  <c r="M62" i="1"/>
  <c r="L62" i="1"/>
  <c r="K62" i="1"/>
  <c r="J62" i="1"/>
  <c r="I62" i="1"/>
  <c r="H62" i="1"/>
  <c r="G62" i="1"/>
  <c r="F62" i="1"/>
  <c r="M61" i="1"/>
  <c r="L61" i="1"/>
  <c r="K61" i="1"/>
  <c r="J61" i="1"/>
  <c r="I61" i="1"/>
  <c r="H61" i="1"/>
  <c r="G61" i="1"/>
  <c r="F61" i="1"/>
  <c r="M60" i="1"/>
  <c r="L60" i="1"/>
  <c r="K60" i="1"/>
  <c r="J60" i="1"/>
  <c r="I60" i="1"/>
  <c r="H60" i="1"/>
  <c r="G60" i="1"/>
  <c r="F60" i="1"/>
  <c r="M59" i="1"/>
  <c r="L59" i="1"/>
  <c r="K59" i="1"/>
  <c r="J59" i="1"/>
  <c r="I59" i="1"/>
  <c r="H59" i="1"/>
  <c r="G59" i="1"/>
  <c r="F59" i="1"/>
  <c r="M58" i="1"/>
  <c r="L58" i="1"/>
  <c r="K58" i="1"/>
  <c r="J58" i="1"/>
  <c r="I58" i="1"/>
  <c r="H58" i="1"/>
  <c r="G58" i="1"/>
  <c r="F58" i="1"/>
  <c r="M57" i="1"/>
  <c r="L57" i="1"/>
  <c r="K57" i="1"/>
  <c r="J57" i="1"/>
  <c r="I57" i="1"/>
  <c r="H57" i="1"/>
  <c r="G57" i="1"/>
  <c r="F57" i="1"/>
  <c r="M56" i="1"/>
  <c r="L56" i="1"/>
  <c r="K56" i="1"/>
  <c r="J56" i="1"/>
  <c r="I56" i="1"/>
  <c r="H56" i="1"/>
  <c r="G56" i="1"/>
  <c r="F56" i="1"/>
  <c r="M55" i="1"/>
  <c r="L55" i="1"/>
  <c r="K55" i="1"/>
  <c r="J55" i="1"/>
  <c r="I55" i="1"/>
  <c r="H55" i="1"/>
  <c r="G55" i="1"/>
  <c r="F55" i="1"/>
  <c r="M54" i="1"/>
  <c r="L54" i="1"/>
  <c r="K54" i="1"/>
  <c r="J54" i="1"/>
  <c r="I54" i="1"/>
  <c r="H54" i="1"/>
  <c r="G54" i="1"/>
  <c r="F54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AF86" authorId="0" shapeId="0" xr:uid="{19991632-8C76-449C-BB7D-4F455958773D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G86" authorId="0" shapeId="0" xr:uid="{7E9BA649-7C70-4A70-871D-70E16385CCF5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H86" authorId="0" shapeId="0" xr:uid="{CAB779BB-9734-4B58-A218-82ABE84AA34B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I86" authorId="0" shapeId="0" xr:uid="{F08BABF5-7551-4BB6-B804-4CDF1DE7627C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J86" authorId="0" shapeId="0" xr:uid="{79C1C4EB-D42D-4BED-B5B2-4B2B3B8C0C63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F87" authorId="0" shapeId="0" xr:uid="{30B4204A-8AF0-4124-8A80-539832034B11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G87" authorId="0" shapeId="0" xr:uid="{BB575A36-AE81-4F4B-8040-CA3D2D0D38C0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H87" authorId="0" shapeId="0" xr:uid="{A5E5E4E1-9A48-4584-B1E1-04E19DDB9721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I87" authorId="0" shapeId="0" xr:uid="{8B8F5A5B-2309-455B-ACCF-DD977033DCC5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  <comment ref="AJ87" authorId="0" shapeId="0" xr:uid="{111C98F1-5B32-4269-B27B-4C25F7255A6A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</commentList>
</comments>
</file>

<file path=xl/sharedStrings.xml><?xml version="1.0" encoding="utf-8"?>
<sst xmlns="http://schemas.openxmlformats.org/spreadsheetml/2006/main" count="962" uniqueCount="192">
  <si>
    <t>&lt;?xml version="1.0" encoding="utf-16"?&gt;&lt;WebTableParameter xmlns:xsd="http://www.w3.org/2001/XMLSchema" xmlns:xsi="http://www.w3.org/2001/XMLSchema-instance" xmlns="http://stats.oecd.org/OECDStatWS/2004/03/01/"&gt;&lt;DataTable Code="DCSC_TUR" HasMetadata="true"&gt;&lt;Name LocaleIsoCode="en"&gt;Accommodation establishments&lt;/Name&gt;&lt;Name LocaleIsoCode="it"&gt;Esercizi ricettivi&lt;/Name&gt;&lt;Dimension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HasChild="1"&gt;&lt;Name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LocaleIsoCode="it"&gt;Chieti&lt;/Name&gt;&lt;/ChildMember&gt;&lt;/ChildMember&gt;&lt;/Member&gt;&lt;/Dimension&gt;&lt;Dimension Code="TIPO_DATO7" HasMetadata="false" CommonCode="TIPO_DATO7" Display="labels"&gt;&lt;Name LocaleIsoCode="en"&gt;Indicators&lt;/Name&gt;&lt;Name LocaleIsoCode="it"&gt;Indicatori&lt;/Name&gt;&lt;Member Code="AR" HasMetadata="false" HasChild="0"&gt;&lt;Name LocaleIsoCode="en"&gt;arrivals&lt;/Name&gt;&lt;Name LocaleIsoCode="it"&gt;arrivi &lt;/Name&gt;&lt;/Member&gt;&lt;Member Code="NI" HasMetadata="false" HasChild="0"&gt;&lt;Name LocaleIsoCode="en"&gt;nights spent&lt;/Name&gt;&lt;Name LocaleIsoCode="it"&gt;presenze&lt;/Name&gt;&lt;/Member&gt;&lt;/Dimension&gt;&lt;Dimension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HasChild="0"&gt;&lt;Name LocaleIsoCode="en"&gt;raw data&lt;/Name&gt;&lt;Name LocaleIsoCode="it"&gt;dati grezzi&lt;/Name&gt;&lt;/Member&gt;&lt;/Dimension&gt;&lt;Dimension Code="TIPO_ALLOGGIO2" HasMetadata="false" CommonCode="TIPO_ALLOGGIO2" Display="labels"&gt;&lt;Name LocaleIsoCode="en"&gt;Type of accommodation&lt;/Name&gt;&lt;Name LocaleIsoCode="it"&gt;Tipologia di esercizio&lt;/Name&gt;&lt;Member Code="ALL" HasMetadata="false" HasChild="0"&gt;&lt;Name LocaleIsoCode="en"&gt;total collective accommodation establishments&lt;/Name&gt;&lt;Name LocaleIsoCode="it"&gt;totale esercizi ricettivi&lt;/Name&gt;&lt;/Member&gt;&lt;Member Code="HOTELLIKE" HasMetadata="false" HasChild="0"&gt;&lt;Name LocaleIsoCode="en"&gt;hotels and similar establishments&lt;/Name&gt;&lt;Name LocaleIsoCode="it"&gt;esercizi alberghieri&lt;/Name&gt;&lt;/Member&gt;&lt;Member Code="OTHER" HasMetadata="false" HasChild="0"&gt;&lt;Name LocaleIsoCode="en"&gt;other collective accommodation establishments&lt;/Name&gt;&lt;Name LocaleIsoCode="it"&gt;esercizi extra-alberghieri&lt;/Name&gt;&lt;/Member&gt;&lt;/Dimension&gt;&lt;Dimension Code="ATECO_2007" HasMetadata="false" CommonCode="ATECO_2007" Display="labels"&gt;&lt;Name LocaleIsoCode="en"&gt;NACE rev. 2&lt;/Name&gt;&lt;Name LocaleIsoCode="it"&gt;Ateco 2007&lt;/Name&gt;&lt;Member Code="551_553" HasMetadata="false" HasChild="0"&gt;&lt;Name LocaleIsoCode="en"&gt;hotels and similar accommodation, holiday and other short-stay accommodation, camping grounds, recreational vehicle parks and trailer parks&lt;/Name&gt;&lt;Name LocaleIsoCode="it"&gt;alberghi e strutture simili, alloggi per vacanze e altre strutture per brevi soggiorni, aree di campeggio e aree attrezzate per camper e roulotte&lt;/Name&gt;&lt;/Member&gt;&lt;/Dimension&gt;&lt;Dimension Code="ISO" HasMetadata="false" CommonCode="ISO" Display="labels"&gt;&lt;Name LocaleIsoCode="en"&gt;Country of residence of guests&lt;/Name&gt;&lt;Name LocaleIsoCode="it"&gt;Paese di residenza dei clienti&lt;/Name&gt;&lt;Member Code="WORLD" HasMetadata="false" HasChild="1"&gt;&lt;Name LocaleIsoCode="en"&gt;All countries of the world&lt;/Name&gt;&lt;Name LocaleIsoCode="it"&gt;Mondo&lt;/Name&gt;&lt;ChildMember Code="WRL_X_ITA" HasMetadata="false" HasChild="0"&gt;&lt;Name LocaleIsoCode="en"&gt;Foreign countries&lt;/Name&gt;&lt;Name LocaleIsoCode="it"&gt;Paesi esteri&lt;/Name&gt;&lt;/ChildMember&gt;&lt;ChildMember Code="IT" HasMetadata="false" HasChild="0"&gt;&lt;Name LocaleIsoCode="en"&gt;Italy&lt;/Name&gt;&lt;Name LocaleIsoCode="it"&gt;Italia&lt;/Name&gt;&lt;/ChildMember&gt;&lt;/Member&gt;&lt;/Dimension&gt;&lt;Dimension Code="TIPOITTER1A" HasMetadata="false" CommonCode="TIPOITTER1" Display="labels"&gt;&lt;Name LocaleIsoCode="en"&gt;Type of locality&lt;/Name&gt;&lt;Name LocaleIsoCode="it"&gt;Tipo di località&lt;/Name&gt;&lt;Member Code="ALL" HasMetadata="false" HasChild="0"&gt;&lt;Name LocaleIsoCode="en"&gt;all items&lt;/Name&gt;&lt;Name LocaleIsoCode="it"&gt;tutte le voci&lt;/Name&gt;&lt;/Member&gt;&lt;/Dimension&gt;&lt;Dimension Code="TIPOITTER1B" HasMetadata="false" CommonCode="TIPOITTER1" Display="labels"&gt;&lt;Name LocaleIsoCode="en"&gt;Degree of urbanisation&lt;/Name&gt;&lt;Name LocaleIsoCode="it"&gt;Grado di Urbanizzazione&lt;/Name&gt;&lt;Member Code="ALL" HasMetadata="false" HasChild="0"&gt;&lt;Name LocaleIsoCode="en"&gt;all items&lt;/Name&gt;&lt;Name LocaleIsoCode="it"&gt;tutte le voci&lt;/Name&gt;&lt;/Member&gt;&lt;/Dimension&gt;&lt;Dimension Code="TIPOITTER1C" HasMetadata="false" CommonCode="TIPOITTER1" Display="labels"&gt;&lt;Name LocaleIsoCode="en"&gt;Coastal and non-coastal area&lt;/Name&gt;&lt;Name LocaleIsoCode="it"&gt;Località costiere&lt;/Name&gt;&lt;Member Code="ALL" HasMetadata="false" HasChild="0"&gt;&lt;Name LocaleIsoCode="en"&gt;all items&lt;/Name&gt;&lt;Name LocaleIsoCode="it"&gt;tutte le voci&lt;/Name&gt;&lt;/Member&gt;&lt;/Dimension&gt;&lt;Dimension Code="NUMEROSITA" HasMetadata="false" CommonCode="NUMEROSITA" Display="labels"&gt;&lt;Name LocaleIsoCode="en"&gt;Size by number of rooms&lt;/Name&gt;&lt;Name LocaleIsoCode="it"&gt;Classe dimensionale per numero di camere&lt;/Name&gt;&lt;Member Code="TOT"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LocaleIsoCode="it"&gt;2021&lt;/Name&gt;&lt;ChildMember Code="2021M1" HasMetadata="false"&gt;&lt;Name LocaleIsoCode="en"&gt;Jan-2021&lt;/Name&gt;&lt;Name LocaleIsoCode="it"&gt;Gen-2021&lt;/Name&gt;&lt;/ChildMember&gt;&lt;ChildMember Code="2021M2" HasMetadata="false"&gt;&lt;Name LocaleIsoCode="en"&gt;Feb-2021&lt;/Name&gt;&lt;Name LocaleIsoCode="it"&gt;Feb-2021&lt;/Name&gt;&lt;/ChildMember&gt;&lt;ChildMember Code="2021M3" HasMetadata="false"&gt;&lt;Name LocaleIsoCode="en"&gt;Mar-2021&lt;/Name&gt;&lt;Name LocaleIsoCode="it"&gt;Mar-2021&lt;/Name&gt;&lt;/ChildMember&gt;&lt;ChildMember Code="2021M4" HasMetadata="false"&gt;&lt;Name LocaleIsoCode="en"&gt;Apr-2021&lt;/Name&gt;&lt;Name LocaleIsoCode="it"&gt;Apr-2021&lt;/Name&gt;&lt;/ChildMember&gt;&lt;ChildMember Code="2021M5" HasMetadata="false"&gt;&lt;Name LocaleIsoCode="en"&gt;May-2021&lt;/Name&gt;&lt;Name LocaleIsoCode="it"&gt;Mag-2021&lt;/Name&gt;&lt;/ChildMember&gt;&lt;ChildMember Code="2021M6" HasMetadata="false"&gt;&lt;Name LocaleIsoCode="en"&gt;Jun-2021&lt;/Name&gt;&lt;Name LocaleIsoCode="it"&gt;Giu-2021&lt;/Name&gt;&lt;/ChildMember&gt;&lt;ChildMember Code="2021M7" HasMetadata="false"&gt;&lt;Name LocaleIsoCode="en"&gt;Jul-2021&lt;/Name&gt;&lt;Name LocaleIsoCode="it"&gt;Lug-2021&lt;/Name&gt;&lt;/ChildMember&gt;&lt;ChildMember Code="2021M8" HasMetadata="false"&gt;&lt;Name LocaleIsoCode="en"&gt;Aug-2021&lt;/Name&gt;&lt;Name LocaleIsoCode="it"&gt;Ago-2021&lt;/Name&gt;&lt;/ChildMember&gt;&lt;ChildMember Code="2021M9" HasMetadata="false"&gt;&lt;Name LocaleIsoCode="en"&gt;Sep-2021&lt;/Name&gt;&lt;Name LocaleIsoCode="it"&gt;Set-2021&lt;/Name&gt;&lt;/ChildMember&gt;&lt;ChildMember Code="2021M10" HasMetadata="false"&gt;&lt;Name LocaleIsoCode="en"&gt;Oct-2021&lt;/Name&gt;&lt;Name LocaleIsoCode="it"&gt;Ott-2021&lt;/Name&gt;&lt;/ChildMember&gt;&lt;ChildMember Code="2021M11" HasMetadata="false"&gt;&lt;Name LocaleIsoCode="en"&gt;Nov-2021&lt;/Name&gt;&lt;Name LocaleIsoCode="it"&gt;Nov-2021&lt;/Name&gt;&lt;/ChildMember&gt;&lt;ChildMember Code="2021M12" HasMetadata="false"&gt;&lt;Name LocaleIsoCode="en"&gt;Dec-2021&lt;/Name&gt;&lt;Name LocaleIsoCode="it"&gt;Dic-2021&lt;/Name&gt;&lt;/ChildMember&gt;&lt;/Member&gt;&lt;Member Code="2022" HasMetadata="false"&gt;&lt;Name LocaleIsoCode="en"&gt;2022&lt;/Name&gt;&lt;Name LocaleIsoCode="it"&gt;2022&lt;/Name&gt;&lt;ChildMember Code="2022M1" HasMetadata="false"&gt;&lt;Name LocaleIsoCode="en"&gt;Jan-2022&lt;/Name&gt;&lt;Name LocaleIsoCode="it"&gt;Gen-2022&lt;/Name&gt;&lt;/ChildMember&gt;&lt;ChildMember Code="2022M2" HasMetadata="false"&gt;&lt;Name LocaleIsoCode="en"&gt;Feb-2022&lt;/Name&gt;&lt;Name LocaleIsoCode="it"&gt;Feb-2022&lt;/Name&gt;&lt;/ChildMember&gt;&lt;ChildMember Code="2022M3" HasMetadata="false"&gt;&lt;Name LocaleIsoCode="en"&gt;Mar-2022&lt;/Name&gt;&lt;Name LocaleIsoCode="it"&gt;Mar-2022&lt;/Name&gt;&lt;/ChildMember&gt;&lt;/Member&gt;&lt;/Dimension&gt;&lt;WBOSInformations&gt;&lt;TimeDimension WebTreeWasUsed="false"&gt;&lt;StartCodes Annual="2019" Months="2021M1" /&gt;&lt;EndCodes Annual="2022" Months="2022M3" /&gt;&lt;/TimeDimension&gt;&lt;/WBOSInformations&gt;&lt;Tabulation Axis="horizontal"&gt;&lt;Dimension Code="TIME" /&gt;&lt;/Tabulation&gt;&lt;Tabulation Axis="vertical"&gt;&lt;Dimension Code="ITTER107" /&gt;&lt;Dimension Code="TIPO_DATO7" /&gt;&lt;/Tabulation&gt;&lt;Tabulation Axis="page"&gt;&lt;Dimension Code="ISO" /&gt;&lt;Dimension Code="CORREZ" /&gt;&lt;Dimension Code="ATECO_2007" /&gt;&lt;Dimension Code="TIPO_ALLOGGIO2" /&gt;&lt;Dimension Code="TIPOITTER1A" /&gt;&lt;Dimension Code="TIPOITTER1B" /&gt;&lt;Dimension Code="TIPOITTER1C" /&gt;&lt;Dimension Code="NUMEROSITA"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LocaleIsoCode="it"&gt;Movimento dei clienti negli esercizi ricettivi per tipo di esercizio - mensili&lt;/Name&gt;&lt;AbsoluteUri&gt;http://dati.istat.it//View.aspx?QueryId=7059&amp;amp;QueryType=Public&amp;amp;Lang=it&lt;/AbsoluteUri&gt;&lt;/Query&gt;&lt;/WebTableParameter&gt;</t>
  </si>
  <si>
    <t>Arrivi e presenze in Abruzzo e in Italia. I trimestre 2019 - IV trimestre 2020</t>
  </si>
  <si>
    <t>Gen-Mar
2019</t>
  </si>
  <si>
    <t>Apr-Giu
2019</t>
  </si>
  <si>
    <t>Lug-Set
2019</t>
  </si>
  <si>
    <t>Ott-Dic
2019</t>
  </si>
  <si>
    <t>Gen-Mar
2020</t>
  </si>
  <si>
    <t>Apr-Giu
2020</t>
  </si>
  <si>
    <t>Lug-Set
2020</t>
  </si>
  <si>
    <t>Ott-Dic
2020</t>
  </si>
  <si>
    <t>Totale 2019</t>
  </si>
  <si>
    <t>Totale 2020</t>
  </si>
  <si>
    <t>Territorio</t>
  </si>
  <si>
    <t>Indicatori</t>
  </si>
  <si>
    <t>T1 -2019</t>
  </si>
  <si>
    <t>T2-2019</t>
  </si>
  <si>
    <t>T3-2019</t>
  </si>
  <si>
    <t>T4-2019</t>
  </si>
  <si>
    <t>T1-2020</t>
  </si>
  <si>
    <t>T2-2020</t>
  </si>
  <si>
    <t>T3-2020</t>
  </si>
  <si>
    <t>T4-2020</t>
  </si>
  <si>
    <t>L'Aquila</t>
  </si>
  <si>
    <t>Arrivi</t>
  </si>
  <si>
    <t>Presenze</t>
  </si>
  <si>
    <t>Teramo</t>
  </si>
  <si>
    <t>Pescara</t>
  </si>
  <si>
    <t>Chieti</t>
  </si>
  <si>
    <t>Abruzzo</t>
  </si>
  <si>
    <t>Italia</t>
  </si>
  <si>
    <t>Paese di residenza dei clienti</t>
  </si>
  <si>
    <t>Mondo</t>
  </si>
  <si>
    <t>Correzione</t>
  </si>
  <si>
    <t>dati grezzi</t>
  </si>
  <si>
    <t>Ateco 2007</t>
  </si>
  <si>
    <t>alberghi e strutture simili, alloggi per vacanze e altre strutture per brevi soggiorni, aree di campeggio e aree attrezzate per camper e roulotte</t>
  </si>
  <si>
    <t>Tipologia di esercizio</t>
  </si>
  <si>
    <t>totale esercizi ricettivi</t>
  </si>
  <si>
    <t>Seleziona periodo</t>
  </si>
  <si>
    <t>2019</t>
  </si>
  <si>
    <t>2020</t>
  </si>
  <si>
    <t xml:space="preserve">  Gen-2020</t>
  </si>
  <si>
    <t xml:space="preserve">  Feb-2020</t>
  </si>
  <si>
    <t xml:space="preserve">  Mar-2020</t>
  </si>
  <si>
    <t xml:space="preserve">  Apr-2020</t>
  </si>
  <si>
    <t xml:space="preserve">  Mag-2020</t>
  </si>
  <si>
    <t xml:space="preserve">  Giu-2020</t>
  </si>
  <si>
    <t xml:space="preserve">  Lug-2020</t>
  </si>
  <si>
    <t xml:space="preserve">  Ago-2020</t>
  </si>
  <si>
    <t xml:space="preserve">  Set-2020</t>
  </si>
  <si>
    <t xml:space="preserve">  Ott-2020</t>
  </si>
  <si>
    <t xml:space="preserve">  Nov-2020</t>
  </si>
  <si>
    <t xml:space="preserve">  Dic-2020</t>
  </si>
  <si>
    <t>2021</t>
  </si>
  <si>
    <t xml:space="preserve">  Gen-2021</t>
  </si>
  <si>
    <t xml:space="preserve">  Feb-2021</t>
  </si>
  <si>
    <t xml:space="preserve">  Mar-2021</t>
  </si>
  <si>
    <t xml:space="preserve">  Apr-2021</t>
  </si>
  <si>
    <t xml:space="preserve">  Mag-2021</t>
  </si>
  <si>
    <t xml:space="preserve">  Giu-2021</t>
  </si>
  <si>
    <t xml:space="preserve">  Lug-2021</t>
  </si>
  <si>
    <t xml:space="preserve">  Ago-2021</t>
  </si>
  <si>
    <t xml:space="preserve">  Set-2021</t>
  </si>
  <si>
    <t xml:space="preserve">  Ott-2021</t>
  </si>
  <si>
    <t xml:space="preserve">  Nov-2021</t>
  </si>
  <si>
    <t xml:space="preserve">  Dic-2021</t>
  </si>
  <si>
    <t xml:space="preserve">  Gen-2022</t>
  </si>
  <si>
    <t xml:space="preserve">  Feb-2022</t>
  </si>
  <si>
    <t xml:space="preserve">  Mar-2022</t>
  </si>
  <si>
    <t xml:space="preserve">  Apr-2022</t>
  </si>
  <si>
    <t xml:space="preserve">  Mag-2022</t>
  </si>
  <si>
    <t xml:space="preserve">  Giu-2022</t>
  </si>
  <si>
    <t xml:space="preserve">  Lug-2022</t>
  </si>
  <si>
    <t xml:space="preserve">  Ago-2022</t>
  </si>
  <si>
    <t xml:space="preserve">  Set-2022</t>
  </si>
  <si>
    <t xml:space="preserve">  Ott-2022</t>
  </si>
  <si>
    <t xml:space="preserve">  Nov-2022</t>
  </si>
  <si>
    <t xml:space="preserve">  Dic-2022</t>
  </si>
  <si>
    <t xml:space="preserve">  Gen-2023</t>
  </si>
  <si>
    <t xml:space="preserve">  Feb-2023</t>
  </si>
  <si>
    <t xml:space="preserve">  Mar-2023</t>
  </si>
  <si>
    <t xml:space="preserve">  Apr-2023</t>
  </si>
  <si>
    <t xml:space="preserve">  Mag-2023</t>
  </si>
  <si>
    <t xml:space="preserve">  Giu-2023</t>
  </si>
  <si>
    <t xml:space="preserve">  Lug-2023</t>
  </si>
  <si>
    <t xml:space="preserve">  Ago-2023</t>
  </si>
  <si>
    <t xml:space="preserve">  Set-2023</t>
  </si>
  <si>
    <t xml:space="preserve">  Ott-2023</t>
  </si>
  <si>
    <t xml:space="preserve">  Nov-2023</t>
  </si>
  <si>
    <t xml:space="preserve">  Dic-2023</t>
  </si>
  <si>
    <t/>
  </si>
  <si>
    <t xml:space="preserve">    L'Aquila</t>
  </si>
  <si>
    <t>arrivi</t>
  </si>
  <si>
    <t>presenze</t>
  </si>
  <si>
    <t xml:space="preserve">    Teramo</t>
  </si>
  <si>
    <t xml:space="preserve">    Pescara</t>
  </si>
  <si>
    <t xml:space="preserve">    Chieti</t>
  </si>
  <si>
    <t xml:space="preserve">  Abruzzo</t>
  </si>
  <si>
    <t>Dati estratti il 14 Jul 2022 11:59 UTC (GMT) da I.Stat</t>
  </si>
  <si>
    <t>Legend:</t>
  </si>
  <si>
    <t>p:</t>
  </si>
  <si>
    <t>dato provvisorio</t>
  </si>
  <si>
    <t>Arrivi e presenze in Abruzzo e in Italia. I trimestre 2020 - IV trimestre 2021</t>
  </si>
  <si>
    <t>Gen-Mar
2021</t>
  </si>
  <si>
    <t>Apr-Giu
2021</t>
  </si>
  <si>
    <t>Lug-Set
2021</t>
  </si>
  <si>
    <t>Ott-Dic
2021</t>
  </si>
  <si>
    <t>Totale 2021</t>
  </si>
  <si>
    <t>T1 -2020</t>
  </si>
  <si>
    <t>T1-2021</t>
  </si>
  <si>
    <t>T2-2021</t>
  </si>
  <si>
    <t>T3-2021</t>
  </si>
  <si>
    <t>T4-2021</t>
  </si>
  <si>
    <t>2022</t>
  </si>
  <si>
    <t>..</t>
  </si>
  <si>
    <t>Dati estratti il 31 Jul 2023 08:26 UTC (GMT) da I.Stat</t>
  </si>
  <si>
    <t>Arrivi e presenze in Abruzzo e in Italia. I trimestre 2021 - IV trimestre 2022</t>
  </si>
  <si>
    <t>Gen-Mar
2022</t>
  </si>
  <si>
    <t>Apr-Giu
2022</t>
  </si>
  <si>
    <t>Lug-Set
2022</t>
  </si>
  <si>
    <t>Ott-Dic
2022</t>
  </si>
  <si>
    <t>Totale 2022</t>
  </si>
  <si>
    <t>T1-2022</t>
  </si>
  <si>
    <t>T2-2022</t>
  </si>
  <si>
    <t>T3-2022</t>
  </si>
  <si>
    <t>T4-2022</t>
  </si>
  <si>
    <t>Dataset:Esercizi ricettivi</t>
  </si>
  <si>
    <t>2023</t>
  </si>
  <si>
    <t>Dati estratti il 02 Jul 2024 15:31 UTC (GMT) da I.Stat</t>
  </si>
  <si>
    <t>Arrivi e presenze in Abruzzo e in Italia. I trimestre 2022 - IV trimestre 2023</t>
  </si>
  <si>
    <t>Gen-Mar
2023</t>
  </si>
  <si>
    <t>Apr-Giu
2023</t>
  </si>
  <si>
    <t>Lug-Set
2023</t>
  </si>
  <si>
    <t>Ott-Dic
2023</t>
  </si>
  <si>
    <t>Totale 2023</t>
  </si>
  <si>
    <t>T1-2023</t>
  </si>
  <si>
    <t>T2-2023</t>
  </si>
  <si>
    <t>T3-2023</t>
  </si>
  <si>
    <t>T4-2023</t>
  </si>
  <si>
    <t xml:space="preserve"> 3° trimestre 2021 – 4° trimestre 2023</t>
  </si>
  <si>
    <t>Arrivi turistici in Abruzzo per residenza dei clienti.</t>
  </si>
  <si>
    <t>Residenza in Italia</t>
  </si>
  <si>
    <t>Residenza all'estero</t>
  </si>
  <si>
    <t>Ott Dic
2023</t>
  </si>
  <si>
    <t>Lug Set
2023</t>
  </si>
  <si>
    <t>Apr Giu
2023</t>
  </si>
  <si>
    <t>Gen Mar
2023</t>
  </si>
  <si>
    <t>Ott Dic
2022</t>
  </si>
  <si>
    <t>Lug Set
2022</t>
  </si>
  <si>
    <t>Apr Giu
2022</t>
  </si>
  <si>
    <t>Gen Mar
2022</t>
  </si>
  <si>
    <t>Ott Dic
2021</t>
  </si>
  <si>
    <t>Lug Set
2021</t>
  </si>
  <si>
    <t>Apr Giu
2021</t>
  </si>
  <si>
    <t>Gen Mar
2021</t>
  </si>
  <si>
    <t>T4
2023</t>
  </si>
  <si>
    <t>T3
2023</t>
  </si>
  <si>
    <t>T2
2023</t>
  </si>
  <si>
    <t>T1
2023</t>
  </si>
  <si>
    <t>T4
2022</t>
  </si>
  <si>
    <t>T3
2022</t>
  </si>
  <si>
    <t>T2
2022</t>
  </si>
  <si>
    <t>T1
2022</t>
  </si>
  <si>
    <t>T4
2021</t>
  </si>
  <si>
    <t>T3
2021</t>
  </si>
  <si>
    <t>T2
2021</t>
  </si>
  <si>
    <t>T1
2021</t>
  </si>
  <si>
    <t>Arrivi in Abruzzo per residenza:</t>
  </si>
  <si>
    <t>Dati estratti il 14 Jul 2022 13:59 UTC (GMT) da I.Stat</t>
  </si>
  <si>
    <t xml:space="preserve">  Italia</t>
  </si>
  <si>
    <t xml:space="preserve">  Paesi esteri</t>
  </si>
  <si>
    <t>old: 2021 2022</t>
  </si>
  <si>
    <t>Arrivi turistici in Abruzzo per provincia e residenza dei clienti. Anni 2022 e 2023</t>
  </si>
  <si>
    <t>Residenti
 all'estero</t>
  </si>
  <si>
    <t>Residenti 
in Italia</t>
  </si>
  <si>
    <t>Estero</t>
  </si>
  <si>
    <t>Totale</t>
  </si>
  <si>
    <t xml:space="preserve">Variazione % degli arrivi turistici 
in Italia e in Abruzzo per residenza dei clienti. Anno 2023/2022
</t>
  </si>
  <si>
    <t>Dati estratti il 02 Jul 2024 17:17 UTC (GMT) da I.Stat</t>
  </si>
  <si>
    <t>Dati estratti il 31 Jul 2023 09:41 UTC (GMT) da I.Stat</t>
  </si>
  <si>
    <t>Dati estratti il 14 Jul 2022 15:06 UTC (GMT) da I.Stat</t>
  </si>
  <si>
    <t>Residenti in Italia</t>
  </si>
  <si>
    <t>Residenti all'estero</t>
  </si>
  <si>
    <t>Variazione % 2023/2022</t>
  </si>
  <si>
    <t>Variazione % 2022/2021</t>
  </si>
  <si>
    <t>Variazione assoluta 2022/2021</t>
  </si>
  <si>
    <t>Variazione % 2021/2020</t>
  </si>
  <si>
    <t>Variazione assoluta 2021/2020</t>
  </si>
  <si>
    <t>Variazione % 2020/2019</t>
  </si>
  <si>
    <t>Variazione assoluta 2020/2019</t>
  </si>
  <si>
    <t>&lt;?xml version="1.0" encoding="utf-16"?&gt;&lt;WebTableParameter xmlns:xsd="http://www.w3.org/2001/XMLSchema" xmlns:xsi="http://www.w3.org/2001/XMLSchema-instance" xmlns="http://stats.oecd.org/OECDStatWS/2004/03/01/"&gt;&lt;DataTable Code="DCSC_TUR" HasMetadata="true"&gt;&lt;Name LocaleIsoCode="en"&gt;Accommodation establishments&lt;/Name&gt;&lt;Name LocaleIsoCode="it"&gt;Esercizi ricettivi&lt;/Name&gt;&lt;Dimension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HasChild="1" IsDisplayed="true"&gt;&lt;Name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LocaleIsoCode="it"&gt;Chieti&lt;/Name&gt;&lt;/ChildMember&gt;&lt;/ChildMember&gt;&lt;/Member&gt;&lt;/Dimension&gt;&lt;Dimension Code="TIPO_DATO7" HasMetadata="false" CommonCode="TIPO_DATO7" Display="labels"&gt;&lt;Name LocaleIsoCode="en"&gt;Indicators&lt;/Name&gt;&lt;Name LocaleIsoCode="it"&gt;Indicatori&lt;/Name&gt;&lt;Member Code="AR" HasMetadata="false" HasChild="0"&gt;&lt;Name LocaleIsoCode="en"&gt;arrivals&lt;/Name&gt;&lt;Name LocaleIsoCode="it"&gt;arrivi &lt;/Name&gt;&lt;/Member&gt;&lt;Member Code="NI" HasMetadata="false" HasChild="0"&gt;&lt;Name LocaleIsoCode="en"&gt;nights spent&lt;/Name&gt;&lt;Name LocaleIsoCode="it"&gt;presenze&lt;/Name&gt;&lt;/Member&gt;&lt;/Dimension&gt;&lt;Dimension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HasChild="0"&gt;&lt;Name LocaleIsoCode="en"&gt;raw data&lt;/Name&gt;&lt;Name LocaleIsoCode="it"&gt;dati grezzi&lt;/Name&gt;&lt;/Member&gt;&lt;/Dimension&gt;&lt;Dimension Code="TIPO_ALLOGGIO2" HasMetadata="false" CommonCode="TIPO_ALLOGGIO2" Display="labels"&gt;&lt;Name LocaleIsoCode="en"&gt;Type of accommodation&lt;/Name&gt;&lt;Name LocaleIsoCode="it"&gt;Tipologia di esercizio&lt;/Name&gt;&lt;Member Code="ALL" HasMetadata="false" HasChild="0"&gt;&lt;Name LocaleIsoCode="en"&gt;total collective accommodation establishments&lt;/Name&gt;&lt;Name LocaleIsoCode="it"&gt;totale esercizi ricettivi&lt;/Name&gt;&lt;/Member&gt;&lt;Member Code="HOTELLIKE" HasMetadata="false" HasChild="0"&gt;&lt;Name LocaleIsoCode="en"&gt;hotels and similar establishments&lt;/Name&gt;&lt;Name LocaleIsoCode="it"&gt;esercizi alberghieri&lt;/Name&gt;&lt;/Member&gt;&lt;Member Code="OTHER" HasMetadata="false" HasChild="0"&gt;&lt;Name LocaleIsoCode="en"&gt;other collective accommodation establishments&lt;/Name&gt;&lt;Name LocaleIsoCode="it"&gt;esercizi extra-alberghieri&lt;/Name&gt;&lt;/Member&gt;&lt;/Dimension&gt;&lt;Dimension Code="ATECO_2007" HasMetadata="false" CommonCode="ATECO_2007" Display="labels"&gt;&lt;Name LocaleIsoCode="en"&gt;NACE rev. 2&lt;/Name&gt;&lt;Name LocaleIsoCode="it"&gt;Ateco 2007&lt;/Name&gt;&lt;Member Code="551_553" HasMetadata="false" HasChild="0"&gt;&lt;Name LocaleIsoCode="en"&gt;hotels and similar accommodation, holiday and other short-stay accommodation, camping grounds, recreational vehicle parks and trailer parks&lt;/Name&gt;&lt;Name LocaleIsoCode="it"&gt;alberghi e strutture simili, alloggi per vacanze e altre strutture per brevi soggiorni, aree di campeggio e aree attrezzate per camper e roulotte&lt;/Name&gt;&lt;/Member&gt;&lt;/Dimension&gt;&lt;Dimension Code="ISO" HasMetadata="false" CommonCode="ISO" Display="labels"&gt;&lt;Name LocaleIsoCode="en"&gt;Country of residence of guests&lt;/Name&gt;&lt;Name LocaleIsoCode="it"&gt;Paese di residenza dei clienti&lt;/Name&gt;&lt;Member Code="WORLD" HasMetadata="false" HasChild="1"&gt;&lt;Name LocaleIsoCode="en"&gt;All countries of the world&lt;/Name&gt;&lt;Name LocaleIsoCode="it"&gt;Mondo&lt;/Name&gt;&lt;ChildMember Code="WRL_X_ITA" HasMetadata="false" HasChild="0"&gt;&lt;Name LocaleIsoCode="en"&gt;Foreign countries&lt;/Name&gt;&lt;Name LocaleIsoCode="it"&gt;Paesi esteri&lt;/Name&gt;&lt;/ChildMember&gt;&lt;ChildMember Code="IT" HasMetadata="false" HasChild="0"&gt;&lt;Name LocaleIsoCode="en"&gt;Italy&lt;/Name&gt;&lt;Name LocaleIsoCode="it"&gt;Italia&lt;/Name&gt;&lt;/ChildMember&gt;&lt;/Member&gt;&lt;/Dimension&gt;&lt;Dimension Code="TIPOITTER1A" HasMetadata="false" CommonCode="TIPOITTER1" Display="labels"&gt;&lt;Name LocaleIsoCode="en"&gt;Type of locality&lt;/Name&gt;&lt;Name LocaleIsoCode="it"&gt;Tipo di località&lt;/Name&gt;&lt;Member Code="ALL" HasMetadata="false" HasChild="0"&gt;&lt;Name LocaleIsoCode="en"&gt;all items&lt;/Name&gt;&lt;Name LocaleIsoCode="it"&gt;tutte le voci&lt;/Name&gt;&lt;/Member&gt;&lt;/Dimension&gt;&lt;Dimension Code="TIPOITTER1B" HasMetadata="false" CommonCode="TIPOITTER1" Display="labels"&gt;&lt;Name LocaleIsoCode="en"&gt;Degree of urbanisation&lt;/Name&gt;&lt;Name LocaleIsoCode="it"&gt;Grado di Urbanizzazione&lt;/Name&gt;&lt;Member Code="ALL" HasMetadata="false" HasChild="0"&gt;&lt;Name LocaleIsoCode="en"&gt;all items&lt;/Name&gt;&lt;Name LocaleIsoCode="it"&gt;tutte le voci&lt;/Name&gt;&lt;/Member&gt;&lt;/Dimension&gt;&lt;Dimension Code="TIPOITTER1C" HasMetadata="false" CommonCode="TIPOITTER1" Display="labels"&gt;&lt;Name LocaleIsoCode="en"&gt;Coastal and non-coastal area&lt;/Name&gt;&lt;Name LocaleIsoCode="it"&gt;Località costiere&lt;/Name&gt;&lt;Member Code="ALL" HasMetadata="false" HasChild="0"&gt;&lt;Name LocaleIsoCode="en"&gt;all items&lt;/Name&gt;&lt;Name LocaleIsoCode="it"&gt;tutte le voci&lt;/Name&gt;&lt;/Member&gt;&lt;/Dimension&gt;&lt;Dimension Code="NUMEROSITA" HasMetadata="false" CommonCode="NUMEROSITA" Display="labels"&gt;&lt;Name LocaleIsoCode="en"&gt;Size by number of rooms&lt;/Name&gt;&lt;Name LocaleIsoCode="it"&gt;Classe dimensionale per numero di camere&lt;/Name&gt;&lt;Member Code="TOT"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LocaleIsoCode="it"&gt;2021&lt;/Name&gt;&lt;/Member&gt;&lt;Member Code="2022" HasMetadata="false"&gt;&lt;Name LocaleIsoCode="en"&gt;2022&lt;/Name&gt;&lt;Name LocaleIsoCode="it"&gt;2022&lt;/Name&gt;&lt;/Member&gt;&lt;/Dimension&gt;&lt;WBOSInformations&gt;&lt;TimeDimension WebTreeWasUsed="false"&gt;&lt;StartCodes Annual="2019" /&gt;&lt;EndCodes Annual="2022" /&gt;&lt;/TimeDimension&gt;&lt;/WBOSInformations&gt;&lt;Tabulation Axis="horizontal"&gt;&lt;Dimension Code="TIME" /&gt;&lt;Dimension Code="ISO" /&gt;&lt;/Tabulation&gt;&lt;Tabulation Axis="vertical"&gt;&lt;Dimension Code="ITTER107" /&gt;&lt;/Tabulation&gt;&lt;Tabulation Axis="page"&gt;&lt;Dimension Code="CORREZ" /&gt;&lt;Dimension Code="ATECO_2007" /&gt;&lt;Dimension Code="TIPO_ALLOGGIO2" /&gt;&lt;Dimension Code="TIPO_DATO7" /&gt;&lt;Dimension Code="TIPOITTER1A" /&gt;&lt;Dimension Code="TIPOITTER1B" /&gt;&lt;Dimension Code="TIPOITTER1C" /&gt;&lt;Dimension Code="NUMEROSITA"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LocaleIsoCode="it"&gt;Movimento dei clienti negli esercizi ricettivi per tipo di esercizio - mensili&lt;/Name&gt;&lt;AbsoluteUri&gt;http://dati.istat.it//View.aspx?QueryId=7059&amp;amp;QueryType=Public&amp;amp;Lang=it&lt;/AbsoluteUri&gt;&lt;/Query&gt;&lt;/WebTableParameter&gt;</t>
  </si>
  <si>
    <t>Fonte: Istat - Elaborazione ufficio di statistica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</si>
</sst>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9"/>
      <color indexed="10"/>
      <name val="Courier New"/>
      <family val="3"/>
    </font>
    <font>
      <b/>
      <sz val="9"/>
      <name val="Courier New"/>
      <family val="3"/>
    </font>
    <font>
      <b/>
      <sz val="8"/>
      <name val="Arial"/>
      <family val="2"/>
    </font>
    <font>
      <u/>
      <sz val="8"/>
      <name val="Verdana"/>
      <family val="2"/>
    </font>
    <font>
      <b/>
      <u/>
      <sz val="9"/>
      <color indexed="18"/>
      <name val="Verdana"/>
      <family val="2"/>
    </font>
    <font>
      <sz val="9"/>
      <color indexed="81"/>
      <name val="Tahoma"/>
      <family val="2"/>
    </font>
    <font>
      <b/>
      <sz val="10"/>
      <color rgb="FF0070C0"/>
      <name val="Times New Roman"/>
      <family val="1"/>
    </font>
    <font>
      <b/>
      <sz val="10"/>
      <name val="Arial"/>
      <family val="2"/>
    </font>
    <font>
      <sz val="10"/>
      <color theme="0" tint="-0.34998626667073579"/>
      <name val="Arial"/>
      <family val="2"/>
    </font>
    <font>
      <b/>
      <sz val="8"/>
      <color rgb="FF0070C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theme="0" tint="-0.34998626667073579"/>
      <name val="Arial"/>
      <family val="2"/>
    </font>
    <font>
      <i/>
      <sz val="8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mediumGray">
        <fgColor rgb="FFC0C0C0"/>
        <bgColor theme="5" tint="0.79998168889431442"/>
      </patternFill>
    </fill>
    <fill>
      <patternFill patternType="solid">
        <fgColor rgb="FFF0F8FF"/>
        <bgColor indexed="64"/>
      </patternFill>
    </fill>
  </fills>
  <borders count="6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theme="5"/>
      </bottom>
      <diagonal/>
    </border>
    <border>
      <left/>
      <right style="thin">
        <color theme="5" tint="-0.249977111117893"/>
      </right>
      <top/>
      <bottom style="medium">
        <color theme="5"/>
      </bottom>
      <diagonal/>
    </border>
    <border>
      <left style="thin">
        <color indexed="64"/>
      </left>
      <right/>
      <top/>
      <bottom style="medium">
        <color theme="5"/>
      </bottom>
      <diagonal/>
    </border>
    <border>
      <left/>
      <right style="thin">
        <color theme="5" tint="-0.499984740745262"/>
      </right>
      <top/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 style="thin">
        <color theme="5" tint="-0.249977111117893"/>
      </right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5" tint="-0.249977111117893"/>
      </right>
      <top style="medium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 tint="-0.249977111117893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theme="5"/>
      </top>
      <bottom style="thin">
        <color theme="5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 style="thin">
        <color indexed="64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/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C0C0C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C0C0C0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247">
    <xf numFmtId="0" fontId="0" fillId="0" borderId="0" xfId="0"/>
    <xf numFmtId="0" fontId="4" fillId="0" borderId="1" xfId="2" applyFont="1" applyBorder="1"/>
    <xf numFmtId="0" fontId="3" fillId="0" borderId="0" xfId="2"/>
    <xf numFmtId="0" fontId="5" fillId="0" borderId="0" xfId="3" applyFont="1"/>
    <xf numFmtId="0" fontId="1" fillId="0" borderId="0" xfId="3"/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right" vertical="center" wrapText="1"/>
    </xf>
    <xf numFmtId="0" fontId="6" fillId="2" borderId="2" xfId="2" applyFont="1" applyFill="1" applyBorder="1" applyAlignment="1">
      <alignment wrapText="1"/>
    </xf>
    <xf numFmtId="0" fontId="6" fillId="2" borderId="3" xfId="2" applyFont="1" applyFill="1" applyBorder="1" applyAlignment="1">
      <alignment wrapText="1"/>
    </xf>
    <xf numFmtId="0" fontId="6" fillId="2" borderId="2" xfId="2" applyFont="1" applyFill="1" applyBorder="1" applyAlignment="1">
      <alignment horizontal="right" wrapText="1"/>
    </xf>
    <xf numFmtId="0" fontId="6" fillId="2" borderId="4" xfId="2" applyFont="1" applyFill="1" applyBorder="1" applyAlignment="1">
      <alignment horizontal="right" wrapText="1"/>
    </xf>
    <xf numFmtId="0" fontId="6" fillId="2" borderId="5" xfId="2" applyFont="1" applyFill="1" applyBorder="1" applyAlignment="1">
      <alignment horizontal="right" wrapText="1"/>
    </xf>
    <xf numFmtId="0" fontId="7" fillId="3" borderId="6" xfId="2" applyFont="1" applyFill="1" applyBorder="1" applyAlignment="1">
      <alignment vertical="center" wrapText="1"/>
    </xf>
    <xf numFmtId="0" fontId="7" fillId="3" borderId="7" xfId="2" applyFont="1" applyFill="1" applyBorder="1" applyAlignment="1">
      <alignment vertical="top" wrapText="1"/>
    </xf>
    <xf numFmtId="3" fontId="7" fillId="3" borderId="8" xfId="2" applyNumberFormat="1" applyFont="1" applyFill="1" applyBorder="1" applyAlignment="1">
      <alignment vertical="top" wrapText="1"/>
    </xf>
    <xf numFmtId="3" fontId="7" fillId="3" borderId="9" xfId="2" applyNumberFormat="1" applyFont="1" applyFill="1" applyBorder="1" applyAlignment="1">
      <alignment vertical="top" wrapText="1"/>
    </xf>
    <xf numFmtId="3" fontId="7" fillId="3" borderId="10" xfId="2" applyNumberFormat="1" applyFont="1" applyFill="1" applyBorder="1" applyAlignment="1">
      <alignment vertical="top" wrapText="1"/>
    </xf>
    <xf numFmtId="0" fontId="7" fillId="3" borderId="8" xfId="2" applyFont="1" applyFill="1" applyBorder="1" applyAlignment="1">
      <alignment vertical="center" wrapText="1"/>
    </xf>
    <xf numFmtId="0" fontId="7" fillId="4" borderId="7" xfId="2" applyFont="1" applyFill="1" applyBorder="1" applyAlignment="1">
      <alignment vertical="top" wrapText="1"/>
    </xf>
    <xf numFmtId="3" fontId="7" fillId="4" borderId="8" xfId="2" applyNumberFormat="1" applyFont="1" applyFill="1" applyBorder="1" applyAlignment="1">
      <alignment vertical="top" wrapText="1"/>
    </xf>
    <xf numFmtId="3" fontId="7" fillId="4" borderId="9" xfId="2" applyNumberFormat="1" applyFont="1" applyFill="1" applyBorder="1" applyAlignment="1">
      <alignment vertical="top" wrapText="1"/>
    </xf>
    <xf numFmtId="3" fontId="7" fillId="4" borderId="7" xfId="2" applyNumberFormat="1" applyFont="1" applyFill="1" applyBorder="1" applyAlignment="1">
      <alignment vertical="top" wrapText="1"/>
    </xf>
    <xf numFmtId="0" fontId="7" fillId="3" borderId="11" xfId="2" applyFont="1" applyFill="1" applyBorder="1" applyAlignment="1">
      <alignment vertical="center" wrapText="1"/>
    </xf>
    <xf numFmtId="0" fontId="7" fillId="3" borderId="12" xfId="2" applyFont="1" applyFill="1" applyBorder="1" applyAlignment="1">
      <alignment vertical="top" wrapText="1"/>
    </xf>
    <xf numFmtId="3" fontId="7" fillId="3" borderId="13" xfId="2" applyNumberFormat="1" applyFont="1" applyFill="1" applyBorder="1" applyAlignment="1">
      <alignment vertical="top" wrapText="1"/>
    </xf>
    <xf numFmtId="3" fontId="7" fillId="3" borderId="14" xfId="2" applyNumberFormat="1" applyFont="1" applyFill="1" applyBorder="1" applyAlignment="1">
      <alignment vertical="top" wrapText="1"/>
    </xf>
    <xf numFmtId="3" fontId="7" fillId="3" borderId="12" xfId="2" applyNumberFormat="1" applyFont="1" applyFill="1" applyBorder="1" applyAlignment="1">
      <alignment vertical="top" wrapText="1"/>
    </xf>
    <xf numFmtId="0" fontId="7" fillId="3" borderId="0" xfId="2" applyFont="1" applyFill="1" applyAlignment="1">
      <alignment vertical="center" wrapText="1"/>
    </xf>
    <xf numFmtId="0" fontId="6" fillId="3" borderId="0" xfId="2" applyFont="1" applyFill="1" applyAlignment="1">
      <alignment vertical="center" wrapText="1"/>
    </xf>
    <xf numFmtId="0" fontId="6" fillId="3" borderId="12" xfId="2" applyFont="1" applyFill="1" applyBorder="1" applyAlignment="1">
      <alignment vertical="top" wrapText="1"/>
    </xf>
    <xf numFmtId="3" fontId="6" fillId="3" borderId="13" xfId="2" applyNumberFormat="1" applyFont="1" applyFill="1" applyBorder="1" applyAlignment="1">
      <alignment vertical="top" wrapText="1"/>
    </xf>
    <xf numFmtId="3" fontId="6" fillId="3" borderId="14" xfId="2" applyNumberFormat="1" applyFont="1" applyFill="1" applyBorder="1" applyAlignment="1">
      <alignment vertical="top" wrapText="1"/>
    </xf>
    <xf numFmtId="3" fontId="6" fillId="3" borderId="12" xfId="2" applyNumberFormat="1" applyFont="1" applyFill="1" applyBorder="1" applyAlignment="1">
      <alignment vertical="top" wrapText="1"/>
    </xf>
    <xf numFmtId="0" fontId="6" fillId="3" borderId="8" xfId="2" applyFont="1" applyFill="1" applyBorder="1" applyAlignment="1">
      <alignment vertical="center" wrapText="1"/>
    </xf>
    <xf numFmtId="0" fontId="6" fillId="4" borderId="7" xfId="2" applyFont="1" applyFill="1" applyBorder="1" applyAlignment="1">
      <alignment vertical="top" wrapText="1"/>
    </xf>
    <xf numFmtId="3" fontId="6" fillId="4" borderId="8" xfId="2" applyNumberFormat="1" applyFont="1" applyFill="1" applyBorder="1" applyAlignment="1">
      <alignment vertical="top" wrapText="1"/>
    </xf>
    <xf numFmtId="3" fontId="6" fillId="4" borderId="9" xfId="2" applyNumberFormat="1" applyFont="1" applyFill="1" applyBorder="1" applyAlignment="1">
      <alignment vertical="top" wrapText="1"/>
    </xf>
    <xf numFmtId="3" fontId="6" fillId="4" borderId="7" xfId="2" applyNumberFormat="1" applyFont="1" applyFill="1" applyBorder="1" applyAlignment="1">
      <alignment vertical="top" wrapText="1"/>
    </xf>
    <xf numFmtId="0" fontId="2" fillId="0" borderId="11" xfId="3" applyFont="1" applyBorder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8" fillId="5" borderId="15" xfId="2" applyFont="1" applyFill="1" applyBorder="1" applyAlignment="1">
      <alignment horizontal="right" vertical="top" wrapText="1"/>
    </xf>
    <xf numFmtId="0" fontId="8" fillId="5" borderId="16" xfId="2" applyFont="1" applyFill="1" applyBorder="1" applyAlignment="1">
      <alignment horizontal="right" vertical="top" wrapText="1"/>
    </xf>
    <xf numFmtId="0" fontId="8" fillId="5" borderId="17" xfId="2" applyFont="1" applyFill="1" applyBorder="1" applyAlignment="1">
      <alignment horizontal="right" vertical="top" wrapText="1"/>
    </xf>
    <xf numFmtId="0" fontId="9" fillId="5" borderId="15" xfId="2" applyFont="1" applyFill="1" applyBorder="1" applyAlignment="1">
      <alignment vertical="top" wrapText="1"/>
    </xf>
    <xf numFmtId="0" fontId="9" fillId="5" borderId="16" xfId="2" applyFont="1" applyFill="1" applyBorder="1" applyAlignment="1">
      <alignment vertical="top" wrapText="1"/>
    </xf>
    <xf numFmtId="0" fontId="9" fillId="5" borderId="17" xfId="2" applyFont="1" applyFill="1" applyBorder="1" applyAlignment="1">
      <alignment vertical="top" wrapText="1"/>
    </xf>
    <xf numFmtId="0" fontId="8" fillId="6" borderId="15" xfId="2" applyFont="1" applyFill="1" applyBorder="1" applyAlignment="1">
      <alignment horizontal="right" vertical="center" wrapText="1"/>
    </xf>
    <xf numFmtId="0" fontId="8" fillId="6" borderId="16" xfId="2" applyFont="1" applyFill="1" applyBorder="1" applyAlignment="1">
      <alignment horizontal="right" vertical="center" wrapText="1"/>
    </xf>
    <xf numFmtId="0" fontId="8" fillId="6" borderId="17" xfId="2" applyFont="1" applyFill="1" applyBorder="1" applyAlignment="1">
      <alignment horizontal="right" vertical="center" wrapText="1"/>
    </xf>
    <xf numFmtId="0" fontId="6" fillId="4" borderId="1" xfId="2" applyFont="1" applyFill="1" applyBorder="1" applyAlignment="1">
      <alignment horizontal="center" vertical="top" wrapText="1"/>
    </xf>
    <xf numFmtId="0" fontId="6" fillId="4" borderId="15" xfId="2" applyFont="1" applyFill="1" applyBorder="1" applyAlignment="1">
      <alignment horizontal="center" vertical="top" wrapText="1"/>
    </xf>
    <xf numFmtId="0" fontId="9" fillId="6" borderId="18" xfId="2" applyFont="1" applyFill="1" applyBorder="1" applyAlignment="1">
      <alignment horizontal="center" vertical="top" wrapText="1"/>
    </xf>
    <xf numFmtId="0" fontId="9" fillId="6" borderId="1" xfId="2" applyFont="1" applyFill="1" applyBorder="1" applyAlignment="1">
      <alignment horizontal="center" vertical="top" wrapText="1"/>
    </xf>
    <xf numFmtId="0" fontId="9" fillId="6" borderId="19" xfId="2" applyFont="1" applyFill="1" applyBorder="1" applyAlignment="1">
      <alignment horizontal="center" vertical="top" wrapText="1"/>
    </xf>
    <xf numFmtId="0" fontId="9" fillId="6" borderId="17" xfId="2" applyFont="1" applyFill="1" applyBorder="1" applyAlignment="1">
      <alignment horizontal="center" vertical="top" wrapText="1"/>
    </xf>
    <xf numFmtId="0" fontId="6" fillId="7" borderId="1" xfId="2" applyFont="1" applyFill="1" applyBorder="1" applyAlignment="1">
      <alignment wrapText="1"/>
    </xf>
    <xf numFmtId="0" fontId="10" fillId="8" borderId="1" xfId="2" applyFont="1" applyFill="1" applyBorder="1" applyAlignment="1">
      <alignment horizontal="center"/>
    </xf>
    <xf numFmtId="0" fontId="10" fillId="9" borderId="1" xfId="2" applyFont="1" applyFill="1" applyBorder="1" applyAlignment="1">
      <alignment horizontal="center"/>
    </xf>
    <xf numFmtId="0" fontId="10" fillId="9" borderId="15" xfId="2" applyFont="1" applyFill="1" applyBorder="1" applyAlignment="1">
      <alignment horizontal="center"/>
    </xf>
    <xf numFmtId="0" fontId="10" fillId="8" borderId="18" xfId="2" applyFont="1" applyFill="1" applyBorder="1" applyAlignment="1">
      <alignment horizontal="center"/>
    </xf>
    <xf numFmtId="0" fontId="10" fillId="8" borderId="19" xfId="2" applyFont="1" applyFill="1" applyBorder="1" applyAlignment="1">
      <alignment horizontal="center"/>
    </xf>
    <xf numFmtId="0" fontId="10" fillId="8" borderId="17" xfId="2" applyFont="1" applyFill="1" applyBorder="1" applyAlignment="1">
      <alignment horizontal="center"/>
    </xf>
    <xf numFmtId="0" fontId="11" fillId="9" borderId="1" xfId="2" applyFont="1" applyFill="1" applyBorder="1" applyAlignment="1">
      <alignment horizontal="center"/>
    </xf>
    <xf numFmtId="0" fontId="3" fillId="4" borderId="0" xfId="2" applyFill="1"/>
    <xf numFmtId="0" fontId="3" fillId="0" borderId="20" xfId="2" applyBorder="1"/>
    <xf numFmtId="0" fontId="3" fillId="0" borderId="21" xfId="2" applyBorder="1"/>
    <xf numFmtId="0" fontId="7" fillId="7" borderId="22" xfId="2" applyFont="1" applyFill="1" applyBorder="1" applyAlignment="1">
      <alignment vertical="top" wrapText="1"/>
    </xf>
    <xf numFmtId="0" fontId="7" fillId="7" borderId="1" xfId="2" applyFont="1" applyFill="1" applyBorder="1" applyAlignment="1">
      <alignment vertical="top" wrapText="1"/>
    </xf>
    <xf numFmtId="3" fontId="4" fillId="4" borderId="1" xfId="2" applyNumberFormat="1" applyFont="1" applyFill="1" applyBorder="1" applyAlignment="1">
      <alignment horizontal="right"/>
    </xf>
    <xf numFmtId="3" fontId="4" fillId="4" borderId="15" xfId="2" applyNumberFormat="1" applyFont="1" applyFill="1" applyBorder="1" applyAlignment="1">
      <alignment horizontal="right"/>
    </xf>
    <xf numFmtId="3" fontId="4" fillId="0" borderId="18" xfId="2" applyNumberFormat="1" applyFont="1" applyBorder="1" applyAlignment="1">
      <alignment horizontal="right"/>
    </xf>
    <xf numFmtId="3" fontId="4" fillId="0" borderId="1" xfId="2" applyNumberFormat="1" applyFont="1" applyBorder="1" applyAlignment="1">
      <alignment horizontal="right"/>
    </xf>
    <xf numFmtId="3" fontId="4" fillId="0" borderId="19" xfId="2" applyNumberFormat="1" applyFont="1" applyBorder="1" applyAlignment="1">
      <alignment horizontal="right"/>
    </xf>
    <xf numFmtId="3" fontId="4" fillId="0" borderId="17" xfId="2" applyNumberFormat="1" applyFont="1" applyBorder="1" applyAlignment="1">
      <alignment horizontal="right"/>
    </xf>
    <xf numFmtId="164" fontId="4" fillId="4" borderId="1" xfId="1" applyNumberFormat="1" applyFont="1" applyFill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4" fillId="0" borderId="19" xfId="1" applyNumberFormat="1" applyFont="1" applyBorder="1" applyAlignment="1">
      <alignment horizontal="right"/>
    </xf>
    <xf numFmtId="164" fontId="4" fillId="0" borderId="17" xfId="1" applyNumberFormat="1" applyFont="1" applyBorder="1" applyAlignment="1">
      <alignment horizontal="right"/>
    </xf>
    <xf numFmtId="0" fontId="7" fillId="7" borderId="23" xfId="2" applyFont="1" applyFill="1" applyBorder="1" applyAlignment="1">
      <alignment vertical="top" wrapText="1"/>
    </xf>
    <xf numFmtId="3" fontId="4" fillId="10" borderId="18" xfId="2" applyNumberFormat="1" applyFont="1" applyFill="1" applyBorder="1" applyAlignment="1">
      <alignment horizontal="right"/>
    </xf>
    <xf numFmtId="3" fontId="4" fillId="10" borderId="1" xfId="2" applyNumberFormat="1" applyFont="1" applyFill="1" applyBorder="1" applyAlignment="1">
      <alignment horizontal="right"/>
    </xf>
    <xf numFmtId="3" fontId="4" fillId="10" borderId="19" xfId="2" applyNumberFormat="1" applyFont="1" applyFill="1" applyBorder="1" applyAlignment="1">
      <alignment horizontal="right"/>
    </xf>
    <xf numFmtId="3" fontId="4" fillId="10" borderId="17" xfId="2" applyNumberFormat="1" applyFont="1" applyFill="1" applyBorder="1" applyAlignment="1">
      <alignment horizontal="right"/>
    </xf>
    <xf numFmtId="164" fontId="4" fillId="10" borderId="1" xfId="1" applyNumberFormat="1" applyFont="1" applyFill="1" applyBorder="1" applyAlignment="1">
      <alignment horizontal="right"/>
    </xf>
    <xf numFmtId="164" fontId="4" fillId="10" borderId="19" xfId="1" applyNumberFormat="1" applyFont="1" applyFill="1" applyBorder="1" applyAlignment="1">
      <alignment horizontal="right"/>
    </xf>
    <xf numFmtId="164" fontId="4" fillId="10" borderId="17" xfId="1" applyNumberFormat="1" applyFont="1" applyFill="1" applyBorder="1" applyAlignment="1">
      <alignment horizontal="right"/>
    </xf>
    <xf numFmtId="0" fontId="6" fillId="7" borderId="22" xfId="2" applyFont="1" applyFill="1" applyBorder="1" applyAlignment="1">
      <alignment vertical="top" wrapText="1"/>
    </xf>
    <xf numFmtId="0" fontId="6" fillId="7" borderId="1" xfId="2" applyFont="1" applyFill="1" applyBorder="1" applyAlignment="1">
      <alignment vertical="top" wrapText="1"/>
    </xf>
    <xf numFmtId="3" fontId="12" fillId="4" borderId="1" xfId="2" applyNumberFormat="1" applyFont="1" applyFill="1" applyBorder="1" applyAlignment="1">
      <alignment horizontal="right"/>
    </xf>
    <xf numFmtId="3" fontId="12" fillId="4" borderId="15" xfId="2" applyNumberFormat="1" applyFont="1" applyFill="1" applyBorder="1" applyAlignment="1">
      <alignment horizontal="right"/>
    </xf>
    <xf numFmtId="3" fontId="12" fillId="0" borderId="18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19" xfId="2" applyNumberFormat="1" applyFont="1" applyBorder="1" applyAlignment="1">
      <alignment horizontal="right"/>
    </xf>
    <xf numFmtId="3" fontId="12" fillId="0" borderId="17" xfId="2" applyNumberFormat="1" applyFont="1" applyBorder="1" applyAlignment="1">
      <alignment horizontal="right"/>
    </xf>
    <xf numFmtId="164" fontId="12" fillId="4" borderId="1" xfId="1" applyNumberFormat="1" applyFont="1" applyFill="1" applyBorder="1" applyAlignment="1">
      <alignment horizontal="right"/>
    </xf>
    <xf numFmtId="164" fontId="12" fillId="0" borderId="1" xfId="1" applyNumberFormat="1" applyFont="1" applyBorder="1" applyAlignment="1">
      <alignment horizontal="right"/>
    </xf>
    <xf numFmtId="164" fontId="12" fillId="0" borderId="19" xfId="1" applyNumberFormat="1" applyFont="1" applyBorder="1" applyAlignment="1">
      <alignment horizontal="right"/>
    </xf>
    <xf numFmtId="164" fontId="12" fillId="0" borderId="17" xfId="1" applyNumberFormat="1" applyFont="1" applyBorder="1" applyAlignment="1">
      <alignment horizontal="right"/>
    </xf>
    <xf numFmtId="0" fontId="6" fillId="7" borderId="23" xfId="2" applyFont="1" applyFill="1" applyBorder="1" applyAlignment="1">
      <alignment vertical="top" wrapText="1"/>
    </xf>
    <xf numFmtId="3" fontId="12" fillId="10" borderId="18" xfId="2" applyNumberFormat="1" applyFont="1" applyFill="1" applyBorder="1" applyAlignment="1">
      <alignment horizontal="right"/>
    </xf>
    <xf numFmtId="3" fontId="12" fillId="10" borderId="1" xfId="2" applyNumberFormat="1" applyFont="1" applyFill="1" applyBorder="1" applyAlignment="1">
      <alignment horizontal="right"/>
    </xf>
    <xf numFmtId="3" fontId="12" fillId="10" borderId="19" xfId="2" applyNumberFormat="1" applyFont="1" applyFill="1" applyBorder="1" applyAlignment="1">
      <alignment horizontal="right"/>
    </xf>
    <xf numFmtId="3" fontId="12" fillId="10" borderId="17" xfId="2" applyNumberFormat="1" applyFont="1" applyFill="1" applyBorder="1" applyAlignment="1">
      <alignment horizontal="right"/>
    </xf>
    <xf numFmtId="164" fontId="12" fillId="10" borderId="1" xfId="1" applyNumberFormat="1" applyFont="1" applyFill="1" applyBorder="1" applyAlignment="1">
      <alignment horizontal="right"/>
    </xf>
    <xf numFmtId="164" fontId="12" fillId="10" borderId="19" xfId="1" applyNumberFormat="1" applyFont="1" applyFill="1" applyBorder="1" applyAlignment="1">
      <alignment horizontal="right"/>
    </xf>
    <xf numFmtId="164" fontId="12" fillId="10" borderId="17" xfId="1" applyNumberFormat="1" applyFont="1" applyFill="1" applyBorder="1" applyAlignment="1">
      <alignment horizontal="right"/>
    </xf>
    <xf numFmtId="0" fontId="13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6" fillId="4" borderId="17" xfId="2" applyFont="1" applyFill="1" applyBorder="1" applyAlignment="1">
      <alignment horizontal="center" vertical="top" wrapText="1"/>
    </xf>
    <xf numFmtId="0" fontId="11" fillId="9" borderId="15" xfId="2" applyFont="1" applyFill="1" applyBorder="1" applyAlignment="1">
      <alignment horizontal="center"/>
    </xf>
    <xf numFmtId="0" fontId="10" fillId="9" borderId="17" xfId="2" applyFont="1" applyFill="1" applyBorder="1" applyAlignment="1">
      <alignment horizontal="center"/>
    </xf>
    <xf numFmtId="164" fontId="4" fillId="4" borderId="15" xfId="1" applyNumberFormat="1" applyFont="1" applyFill="1" applyBorder="1" applyAlignment="1">
      <alignment horizontal="right"/>
    </xf>
    <xf numFmtId="164" fontId="4" fillId="0" borderId="18" xfId="1" applyNumberFormat="1" applyFont="1" applyBorder="1" applyAlignment="1">
      <alignment horizontal="right"/>
    </xf>
    <xf numFmtId="164" fontId="4" fillId="4" borderId="17" xfId="1" applyNumberFormat="1" applyFont="1" applyFill="1" applyBorder="1" applyAlignment="1">
      <alignment horizontal="right"/>
    </xf>
    <xf numFmtId="164" fontId="4" fillId="10" borderId="18" xfId="1" applyNumberFormat="1" applyFont="1" applyFill="1" applyBorder="1" applyAlignment="1">
      <alignment horizontal="right"/>
    </xf>
    <xf numFmtId="164" fontId="12" fillId="4" borderId="15" xfId="1" applyNumberFormat="1" applyFont="1" applyFill="1" applyBorder="1" applyAlignment="1">
      <alignment horizontal="right"/>
    </xf>
    <xf numFmtId="164" fontId="12" fillId="0" borderId="18" xfId="1" applyNumberFormat="1" applyFont="1" applyBorder="1" applyAlignment="1">
      <alignment horizontal="right"/>
    </xf>
    <xf numFmtId="164" fontId="12" fillId="4" borderId="17" xfId="1" applyNumberFormat="1" applyFont="1" applyFill="1" applyBorder="1" applyAlignment="1">
      <alignment horizontal="right"/>
    </xf>
    <xf numFmtId="164" fontId="12" fillId="10" borderId="18" xfId="1" applyNumberFormat="1" applyFont="1" applyFill="1" applyBorder="1" applyAlignment="1">
      <alignment horizontal="right"/>
    </xf>
    <xf numFmtId="3" fontId="6" fillId="3" borderId="8" xfId="2" applyNumberFormat="1" applyFont="1" applyFill="1" applyBorder="1" applyAlignment="1">
      <alignment vertical="top" wrapText="1"/>
    </xf>
    <xf numFmtId="0" fontId="14" fillId="0" borderId="1" xfId="2" applyFont="1" applyBorder="1" applyAlignment="1">
      <alignment horizontal="left" wrapText="1"/>
    </xf>
    <xf numFmtId="0" fontId="9" fillId="5" borderId="24" xfId="2" applyFont="1" applyFill="1" applyBorder="1" applyAlignment="1">
      <alignment vertical="top" wrapText="1"/>
    </xf>
    <xf numFmtId="0" fontId="7" fillId="0" borderId="0" xfId="2" applyFont="1" applyAlignment="1">
      <alignment vertical="top" wrapText="1"/>
    </xf>
    <xf numFmtId="0" fontId="10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16" fillId="0" borderId="0" xfId="2" applyFont="1" applyAlignment="1">
      <alignment horizontal="left" vertical="center" readingOrder="1"/>
    </xf>
    <xf numFmtId="3" fontId="3" fillId="0" borderId="0" xfId="2" applyNumberFormat="1"/>
    <xf numFmtId="3" fontId="3" fillId="0" borderId="21" xfId="2" applyNumberFormat="1" applyBorder="1"/>
    <xf numFmtId="0" fontId="12" fillId="0" borderId="0" xfId="2" applyFont="1"/>
    <xf numFmtId="0" fontId="3" fillId="0" borderId="0" xfId="2" applyAlignment="1">
      <alignment horizontal="right" wrapText="1"/>
    </xf>
    <xf numFmtId="0" fontId="3" fillId="0" borderId="21" xfId="2" applyBorder="1" applyAlignment="1">
      <alignment horizontal="right" wrapText="1"/>
    </xf>
    <xf numFmtId="0" fontId="17" fillId="0" borderId="0" xfId="2" applyFont="1"/>
    <xf numFmtId="0" fontId="7" fillId="7" borderId="25" xfId="2" applyFont="1" applyFill="1" applyBorder="1" applyAlignment="1">
      <alignment vertical="top" wrapText="1"/>
    </xf>
    <xf numFmtId="3" fontId="4" fillId="0" borderId="23" xfId="2" applyNumberFormat="1" applyFont="1" applyBorder="1" applyAlignment="1">
      <alignment horizontal="right"/>
    </xf>
    <xf numFmtId="0" fontId="10" fillId="8" borderId="23" xfId="2" applyFont="1" applyFill="1" applyBorder="1" applyAlignment="1">
      <alignment horizontal="center"/>
    </xf>
    <xf numFmtId="0" fontId="7" fillId="7" borderId="23" xfId="2" applyFont="1" applyFill="1" applyBorder="1" applyAlignment="1">
      <alignment vertical="top" wrapText="1"/>
    </xf>
    <xf numFmtId="3" fontId="12" fillId="10" borderId="26" xfId="2" applyNumberFormat="1" applyFont="1" applyFill="1" applyBorder="1" applyAlignment="1">
      <alignment horizontal="right"/>
    </xf>
    <xf numFmtId="3" fontId="12" fillId="10" borderId="27" xfId="2" applyNumberFormat="1" applyFont="1" applyFill="1" applyBorder="1" applyAlignment="1">
      <alignment horizontal="right"/>
    </xf>
    <xf numFmtId="3" fontId="12" fillId="10" borderId="28" xfId="2" applyNumberFormat="1" applyFont="1" applyFill="1" applyBorder="1" applyAlignment="1">
      <alignment horizontal="right"/>
    </xf>
    <xf numFmtId="3" fontId="12" fillId="10" borderId="29" xfId="2" applyNumberFormat="1" applyFont="1" applyFill="1" applyBorder="1" applyAlignment="1">
      <alignment horizontal="right"/>
    </xf>
    <xf numFmtId="3" fontId="12" fillId="10" borderId="30" xfId="2" applyNumberFormat="1" applyFont="1" applyFill="1" applyBorder="1" applyAlignment="1">
      <alignment horizontal="right"/>
    </xf>
    <xf numFmtId="3" fontId="12" fillId="10" borderId="31" xfId="2" applyNumberFormat="1" applyFont="1" applyFill="1" applyBorder="1" applyAlignment="1">
      <alignment horizontal="right"/>
    </xf>
    <xf numFmtId="3" fontId="12" fillId="10" borderId="32" xfId="2" applyNumberFormat="1" applyFont="1" applyFill="1" applyBorder="1" applyAlignment="1">
      <alignment horizontal="right"/>
    </xf>
    <xf numFmtId="0" fontId="10" fillId="8" borderId="27" xfId="2" applyFont="1" applyFill="1" applyBorder="1" applyAlignment="1">
      <alignment horizontal="center"/>
    </xf>
    <xf numFmtId="0" fontId="6" fillId="7" borderId="27" xfId="2" applyFont="1" applyFill="1" applyBorder="1" applyAlignment="1">
      <alignment vertical="top" wrapText="1"/>
    </xf>
    <xf numFmtId="0" fontId="6" fillId="7" borderId="33" xfId="2" applyFont="1" applyFill="1" applyBorder="1" applyAlignment="1">
      <alignment vertical="top" wrapText="1"/>
    </xf>
    <xf numFmtId="3" fontId="12" fillId="0" borderId="16" xfId="2" applyNumberFormat="1" applyFont="1" applyBorder="1" applyAlignment="1">
      <alignment horizontal="right"/>
    </xf>
    <xf numFmtId="3" fontId="12" fillId="0" borderId="34" xfId="2" applyNumberFormat="1" applyFont="1" applyBorder="1" applyAlignment="1">
      <alignment horizontal="right"/>
    </xf>
    <xf numFmtId="3" fontId="12" fillId="0" borderId="15" xfId="2" applyNumberFormat="1" applyFont="1" applyBorder="1" applyAlignment="1">
      <alignment horizontal="right"/>
    </xf>
    <xf numFmtId="0" fontId="6" fillId="7" borderId="25" xfId="2" applyFont="1" applyFill="1" applyBorder="1" applyAlignment="1">
      <alignment vertical="top" wrapText="1"/>
    </xf>
    <xf numFmtId="3" fontId="12" fillId="10" borderId="16" xfId="2" applyNumberFormat="1" applyFont="1" applyFill="1" applyBorder="1" applyAlignment="1">
      <alignment horizontal="right"/>
    </xf>
    <xf numFmtId="3" fontId="12" fillId="10" borderId="34" xfId="2" applyNumberFormat="1" applyFont="1" applyFill="1" applyBorder="1" applyAlignment="1">
      <alignment horizontal="right"/>
    </xf>
    <xf numFmtId="3" fontId="12" fillId="10" borderId="15" xfId="2" applyNumberFormat="1" applyFont="1" applyFill="1" applyBorder="1" applyAlignment="1">
      <alignment horizontal="right"/>
    </xf>
    <xf numFmtId="3" fontId="12" fillId="4" borderId="19" xfId="2" applyNumberFormat="1" applyFont="1" applyFill="1" applyBorder="1" applyAlignment="1">
      <alignment horizontal="right"/>
    </xf>
    <xf numFmtId="3" fontId="12" fillId="4" borderId="18" xfId="2" applyNumberFormat="1" applyFont="1" applyFill="1" applyBorder="1" applyAlignment="1">
      <alignment horizontal="right"/>
    </xf>
    <xf numFmtId="3" fontId="12" fillId="4" borderId="17" xfId="2" applyNumberFormat="1" applyFont="1" applyFill="1" applyBorder="1" applyAlignment="1">
      <alignment horizontal="right"/>
    </xf>
    <xf numFmtId="3" fontId="12" fillId="4" borderId="16" xfId="2" applyNumberFormat="1" applyFont="1" applyFill="1" applyBorder="1" applyAlignment="1">
      <alignment horizontal="right"/>
    </xf>
    <xf numFmtId="3" fontId="12" fillId="0" borderId="35" xfId="2" applyNumberFormat="1" applyFont="1" applyBorder="1" applyAlignment="1">
      <alignment horizontal="right"/>
    </xf>
    <xf numFmtId="3" fontId="12" fillId="0" borderId="36" xfId="2" applyNumberFormat="1" applyFont="1" applyBorder="1" applyAlignment="1">
      <alignment horizontal="right"/>
    </xf>
    <xf numFmtId="3" fontId="12" fillId="0" borderId="37" xfId="2" applyNumberFormat="1" applyFont="1" applyBorder="1" applyAlignment="1">
      <alignment horizontal="right"/>
    </xf>
    <xf numFmtId="3" fontId="12" fillId="0" borderId="38" xfId="2" applyNumberFormat="1" applyFont="1" applyBorder="1" applyAlignment="1">
      <alignment horizontal="right"/>
    </xf>
    <xf numFmtId="3" fontId="12" fillId="0" borderId="39" xfId="2" applyNumberFormat="1" applyFont="1" applyBorder="1" applyAlignment="1">
      <alignment horizontal="right"/>
    </xf>
    <xf numFmtId="3" fontId="12" fillId="0" borderId="40" xfId="2" applyNumberFormat="1" applyFont="1" applyBorder="1" applyAlignment="1">
      <alignment horizontal="right"/>
    </xf>
    <xf numFmtId="3" fontId="12" fillId="0" borderId="41" xfId="2" applyNumberFormat="1" applyFont="1" applyBorder="1" applyAlignment="1">
      <alignment horizontal="right"/>
    </xf>
    <xf numFmtId="0" fontId="10" fillId="8" borderId="36" xfId="2" applyFont="1" applyFill="1" applyBorder="1" applyAlignment="1">
      <alignment horizontal="center"/>
    </xf>
    <xf numFmtId="0" fontId="6" fillId="7" borderId="36" xfId="2" applyFont="1" applyFill="1" applyBorder="1" applyAlignment="1">
      <alignment vertical="top" wrapText="1"/>
    </xf>
    <xf numFmtId="0" fontId="6" fillId="7" borderId="42" xfId="2" applyFont="1" applyFill="1" applyBorder="1" applyAlignment="1">
      <alignment vertical="top" wrapText="1"/>
    </xf>
    <xf numFmtId="0" fontId="10" fillId="8" borderId="43" xfId="2" applyFont="1" applyFill="1" applyBorder="1" applyAlignment="1">
      <alignment horizontal="center"/>
    </xf>
    <xf numFmtId="0" fontId="10" fillId="8" borderId="16" xfId="2" applyFont="1" applyFill="1" applyBorder="1" applyAlignment="1">
      <alignment horizontal="center"/>
    </xf>
    <xf numFmtId="0" fontId="10" fillId="8" borderId="34" xfId="2" applyFont="1" applyFill="1" applyBorder="1" applyAlignment="1">
      <alignment horizontal="center"/>
    </xf>
    <xf numFmtId="0" fontId="10" fillId="8" borderId="15" xfId="2" applyFont="1" applyFill="1" applyBorder="1" applyAlignment="1">
      <alignment horizontal="center"/>
    </xf>
    <xf numFmtId="0" fontId="9" fillId="6" borderId="44" xfId="2" applyFont="1" applyFill="1" applyBorder="1" applyAlignment="1">
      <alignment horizontal="center" vertical="top" wrapText="1"/>
    </xf>
    <xf numFmtId="0" fontId="9" fillId="6" borderId="45" xfId="2" applyFont="1" applyFill="1" applyBorder="1" applyAlignment="1">
      <alignment horizontal="center" vertical="top" wrapText="1"/>
    </xf>
    <xf numFmtId="0" fontId="9" fillId="6" borderId="46" xfId="2" applyFont="1" applyFill="1" applyBorder="1" applyAlignment="1">
      <alignment horizontal="center" vertical="top" wrapText="1"/>
    </xf>
    <xf numFmtId="0" fontId="9" fillId="6" borderId="15" xfId="2" applyFont="1" applyFill="1" applyBorder="1" applyAlignment="1">
      <alignment horizontal="center" vertical="top" wrapText="1"/>
    </xf>
    <xf numFmtId="0" fontId="6" fillId="6" borderId="16" xfId="2" applyFont="1" applyFill="1" applyBorder="1" applyAlignment="1">
      <alignment horizontal="center" vertical="center" wrapText="1"/>
    </xf>
    <xf numFmtId="0" fontId="6" fillId="6" borderId="34" xfId="2" applyFont="1" applyFill="1" applyBorder="1" applyAlignment="1">
      <alignment horizontal="center" vertical="center" wrapText="1"/>
    </xf>
    <xf numFmtId="0" fontId="6" fillId="6" borderId="15" xfId="2" applyFont="1" applyFill="1" applyBorder="1" applyAlignment="1">
      <alignment horizontal="center" vertical="center" wrapText="1"/>
    </xf>
    <xf numFmtId="0" fontId="9" fillId="5" borderId="47" xfId="2" applyFont="1" applyFill="1" applyBorder="1" applyAlignment="1">
      <alignment vertical="top" wrapText="1"/>
    </xf>
    <xf numFmtId="0" fontId="18" fillId="0" borderId="0" xfId="2" applyFont="1"/>
    <xf numFmtId="3" fontId="4" fillId="0" borderId="0" xfId="2" applyNumberFormat="1" applyFont="1"/>
    <xf numFmtId="0" fontId="4" fillId="7" borderId="1" xfId="2" applyFont="1" applyFill="1" applyBorder="1" applyAlignment="1">
      <alignment vertical="top" wrapText="1"/>
    </xf>
    <xf numFmtId="0" fontId="3" fillId="0" borderId="48" xfId="2" applyBorder="1" applyAlignment="1">
      <alignment horizontal="center" vertical="center"/>
    </xf>
    <xf numFmtId="0" fontId="4" fillId="7" borderId="23" xfId="2" applyFont="1" applyFill="1" applyBorder="1" applyAlignment="1">
      <alignment vertical="top" wrapText="1"/>
    </xf>
    <xf numFmtId="3" fontId="4" fillId="0" borderId="49" xfId="2" applyNumberFormat="1" applyFont="1" applyBorder="1"/>
    <xf numFmtId="0" fontId="4" fillId="7" borderId="27" xfId="2" applyFont="1" applyFill="1" applyBorder="1" applyAlignment="1">
      <alignment vertical="top" wrapText="1"/>
    </xf>
    <xf numFmtId="0" fontId="3" fillId="0" borderId="50" xfId="2" applyBorder="1" applyAlignment="1">
      <alignment horizontal="center" vertical="center"/>
    </xf>
    <xf numFmtId="3" fontId="4" fillId="0" borderId="51" xfId="2" applyNumberFormat="1" applyFont="1" applyBorder="1"/>
    <xf numFmtId="0" fontId="4" fillId="7" borderId="36" xfId="2" applyFont="1" applyFill="1" applyBorder="1" applyAlignment="1">
      <alignment vertical="top" wrapText="1"/>
    </xf>
    <xf numFmtId="0" fontId="3" fillId="0" borderId="52" xfId="2" applyBorder="1" applyAlignment="1">
      <alignment horizontal="center" vertical="center"/>
    </xf>
    <xf numFmtId="0" fontId="5" fillId="0" borderId="0" xfId="2" applyFont="1"/>
    <xf numFmtId="0" fontId="19" fillId="0" borderId="0" xfId="2" applyFont="1" applyAlignment="1">
      <alignment wrapText="1"/>
    </xf>
    <xf numFmtId="0" fontId="3" fillId="0" borderId="0" xfId="2" applyAlignment="1">
      <alignment wrapText="1"/>
    </xf>
    <xf numFmtId="165" fontId="4" fillId="0" borderId="0" xfId="2" applyNumberFormat="1" applyFont="1"/>
    <xf numFmtId="3" fontId="4" fillId="0" borderId="21" xfId="2" applyNumberFormat="1" applyFont="1" applyBorder="1"/>
    <xf numFmtId="3" fontId="4" fillId="0" borderId="20" xfId="2" applyNumberFormat="1" applyFont="1" applyBorder="1"/>
    <xf numFmtId="3" fontId="20" fillId="0" borderId="0" xfId="2" applyNumberFormat="1" applyFont="1"/>
    <xf numFmtId="0" fontId="4" fillId="0" borderId="0" xfId="2" applyFont="1"/>
    <xf numFmtId="165" fontId="12" fillId="0" borderId="0" xfId="2" applyNumberFormat="1" applyFont="1"/>
    <xf numFmtId="3" fontId="12" fillId="0" borderId="0" xfId="2" applyNumberFormat="1" applyFont="1"/>
    <xf numFmtId="3" fontId="21" fillId="0" borderId="21" xfId="2" applyNumberFormat="1" applyFont="1" applyBorder="1"/>
    <xf numFmtId="3" fontId="21" fillId="0" borderId="0" xfId="2" applyNumberFormat="1" applyFont="1"/>
    <xf numFmtId="3" fontId="21" fillId="0" borderId="20" xfId="2" applyNumberFormat="1" applyFont="1" applyBorder="1"/>
    <xf numFmtId="0" fontId="12" fillId="7" borderId="1" xfId="2" applyFont="1" applyFill="1" applyBorder="1" applyAlignment="1">
      <alignment vertical="top" wrapText="1"/>
    </xf>
    <xf numFmtId="3" fontId="12" fillId="0" borderId="21" xfId="2" applyNumberFormat="1" applyFont="1" applyBorder="1"/>
    <xf numFmtId="3" fontId="12" fillId="0" borderId="20" xfId="2" applyNumberFormat="1" applyFont="1" applyBorder="1"/>
    <xf numFmtId="0" fontId="19" fillId="0" borderId="0" xfId="2" applyFont="1"/>
    <xf numFmtId="0" fontId="19" fillId="0" borderId="21" xfId="2" applyFont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20" xfId="2" applyFont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21" xfId="2" applyFont="1" applyBorder="1" applyAlignment="1">
      <alignment horizontal="center"/>
    </xf>
    <xf numFmtId="0" fontId="19" fillId="0" borderId="20" xfId="2" applyFont="1" applyBorder="1" applyAlignment="1">
      <alignment horizontal="center"/>
    </xf>
    <xf numFmtId="0" fontId="22" fillId="0" borderId="0" xfId="2" applyFont="1"/>
    <xf numFmtId="165" fontId="4" fillId="0" borderId="53" xfId="2" applyNumberFormat="1" applyFont="1" applyBorder="1"/>
    <xf numFmtId="165" fontId="4" fillId="0" borderId="54" xfId="2" applyNumberFormat="1" applyFont="1" applyBorder="1"/>
    <xf numFmtId="3" fontId="4" fillId="0" borderId="55" xfId="2" applyNumberFormat="1" applyFont="1" applyBorder="1"/>
    <xf numFmtId="3" fontId="4" fillId="0" borderId="54" xfId="2" applyNumberFormat="1" applyFont="1" applyBorder="1"/>
    <xf numFmtId="3" fontId="4" fillId="0" borderId="56" xfId="2" applyNumberFormat="1" applyFont="1" applyBorder="1"/>
    <xf numFmtId="0" fontId="7" fillId="7" borderId="15" xfId="2" applyFont="1" applyFill="1" applyBorder="1" applyAlignment="1">
      <alignment vertical="top" wrapText="1"/>
    </xf>
    <xf numFmtId="3" fontId="4" fillId="10" borderId="15" xfId="2" applyNumberFormat="1" applyFont="1" applyFill="1" applyBorder="1" applyAlignment="1">
      <alignment horizontal="right"/>
    </xf>
    <xf numFmtId="165" fontId="4" fillId="0" borderId="57" xfId="2" applyNumberFormat="1" applyFont="1" applyBorder="1"/>
    <xf numFmtId="3" fontId="4" fillId="0" borderId="58" xfId="2" applyNumberFormat="1" applyFont="1" applyBorder="1"/>
    <xf numFmtId="3" fontId="4" fillId="0" borderId="15" xfId="2" applyNumberFormat="1" applyFont="1" applyBorder="1" applyAlignment="1">
      <alignment horizontal="right"/>
    </xf>
    <xf numFmtId="165" fontId="12" fillId="0" borderId="57" xfId="2" applyNumberFormat="1" applyFont="1" applyBorder="1"/>
    <xf numFmtId="3" fontId="12" fillId="0" borderId="58" xfId="2" applyNumberFormat="1" applyFont="1" applyBorder="1"/>
    <xf numFmtId="0" fontId="6" fillId="7" borderId="15" xfId="2" applyFont="1" applyFill="1" applyBorder="1" applyAlignment="1">
      <alignment vertical="top" wrapText="1"/>
    </xf>
    <xf numFmtId="0" fontId="19" fillId="0" borderId="57" xfId="2" applyFont="1" applyBorder="1" applyAlignment="1">
      <alignment wrapText="1"/>
    </xf>
    <xf numFmtId="0" fontId="19" fillId="0" borderId="21" xfId="2" applyFont="1" applyBorder="1" applyAlignment="1">
      <alignment wrapText="1"/>
    </xf>
    <xf numFmtId="0" fontId="19" fillId="0" borderId="58" xfId="2" applyFont="1" applyBorder="1"/>
    <xf numFmtId="0" fontId="19" fillId="0" borderId="21" xfId="2" applyFont="1" applyBorder="1"/>
    <xf numFmtId="0" fontId="19" fillId="0" borderId="57" xfId="2" applyFont="1" applyBorder="1"/>
    <xf numFmtId="0" fontId="10" fillId="8" borderId="0" xfId="2" applyFont="1" applyFill="1" applyAlignment="1">
      <alignment horizontal="center"/>
    </xf>
    <xf numFmtId="0" fontId="10" fillId="8" borderId="21" xfId="2" applyFont="1" applyFill="1" applyBorder="1" applyAlignment="1">
      <alignment horizontal="center"/>
    </xf>
    <xf numFmtId="0" fontId="10" fillId="8" borderId="20" xfId="2" applyFont="1" applyFill="1" applyBorder="1" applyAlignment="1">
      <alignment horizontal="center"/>
    </xf>
    <xf numFmtId="0" fontId="19" fillId="0" borderId="59" xfId="2" applyFont="1" applyBorder="1" applyAlignment="1">
      <alignment horizontal="center"/>
    </xf>
    <xf numFmtId="0" fontId="19" fillId="0" borderId="60" xfId="2" applyFont="1" applyBorder="1" applyAlignment="1">
      <alignment horizontal="center"/>
    </xf>
    <xf numFmtId="0" fontId="19" fillId="0" borderId="61" xfId="2" applyFont="1" applyBorder="1" applyAlignment="1">
      <alignment horizontal="center"/>
    </xf>
    <xf numFmtId="0" fontId="19" fillId="0" borderId="62" xfId="2" applyFont="1" applyBorder="1" applyAlignment="1">
      <alignment horizontal="center"/>
    </xf>
    <xf numFmtId="0" fontId="3" fillId="0" borderId="0" xfId="2" applyAlignment="1">
      <alignment horizontal="left"/>
    </xf>
    <xf numFmtId="0" fontId="9" fillId="6" borderId="63" xfId="2" applyFont="1" applyFill="1" applyBorder="1" applyAlignment="1">
      <alignment horizontal="center" vertical="top" wrapText="1"/>
    </xf>
    <xf numFmtId="0" fontId="9" fillId="6" borderId="16" xfId="2" applyFont="1" applyFill="1" applyBorder="1" applyAlignment="1">
      <alignment horizontal="center" vertical="top" wrapText="1"/>
    </xf>
    <xf numFmtId="0" fontId="9" fillId="6" borderId="64" xfId="2" applyFont="1" applyFill="1" applyBorder="1" applyAlignment="1">
      <alignment horizontal="center" vertical="top" wrapText="1"/>
    </xf>
    <xf numFmtId="0" fontId="9" fillId="6" borderId="15" xfId="2" applyFont="1" applyFill="1" applyBorder="1" applyAlignment="1">
      <alignment horizontal="center" vertical="top" wrapText="1"/>
    </xf>
    <xf numFmtId="0" fontId="9" fillId="5" borderId="0" xfId="2" applyFont="1" applyFill="1" applyAlignment="1">
      <alignment vertical="top" wrapText="1"/>
    </xf>
    <xf numFmtId="0" fontId="23" fillId="0" borderId="0" xfId="3" applyFont="1"/>
  </cellXfs>
  <cellStyles count="4">
    <cellStyle name="Migliaia" xfId="1" builtinId="3"/>
    <cellStyle name="Normale" xfId="0" builtinId="0"/>
    <cellStyle name="Normale 2" xfId="3" xr:uid="{F1ECEA7F-04D8-4F64-84D1-3741E7C43DE5}"/>
    <cellStyle name="Normale 3" xfId="2" xr:uid="{FF742DF0-0460-4DEA-978C-7B4604098A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3"/>
          <c:y val="7.7123680338396186E-2"/>
          <c:w val="0.84342555555555554"/>
          <c:h val="0.78242817460317449"/>
        </c:manualLayout>
      </c:layout>
      <c:lineChart>
        <c:grouping val="standard"/>
        <c:varyColors val="0"/>
        <c:ser>
          <c:idx val="0"/>
          <c:order val="0"/>
          <c:tx>
            <c:strRef>
              <c:f>Grafico_serie!$E$52</c:f>
              <c:strCache>
                <c:ptCount val="1"/>
                <c:pt idx="0">
                  <c:v>Residenza all'estero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6.0656499240666344E-2"/>
                  <c:y val="-4.5378152591298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84-4158-963F-A0393804A4FF}"/>
                </c:ext>
              </c:extLst>
            </c:dLbl>
            <c:dLbl>
              <c:idx val="2"/>
              <c:layout>
                <c:manualLayout>
                  <c:x val="-6.5800222222222218E-2"/>
                  <c:y val="-4.4649999999999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84-4158-963F-A0393804A4FF}"/>
                </c:ext>
              </c:extLst>
            </c:dLbl>
            <c:dLbl>
              <c:idx val="3"/>
              <c:layout>
                <c:manualLayout>
                  <c:x val="-6.0656499240666309E-2"/>
                  <c:y val="-3.5322008425781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84-4158-963F-A0393804A4FF}"/>
                </c:ext>
              </c:extLst>
            </c:dLbl>
            <c:dLbl>
              <c:idx val="4"/>
              <c:layout>
                <c:manualLayout>
                  <c:x val="-6.0656499240666309E-2"/>
                  <c:y val="-2.023779217750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84-4158-963F-A0393804A4FF}"/>
                </c:ext>
              </c:extLst>
            </c:dLbl>
            <c:dLbl>
              <c:idx val="6"/>
              <c:layout>
                <c:manualLayout>
                  <c:x val="-6.5800158423928154E-2"/>
                  <c:y val="-4.440737835925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84-4158-963F-A0393804A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Grafico_serie!$H$50:$Q$50</c:f>
              <c:strCache>
                <c:ptCount val="10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  <c:pt idx="6">
                  <c:v>T1
2023</c:v>
                </c:pt>
                <c:pt idx="7">
                  <c:v>T2
2023</c:v>
                </c:pt>
                <c:pt idx="8">
                  <c:v>T3
2023</c:v>
                </c:pt>
                <c:pt idx="9">
                  <c:v>T4
2023</c:v>
                </c:pt>
              </c:strCache>
            </c:strRef>
          </c:cat>
          <c:val>
            <c:numRef>
              <c:f>Grafico_serie!$H$52:$Q$52</c:f>
              <c:numCache>
                <c:formatCode>#,##0</c:formatCode>
                <c:ptCount val="10"/>
                <c:pt idx="0">
                  <c:v>75691</c:v>
                </c:pt>
                <c:pt idx="1">
                  <c:v>16294</c:v>
                </c:pt>
                <c:pt idx="2">
                  <c:v>10994</c:v>
                </c:pt>
                <c:pt idx="3">
                  <c:v>59896</c:v>
                </c:pt>
                <c:pt idx="4">
                  <c:v>94405</c:v>
                </c:pt>
                <c:pt idx="5">
                  <c:v>23240</c:v>
                </c:pt>
                <c:pt idx="6">
                  <c:v>16780</c:v>
                </c:pt>
                <c:pt idx="7">
                  <c:v>65058</c:v>
                </c:pt>
                <c:pt idx="8">
                  <c:v>104414</c:v>
                </c:pt>
                <c:pt idx="9">
                  <c:v>27812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84-4158-963F-A0393804A4FF}"/>
            </c:ext>
          </c:extLst>
        </c:ser>
        <c:ser>
          <c:idx val="1"/>
          <c:order val="1"/>
          <c:tx>
            <c:strRef>
              <c:f>Grafico_serie!$E$53</c:f>
              <c:strCache>
                <c:ptCount val="1"/>
                <c:pt idx="0">
                  <c:v>Residenza in Italia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1084656084656084E-2"/>
                  <c:y val="-3.5168985918924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84-4158-963F-A0393804A4FF}"/>
                </c:ext>
              </c:extLst>
            </c:dLbl>
            <c:dLbl>
              <c:idx val="2"/>
              <c:layout>
                <c:manualLayout>
                  <c:x val="-7.4342766188028736E-2"/>
                  <c:y val="4.512714489834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84-4158-963F-A0393804A4FF}"/>
                </c:ext>
              </c:extLst>
            </c:dLbl>
            <c:dLbl>
              <c:idx val="6"/>
              <c:layout>
                <c:manualLayout>
                  <c:x val="-7.4342766188028667E-2"/>
                  <c:y val="4.512714489834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84-4158-963F-A0393804A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Grafico_serie!$H$50:$Q$50</c:f>
              <c:strCache>
                <c:ptCount val="10"/>
                <c:pt idx="0">
                  <c:v>T3
2021</c:v>
                </c:pt>
                <c:pt idx="1">
                  <c:v>T4
2021</c:v>
                </c:pt>
                <c:pt idx="2">
                  <c:v>T1
2022</c:v>
                </c:pt>
                <c:pt idx="3">
                  <c:v>T2
2022</c:v>
                </c:pt>
                <c:pt idx="4">
                  <c:v>T3
2022</c:v>
                </c:pt>
                <c:pt idx="5">
                  <c:v>T4
2022</c:v>
                </c:pt>
                <c:pt idx="6">
                  <c:v>T1
2023</c:v>
                </c:pt>
                <c:pt idx="7">
                  <c:v>T2
2023</c:v>
                </c:pt>
                <c:pt idx="8">
                  <c:v>T3
2023</c:v>
                </c:pt>
                <c:pt idx="9">
                  <c:v>T4
2023</c:v>
                </c:pt>
              </c:strCache>
            </c:strRef>
          </c:cat>
          <c:val>
            <c:numRef>
              <c:f>Grafico_serie!$H$53:$Q$53</c:f>
              <c:numCache>
                <c:formatCode>#,##0</c:formatCode>
                <c:ptCount val="10"/>
                <c:pt idx="0">
                  <c:v>737769</c:v>
                </c:pt>
                <c:pt idx="1">
                  <c:v>185215</c:v>
                </c:pt>
                <c:pt idx="2">
                  <c:v>219613</c:v>
                </c:pt>
                <c:pt idx="3">
                  <c:v>349207</c:v>
                </c:pt>
                <c:pt idx="4">
                  <c:v>662233</c:v>
                </c:pt>
                <c:pt idx="5">
                  <c:v>181506</c:v>
                </c:pt>
                <c:pt idx="6">
                  <c:v>245383</c:v>
                </c:pt>
                <c:pt idx="7">
                  <c:v>376947</c:v>
                </c:pt>
                <c:pt idx="8">
                  <c:v>706707</c:v>
                </c:pt>
                <c:pt idx="9">
                  <c:v>202272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184-4158-963F-A0393804A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855024"/>
        <c:axId val="480855352"/>
      </c:lineChart>
      <c:catAx>
        <c:axId val="4808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80855352"/>
        <c:crosses val="autoZero"/>
        <c:auto val="1"/>
        <c:lblAlgn val="ctr"/>
        <c:lblOffset val="100"/>
        <c:noMultiLvlLbl val="0"/>
      </c:catAx>
      <c:valAx>
        <c:axId val="4808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8085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405291005291"/>
          <c:y val="1.3458209000724121E-2"/>
          <c:w val="0.6794013227513227"/>
          <c:h val="9.0470364050289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4007936507937"/>
          <c:y val="5.0925925925925923E-2"/>
          <c:w val="0.61851230158730164"/>
          <c:h val="0.735771361913094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Grafici!$E$37</c:f>
              <c:strCache>
                <c:ptCount val="1"/>
                <c:pt idx="0">
                  <c:v>Residenti 
in 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6603370172894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3F46-4BBC-B6CD-0A2C6D7935A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23446334100015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F46-4BBC-B6CD-0A2C6D7935A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4213022262734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F46-4BBC-B6CD-0A2C6D7935A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923559311823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F46-4BBC-B6CD-0A2C6D7935A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4213022262734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F46-4BBC-B6CD-0A2C6D7935A1}"/>
                </c:ext>
              </c:extLst>
            </c:dLbl>
            <c:dLbl>
              <c:idx val="5"/>
              <c:layout>
                <c:manualLayout>
                  <c:x val="3.1355268524544441E-2"/>
                  <c:y val="-1.38777878078144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923559311823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F46-4BBC-B6CD-0A2C6D7935A1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15024852136455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F46-4BBC-B6CD-0A2C6D7935A1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6340963609127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F46-4BBC-B6CD-0A2C6D793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Grafici!$C$50:$D$57</c:f>
              <c:multiLvlStrCache>
                <c:ptCount val="8"/>
                <c:lvl>
                  <c:pt idx="0">
                    <c:v>    L'Aquila</c:v>
                  </c:pt>
                  <c:pt idx="1">
                    <c:v>    Teramo</c:v>
                  </c:pt>
                  <c:pt idx="2">
                    <c:v>    Pescara</c:v>
                  </c:pt>
                  <c:pt idx="3">
                    <c:v>    Chieti</c:v>
                  </c:pt>
                  <c:pt idx="4">
                    <c:v>    L'Aquila</c:v>
                  </c:pt>
                  <c:pt idx="5">
                    <c:v>    Teramo</c:v>
                  </c:pt>
                  <c:pt idx="6">
                    <c:v>    Pescara</c:v>
                  </c:pt>
                  <c:pt idx="7">
                    <c:v>    Chieti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Grafici!$E$50:$E$57</c:f>
              <c:numCache>
                <c:formatCode>#,##0</c:formatCode>
                <c:ptCount val="8"/>
                <c:pt idx="0">
                  <c:v>395463</c:v>
                </c:pt>
                <c:pt idx="1">
                  <c:v>463860</c:v>
                </c:pt>
                <c:pt idx="2">
                  <c:v>277927</c:v>
                </c:pt>
                <c:pt idx="3">
                  <c:v>275309</c:v>
                </c:pt>
                <c:pt idx="4">
                  <c:v>426124</c:v>
                </c:pt>
                <c:pt idx="5">
                  <c:v>496846</c:v>
                </c:pt>
                <c:pt idx="6">
                  <c:v>294351</c:v>
                </c:pt>
                <c:pt idx="7">
                  <c:v>313988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46-4BBC-B6CD-0A2C6D7935A1}"/>
            </c:ext>
          </c:extLst>
        </c:ser>
        <c:ser>
          <c:idx val="1"/>
          <c:order val="1"/>
          <c:tx>
            <c:strRef>
              <c:f>Grafici!$F$37</c:f>
              <c:strCache>
                <c:ptCount val="1"/>
                <c:pt idx="0">
                  <c:v>Residenti
 all'estero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389699078303239E-2"/>
                  <c:y val="-3.4521925694370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46-4BBC-B6CD-0A2C6D7935A1}"/>
                </c:ext>
              </c:extLst>
            </c:dLbl>
            <c:dLbl>
              <c:idx val="1"/>
              <c:layout>
                <c:manualLayout>
                  <c:x val="5.5389699078303239E-2"/>
                  <c:y val="-4.4385333035618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46-4BBC-B6CD-0A2C6D7935A1}"/>
                </c:ext>
              </c:extLst>
            </c:dLbl>
            <c:dLbl>
              <c:idx val="2"/>
              <c:layout>
                <c:manualLayout>
                  <c:x val="5.5389699078303239E-2"/>
                  <c:y val="-3.9453629364994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46-4BBC-B6CD-0A2C6D7935A1}"/>
                </c:ext>
              </c:extLst>
            </c:dLbl>
            <c:dLbl>
              <c:idx val="3"/>
              <c:layout>
                <c:manualLayout>
                  <c:x val="7.5531246344862593E-2"/>
                  <c:y val="-2.4658518353121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46-4BBC-B6CD-0A2C6D7935A1}"/>
                </c:ext>
              </c:extLst>
            </c:dLbl>
            <c:dLbl>
              <c:idx val="4"/>
              <c:layout>
                <c:manualLayout>
                  <c:x val="5.5389580652899228E-2"/>
                  <c:y val="-2.9590222023745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46-4BBC-B6CD-0A2C6D7935A1}"/>
                </c:ext>
              </c:extLst>
            </c:dLbl>
            <c:dLbl>
              <c:idx val="5"/>
              <c:layout>
                <c:manualLayout>
                  <c:x val="4.5318747806917553E-2"/>
                  <c:y val="-3.945362936499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46-4BBC-B6CD-0A2C6D7935A1}"/>
                </c:ext>
              </c:extLst>
            </c:dLbl>
            <c:dLbl>
              <c:idx val="6"/>
              <c:layout>
                <c:manualLayout>
                  <c:x val="4.5318747806917553E-2"/>
                  <c:y val="-3.4521925694370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46-4BBC-B6CD-0A2C6D7935A1}"/>
                </c:ext>
              </c:extLst>
            </c:dLbl>
            <c:dLbl>
              <c:idx val="7"/>
              <c:layout>
                <c:manualLayout>
                  <c:x val="5.5389580652899228E-2"/>
                  <c:y val="-3.4521925694370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46-4BBC-B6CD-0A2C6D793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Grafici!$C$50:$D$57</c:f>
              <c:multiLvlStrCache>
                <c:ptCount val="8"/>
                <c:lvl>
                  <c:pt idx="0">
                    <c:v>    L'Aquila</c:v>
                  </c:pt>
                  <c:pt idx="1">
                    <c:v>    Teramo</c:v>
                  </c:pt>
                  <c:pt idx="2">
                    <c:v>    Pescara</c:v>
                  </c:pt>
                  <c:pt idx="3">
                    <c:v>    Chieti</c:v>
                  </c:pt>
                  <c:pt idx="4">
                    <c:v>    L'Aquila</c:v>
                  </c:pt>
                  <c:pt idx="5">
                    <c:v>    Teramo</c:v>
                  </c:pt>
                  <c:pt idx="6">
                    <c:v>    Pescara</c:v>
                  </c:pt>
                  <c:pt idx="7">
                    <c:v>    Chieti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Grafici!$F$50:$F$57</c:f>
              <c:numCache>
                <c:formatCode>#,##0</c:formatCode>
                <c:ptCount val="8"/>
                <c:pt idx="0">
                  <c:v>30968</c:v>
                </c:pt>
                <c:pt idx="1">
                  <c:v>72088</c:v>
                </c:pt>
                <c:pt idx="2">
                  <c:v>51036</c:v>
                </c:pt>
                <c:pt idx="3">
                  <c:v>34443</c:v>
                </c:pt>
                <c:pt idx="4">
                  <c:v>35735</c:v>
                </c:pt>
                <c:pt idx="5">
                  <c:v>75677</c:v>
                </c:pt>
                <c:pt idx="6">
                  <c:v>56939</c:v>
                </c:pt>
                <c:pt idx="7">
                  <c:v>45713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F46-4BBC-B6CD-0A2C6D793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840800"/>
        <c:axId val="560836864"/>
      </c:barChart>
      <c:catAx>
        <c:axId val="56084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0836864"/>
        <c:crosses val="autoZero"/>
        <c:auto val="1"/>
        <c:lblAlgn val="ctr"/>
        <c:lblOffset val="100"/>
        <c:noMultiLvlLbl val="0"/>
      </c:catAx>
      <c:valAx>
        <c:axId val="560836864"/>
        <c:scaling>
          <c:orientation val="minMax"/>
          <c:max val="6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0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900129272587379E-2"/>
          <c:y val="0.8827099206349206"/>
          <c:w val="0.90757948190233162"/>
          <c:h val="0.11728989291989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4007936507937"/>
          <c:y val="5.0925925925925923E-2"/>
          <c:w val="0.61851230158730164"/>
          <c:h val="0.735771361913094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Grafici!$E$37</c:f>
              <c:strCache>
                <c:ptCount val="1"/>
                <c:pt idx="0">
                  <c:v>Residenti 
in 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6603370172894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4BC-4329-BEDB-3B3787EB87E0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23446334100015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4BC-4329-BEDB-3B3787EB87E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4213022262734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4BC-4329-BEDB-3B3787EB87E0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923559311823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4BC-4329-BEDB-3B3787EB87E0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4213022262734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4BC-4329-BEDB-3B3787EB87E0}"/>
                </c:ext>
              </c:extLst>
            </c:dLbl>
            <c:dLbl>
              <c:idx val="5"/>
              <c:layout>
                <c:manualLayout>
                  <c:x val="3.1355268524544441E-2"/>
                  <c:y val="-1.38777878078144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69235593118233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4BC-4329-BEDB-3B3787EB87E0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15024852136455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4BC-4329-BEDB-3B3787EB87E0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6340963609127"/>
                      <c:h val="0.111111283699166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4BC-4329-BEDB-3B3787EB87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Grafici!$C$46:$D$53</c:f>
              <c:multiLvlStrCache>
                <c:ptCount val="8"/>
                <c:lvl>
                  <c:pt idx="0">
                    <c:v>    L'Aquila</c:v>
                  </c:pt>
                  <c:pt idx="1">
                    <c:v>    Teramo</c:v>
                  </c:pt>
                  <c:pt idx="2">
                    <c:v>    Pescara</c:v>
                  </c:pt>
                  <c:pt idx="3">
                    <c:v>    Chieti</c:v>
                  </c:pt>
                  <c:pt idx="4">
                    <c:v>    L'Aquila</c:v>
                  </c:pt>
                  <c:pt idx="5">
                    <c:v>    Teramo</c:v>
                  </c:pt>
                  <c:pt idx="6">
                    <c:v>    Pescara</c:v>
                  </c:pt>
                  <c:pt idx="7">
                    <c:v>    Chieti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Grafici!$E$46:$E$53</c:f>
              <c:numCache>
                <c:formatCode>#,##0</c:formatCode>
                <c:ptCount val="8"/>
                <c:pt idx="0">
                  <c:v>270489</c:v>
                </c:pt>
                <c:pt idx="1">
                  <c:v>456958</c:v>
                </c:pt>
                <c:pt idx="2">
                  <c:v>247635</c:v>
                </c:pt>
                <c:pt idx="3">
                  <c:v>243074</c:v>
                </c:pt>
                <c:pt idx="4">
                  <c:v>395463</c:v>
                </c:pt>
                <c:pt idx="5">
                  <c:v>463860</c:v>
                </c:pt>
                <c:pt idx="6">
                  <c:v>277927</c:v>
                </c:pt>
                <c:pt idx="7">
                  <c:v>275309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BC-4329-BEDB-3B3787EB87E0}"/>
            </c:ext>
          </c:extLst>
        </c:ser>
        <c:ser>
          <c:idx val="1"/>
          <c:order val="1"/>
          <c:tx>
            <c:strRef>
              <c:f>Grafici!$F$37</c:f>
              <c:strCache>
                <c:ptCount val="1"/>
                <c:pt idx="0">
                  <c:v>Residenti
 all'estero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389699078303239E-2"/>
                  <c:y val="-3.4521925694370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BC-4329-BEDB-3B3787EB87E0}"/>
                </c:ext>
              </c:extLst>
            </c:dLbl>
            <c:dLbl>
              <c:idx val="1"/>
              <c:layout>
                <c:manualLayout>
                  <c:x val="5.5389699078303239E-2"/>
                  <c:y val="-4.4385333035618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BC-4329-BEDB-3B3787EB87E0}"/>
                </c:ext>
              </c:extLst>
            </c:dLbl>
            <c:dLbl>
              <c:idx val="2"/>
              <c:layout>
                <c:manualLayout>
                  <c:x val="5.5389699078303239E-2"/>
                  <c:y val="-3.9453629364994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BC-4329-BEDB-3B3787EB87E0}"/>
                </c:ext>
              </c:extLst>
            </c:dLbl>
            <c:dLbl>
              <c:idx val="3"/>
              <c:layout>
                <c:manualLayout>
                  <c:x val="7.5531246344862593E-2"/>
                  <c:y val="-2.4658518353121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BC-4329-BEDB-3B3787EB87E0}"/>
                </c:ext>
              </c:extLst>
            </c:dLbl>
            <c:dLbl>
              <c:idx val="4"/>
              <c:layout>
                <c:manualLayout>
                  <c:x val="5.5389580652899228E-2"/>
                  <c:y val="-2.9590222023745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4BC-4329-BEDB-3B3787EB87E0}"/>
                </c:ext>
              </c:extLst>
            </c:dLbl>
            <c:dLbl>
              <c:idx val="5"/>
              <c:layout>
                <c:manualLayout>
                  <c:x val="4.5318747806917553E-2"/>
                  <c:y val="-3.945362936499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BC-4329-BEDB-3B3787EB87E0}"/>
                </c:ext>
              </c:extLst>
            </c:dLbl>
            <c:dLbl>
              <c:idx val="6"/>
              <c:layout>
                <c:manualLayout>
                  <c:x val="4.5318747806917553E-2"/>
                  <c:y val="-3.4521925694370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4BC-4329-BEDB-3B3787EB87E0}"/>
                </c:ext>
              </c:extLst>
            </c:dLbl>
            <c:dLbl>
              <c:idx val="7"/>
              <c:layout>
                <c:manualLayout>
                  <c:x val="5.5389580652899228E-2"/>
                  <c:y val="-3.4521925694370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BC-4329-BEDB-3B3787EB87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Grafici!$C$46:$D$53</c:f>
              <c:multiLvlStrCache>
                <c:ptCount val="8"/>
                <c:lvl>
                  <c:pt idx="0">
                    <c:v>    L'Aquila</c:v>
                  </c:pt>
                  <c:pt idx="1">
                    <c:v>    Teramo</c:v>
                  </c:pt>
                  <c:pt idx="2">
                    <c:v>    Pescara</c:v>
                  </c:pt>
                  <c:pt idx="3">
                    <c:v>    Chieti</c:v>
                  </c:pt>
                  <c:pt idx="4">
                    <c:v>    L'Aquila</c:v>
                  </c:pt>
                  <c:pt idx="5">
                    <c:v>    Teramo</c:v>
                  </c:pt>
                  <c:pt idx="6">
                    <c:v>    Pescara</c:v>
                  </c:pt>
                  <c:pt idx="7">
                    <c:v>    Chieti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Grafici!$F$46:$F$53</c:f>
              <c:numCache>
                <c:formatCode>#,##0</c:formatCode>
                <c:ptCount val="8"/>
                <c:pt idx="0">
                  <c:v>17710</c:v>
                </c:pt>
                <c:pt idx="1">
                  <c:v>46804</c:v>
                </c:pt>
                <c:pt idx="2">
                  <c:v>28281</c:v>
                </c:pt>
                <c:pt idx="3">
                  <c:v>19936</c:v>
                </c:pt>
                <c:pt idx="4">
                  <c:v>30968</c:v>
                </c:pt>
                <c:pt idx="5">
                  <c:v>72088</c:v>
                </c:pt>
                <c:pt idx="6">
                  <c:v>51036</c:v>
                </c:pt>
                <c:pt idx="7">
                  <c:v>34443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4BC-4329-BEDB-3B3787EB8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0840800"/>
        <c:axId val="560836864"/>
      </c:barChart>
      <c:catAx>
        <c:axId val="56084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0836864"/>
        <c:crosses val="autoZero"/>
        <c:auto val="1"/>
        <c:lblAlgn val="ctr"/>
        <c:lblOffset val="100"/>
        <c:noMultiLvlLbl val="0"/>
      </c:catAx>
      <c:valAx>
        <c:axId val="56083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0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900129272587379E-2"/>
          <c:y val="0.8827099206349206"/>
          <c:w val="0.90757948190233162"/>
          <c:h val="0.11728989291989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3066880965265"/>
          <c:y val="2.5854592520068668E-2"/>
          <c:w val="0.87106933119034735"/>
          <c:h val="0.80333405023319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Grafici!$AN$9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005412603124067E-2"/>
                  <c:y val="9.8606120955547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78-4590-8C8E-B083F6AC6B2A}"/>
                </c:ext>
              </c:extLst>
            </c:dLbl>
            <c:dLbl>
              <c:idx val="3"/>
              <c:layout>
                <c:manualLayout>
                  <c:x val="-1.5081189046860935E-2"/>
                  <c:y val="-9.03878649507666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78-4590-8C8E-B083F6AC6B2A}"/>
                </c:ext>
              </c:extLst>
            </c:dLbl>
            <c:dLbl>
              <c:idx val="4"/>
              <c:layout>
                <c:manualLayout>
                  <c:x val="0"/>
                  <c:y val="-1.518528438331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78-4590-8C8E-B083F6AC6B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Grafici!$U$10:$U$15</c:f>
              <c:strCache>
                <c:ptCount val="6"/>
                <c:pt idx="0">
                  <c:v>Italia</c:v>
                </c:pt>
                <c:pt idx="1">
                  <c:v>  Abruzzo</c:v>
                </c:pt>
                <c:pt idx="2">
                  <c:v>    L'Aquila</c:v>
                </c:pt>
                <c:pt idx="3">
                  <c:v>    Teramo</c:v>
                </c:pt>
                <c:pt idx="4">
                  <c:v>    Pescara</c:v>
                </c:pt>
                <c:pt idx="5">
                  <c:v>    Chieti</c:v>
                </c:pt>
              </c:strCache>
            </c:strRef>
          </c:cat>
          <c:val>
            <c:numRef>
              <c:f>Grafici!$AN$10:$AN$15</c:f>
              <c:numCache>
                <c:formatCode>0.0</c:formatCode>
                <c:ptCount val="6"/>
                <c:pt idx="0">
                  <c:v>12.759669938816753</c:v>
                </c:pt>
                <c:pt idx="1">
                  <c:v>9.0112760400076439</c:v>
                </c:pt>
                <c:pt idx="2">
                  <c:v>8.3080263864493915</c:v>
                </c:pt>
                <c:pt idx="3">
                  <c:v>6.8243560942479489</c:v>
                </c:pt>
                <c:pt idx="4">
                  <c:v>6.7870854776981</c:v>
                </c:pt>
                <c:pt idx="5">
                  <c:v>16.125481029985277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78-4590-8C8E-B083F6AC6B2A}"/>
            </c:ext>
          </c:extLst>
        </c:ser>
        <c:ser>
          <c:idx val="1"/>
          <c:order val="1"/>
          <c:tx>
            <c:strRef>
              <c:f>Grafici!$AO$9</c:f>
              <c:strCache>
                <c:ptCount val="1"/>
                <c:pt idx="0">
                  <c:v>Residenti all'estero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9.86060826753771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78-4590-8C8E-B083F6AC6B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Grafici!$U$10:$U$15</c:f>
              <c:strCache>
                <c:ptCount val="6"/>
                <c:pt idx="0">
                  <c:v>Italia</c:v>
                </c:pt>
                <c:pt idx="1">
                  <c:v>  Abruzzo</c:v>
                </c:pt>
                <c:pt idx="2">
                  <c:v>    L'Aquila</c:v>
                </c:pt>
                <c:pt idx="3">
                  <c:v>    Teramo</c:v>
                </c:pt>
                <c:pt idx="4">
                  <c:v>    Pescara</c:v>
                </c:pt>
                <c:pt idx="5">
                  <c:v>    Chieti</c:v>
                </c:pt>
              </c:strCache>
            </c:strRef>
          </c:cat>
          <c:val>
            <c:numRef>
              <c:f>Grafici!$AO$10:$AO$15</c:f>
              <c:numCache>
                <c:formatCode>0.0</c:formatCode>
                <c:ptCount val="6"/>
                <c:pt idx="0">
                  <c:v>23.220065288900514</c:v>
                </c:pt>
                <c:pt idx="1">
                  <c:v>13.540721881878696</c:v>
                </c:pt>
                <c:pt idx="2">
                  <c:v>15.393309222423145</c:v>
                </c:pt>
                <c:pt idx="3">
                  <c:v>4.9786372211741199</c:v>
                </c:pt>
                <c:pt idx="4">
                  <c:v>11.566345324868719</c:v>
                </c:pt>
                <c:pt idx="5">
                  <c:v>32.720726998228962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78-4590-8C8E-B083F6AC6B2A}"/>
            </c:ext>
          </c:extLst>
        </c:ser>
        <c:ser>
          <c:idx val="2"/>
          <c:order val="2"/>
          <c:tx>
            <c:strRef>
              <c:f>Grafici!$AP$9</c:f>
              <c:strCache>
                <c:ptCount val="1"/>
                <c:pt idx="0">
                  <c:v>Residenti in 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119047619047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78-4590-8C8E-B083F6AC6B2A}"/>
                </c:ext>
              </c:extLst>
            </c:dLbl>
            <c:dLbl>
              <c:idx val="1"/>
              <c:layout>
                <c:manualLayout>
                  <c:x val="1.0054126031240578E-2"/>
                  <c:y val="3.4512128936381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78-4590-8C8E-B083F6AC6B2A}"/>
                </c:ext>
              </c:extLst>
            </c:dLbl>
            <c:dLbl>
              <c:idx val="2"/>
              <c:layout>
                <c:manualLayout>
                  <c:x val="0"/>
                  <c:y val="-9.8606082675376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78-4590-8C8E-B083F6AC6B2A}"/>
                </c:ext>
              </c:extLst>
            </c:dLbl>
            <c:dLbl>
              <c:idx val="3"/>
              <c:layout>
                <c:manualLayout>
                  <c:x val="0"/>
                  <c:y val="9.8606082675377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78-4590-8C8E-B083F6AC6B2A}"/>
                </c:ext>
              </c:extLst>
            </c:dLbl>
            <c:dLbl>
              <c:idx val="4"/>
              <c:layout>
                <c:manualLayout>
                  <c:x val="0"/>
                  <c:y val="1.479091240130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78-4590-8C8E-B083F6AC6B2A}"/>
                </c:ext>
              </c:extLst>
            </c:dLbl>
            <c:dLbl>
              <c:idx val="5"/>
              <c:layout>
                <c:manualLayout>
                  <c:x val="0"/>
                  <c:y val="1.479091240130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78-4590-8C8E-B083F6AC6B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Grafici!$U$10:$U$15</c:f>
              <c:strCache>
                <c:ptCount val="6"/>
                <c:pt idx="0">
                  <c:v>Italia</c:v>
                </c:pt>
                <c:pt idx="1">
                  <c:v>  Abruzzo</c:v>
                </c:pt>
                <c:pt idx="2">
                  <c:v>    L'Aquila</c:v>
                </c:pt>
                <c:pt idx="3">
                  <c:v>    Teramo</c:v>
                </c:pt>
                <c:pt idx="4">
                  <c:v>    Pescara</c:v>
                </c:pt>
                <c:pt idx="5">
                  <c:v>    Chieti</c:v>
                </c:pt>
              </c:strCache>
            </c:strRef>
          </c:cat>
          <c:val>
            <c:numRef>
              <c:f>Grafici!$AP$10:$AP$15</c:f>
              <c:numCache>
                <c:formatCode>0.0</c:formatCode>
                <c:ptCount val="6"/>
                <c:pt idx="0">
                  <c:v>3.6748455696408486</c:v>
                </c:pt>
                <c:pt idx="1">
                  <c:v>8.406728497712308</c:v>
                </c:pt>
                <c:pt idx="2">
                  <c:v>7.7531905639718515</c:v>
                </c:pt>
                <c:pt idx="3">
                  <c:v>7.1111973440262144</c:v>
                </c:pt>
                <c:pt idx="4">
                  <c:v>5.9094654351682276</c:v>
                </c:pt>
                <c:pt idx="5">
                  <c:v>14.04930459955904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78-4590-8C8E-B083F6AC6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7005464"/>
        <c:axId val="377002840"/>
      </c:barChart>
      <c:catAx>
        <c:axId val="37700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7002840"/>
        <c:crosses val="autoZero"/>
        <c:auto val="1"/>
        <c:lblAlgn val="ctr"/>
        <c:lblOffset val="100"/>
        <c:noMultiLvlLbl val="0"/>
      </c:catAx>
      <c:valAx>
        <c:axId val="37700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700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45028417399746E-2"/>
          <c:y val="0.92104166666666665"/>
          <c:w val="0.97885497158260026"/>
          <c:h val="7.8958271989657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59</xdr:row>
      <xdr:rowOff>28575</xdr:rowOff>
    </xdr:from>
    <xdr:to>
      <xdr:col>10</xdr:col>
      <xdr:colOff>131925</xdr:colOff>
      <xdr:row>74</xdr:row>
      <xdr:rowOff>136509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5A2616E-7967-489F-9414-7D9E63A4D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356152</xdr:colOff>
      <xdr:row>39</xdr:row>
      <xdr:rowOff>66675</xdr:rowOff>
    </xdr:from>
    <xdr:to>
      <xdr:col>13</xdr:col>
      <xdr:colOff>250565</xdr:colOff>
      <xdr:row>54</xdr:row>
      <xdr:rowOff>157067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DBE1B19-3822-4E24-AE4F-C2BC2C76C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463825</xdr:colOff>
      <xdr:row>64</xdr:row>
      <xdr:rowOff>149087</xdr:rowOff>
    </xdr:from>
    <xdr:to>
      <xdr:col>12</xdr:col>
      <xdr:colOff>507325</xdr:colOff>
      <xdr:row>80</xdr:row>
      <xdr:rowOff>73827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562F146-3647-4CB3-86A7-39A930001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612913</xdr:colOff>
      <xdr:row>20</xdr:row>
      <xdr:rowOff>0</xdr:rowOff>
    </xdr:from>
    <xdr:to>
      <xdr:col>38</xdr:col>
      <xdr:colOff>74673</xdr:colOff>
      <xdr:row>35</xdr:row>
      <xdr:rowOff>91122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388D8F1-1D92-4BAF-940E-8A0E54497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SC_TUR&amp;ShowOnWeb=true&amp;Lang=it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dativ7a.istat.it/index.aspx?DatasetCode=DCSC_TUR" TargetMode="External"/><Relationship Id="rId1" Type="http://schemas.openxmlformats.org/officeDocument/2006/relationships/hyperlink" Target="http://dativ7a.istat.it/index.aspx?DatasetCode=DCSC_TUR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iv7a.istat.it/index.aspx?DatasetCode=DCSC_TU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dativ7a.istat.it/index.aspx?DatasetCode=DCSC_TU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SC_TUR" TargetMode="External"/><Relationship Id="rId2" Type="http://schemas.openxmlformats.org/officeDocument/2006/relationships/hyperlink" Target="http://dativ7a.istat.it/index.aspx?DatasetCode=DCSC_TUR" TargetMode="External"/><Relationship Id="rId1" Type="http://schemas.openxmlformats.org/officeDocument/2006/relationships/hyperlink" Target="http://dati.istat.it/OECDStat_Metadata/ShowMetadata.ashx?Dataset=DCSC_TUR&amp;ShowOnWeb=true&amp;Lang=it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iv7a.istat.it/index.aspx?DatasetCode=DCSC_T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5A04C-C412-4539-97C2-685478A518E5}">
  <sheetPr>
    <tabColor theme="5" tint="0.39997558519241921"/>
  </sheetPr>
  <dimension ref="A1:BD156"/>
  <sheetViews>
    <sheetView showGridLines="0" topLeftCell="A123" zoomScale="115" zoomScaleNormal="115" workbookViewId="0">
      <pane xSplit="2" topLeftCell="C1" activePane="topRight" state="frozen"/>
      <selection activeCell="A53" sqref="A53"/>
      <selection pane="topRight" activeCell="D156" sqref="D156"/>
    </sheetView>
  </sheetViews>
  <sheetFormatPr defaultRowHeight="12.75" x14ac:dyDescent="0.2"/>
  <cols>
    <col min="1" max="1" width="11.5703125" style="2" customWidth="1"/>
    <col min="2" max="2" width="15.85546875" style="2" customWidth="1"/>
    <col min="3" max="3" width="2.42578125" style="2" customWidth="1"/>
    <col min="4" max="4" width="11.5703125" style="2" customWidth="1"/>
    <col min="5" max="5" width="11" style="2" customWidth="1"/>
    <col min="6" max="6" width="13" style="2" bestFit="1" customWidth="1"/>
    <col min="7" max="8" width="12.85546875" style="2" bestFit="1" customWidth="1"/>
    <col min="9" max="10" width="12" style="2" bestFit="1" customWidth="1"/>
    <col min="11" max="11" width="12.140625" style="2" bestFit="1" customWidth="1"/>
    <col min="12" max="12" width="12.85546875" style="2" bestFit="1" customWidth="1"/>
    <col min="13" max="13" width="12.140625" style="2" bestFit="1" customWidth="1"/>
    <col min="14" max="16" width="10.7109375" style="2" customWidth="1"/>
    <col min="17" max="18" width="12.140625" style="2" bestFit="1" customWidth="1"/>
    <col min="19" max="19" width="13" style="2" bestFit="1" customWidth="1"/>
    <col min="20" max="31" width="12.140625" style="2" bestFit="1" customWidth="1"/>
    <col min="32" max="32" width="12.28515625" style="2" bestFit="1" customWidth="1"/>
    <col min="33" max="36" width="12.140625" style="2" bestFit="1" customWidth="1"/>
    <col min="37" max="43" width="12" style="2" bestFit="1" customWidth="1"/>
    <col min="44" max="44" width="12.85546875" style="2" bestFit="1" customWidth="1"/>
    <col min="45" max="56" width="12" style="2" bestFit="1" customWidth="1"/>
    <col min="57" max="16384" width="9.140625" style="2"/>
  </cols>
  <sheetData>
    <row r="1" spans="1:15" hidden="1" x14ac:dyDescent="0.2">
      <c r="A1" s="1" t="e">
        <f ca="1">DotStatQuery(B1)</f>
        <v>#NAME?</v>
      </c>
      <c r="B1" s="1" t="s">
        <v>0</v>
      </c>
    </row>
    <row r="5" spans="1:15" ht="15" x14ac:dyDescent="0.25">
      <c r="D5" s="3" t="s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1" x14ac:dyDescent="0.25">
      <c r="D7" s="4"/>
      <c r="E7" s="4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6" t="s">
        <v>10</v>
      </c>
      <c r="O7" s="6" t="s">
        <v>11</v>
      </c>
    </row>
    <row r="8" spans="1:15" ht="15" x14ac:dyDescent="0.25">
      <c r="D8" s="4"/>
      <c r="E8" s="4"/>
      <c r="F8" s="5"/>
      <c r="G8" s="5"/>
      <c r="H8" s="5"/>
      <c r="I8" s="5"/>
      <c r="J8" s="5"/>
      <c r="K8" s="5"/>
      <c r="L8" s="5"/>
      <c r="M8" s="5"/>
      <c r="N8" s="6"/>
      <c r="O8" s="6"/>
    </row>
    <row r="9" spans="1:15" ht="13.5" thickBot="1" x14ac:dyDescent="0.25">
      <c r="D9" s="7" t="s">
        <v>12</v>
      </c>
      <c r="E9" s="8" t="s">
        <v>13</v>
      </c>
      <c r="F9" s="9" t="s">
        <v>14</v>
      </c>
      <c r="G9" s="9" t="s">
        <v>15</v>
      </c>
      <c r="H9" s="9" t="s">
        <v>16</v>
      </c>
      <c r="I9" s="9" t="s">
        <v>17</v>
      </c>
      <c r="J9" s="10" t="s">
        <v>18</v>
      </c>
      <c r="K9" s="9" t="s">
        <v>19</v>
      </c>
      <c r="L9" s="9" t="s">
        <v>20</v>
      </c>
      <c r="M9" s="11" t="s">
        <v>21</v>
      </c>
      <c r="N9" s="9" t="s">
        <v>10</v>
      </c>
      <c r="O9" s="9" t="s">
        <v>11</v>
      </c>
    </row>
    <row r="10" spans="1:15" x14ac:dyDescent="0.2">
      <c r="D10" s="12" t="s">
        <v>22</v>
      </c>
      <c r="E10" s="13" t="s">
        <v>23</v>
      </c>
      <c r="F10" s="14">
        <v>136414</v>
      </c>
      <c r="G10" s="14">
        <v>73595</v>
      </c>
      <c r="H10" s="14">
        <v>129882</v>
      </c>
      <c r="I10" s="14">
        <v>63870</v>
      </c>
      <c r="J10" s="15">
        <v>99271</v>
      </c>
      <c r="K10" s="14">
        <v>15019</v>
      </c>
      <c r="L10" s="14">
        <v>157184</v>
      </c>
      <c r="M10" s="16">
        <v>20281</v>
      </c>
      <c r="N10" s="14">
        <f>SUM(F10:I10)</f>
        <v>403761</v>
      </c>
      <c r="O10" s="14">
        <f>SUM(J10:M10)</f>
        <v>291755</v>
      </c>
    </row>
    <row r="11" spans="1:15" x14ac:dyDescent="0.2">
      <c r="D11" s="17"/>
      <c r="E11" s="18" t="s">
        <v>24</v>
      </c>
      <c r="F11" s="19">
        <v>321910</v>
      </c>
      <c r="G11" s="19">
        <v>147929</v>
      </c>
      <c r="H11" s="19">
        <v>373321</v>
      </c>
      <c r="I11" s="19">
        <v>130056</v>
      </c>
      <c r="J11" s="20">
        <v>240974</v>
      </c>
      <c r="K11" s="19">
        <v>31575</v>
      </c>
      <c r="L11" s="19">
        <v>422252</v>
      </c>
      <c r="M11" s="21">
        <v>41198</v>
      </c>
      <c r="N11" s="19">
        <f t="shared" ref="N11:N21" si="0">SUM(F11:I11)</f>
        <v>973216</v>
      </c>
      <c r="O11" s="19">
        <f t="shared" ref="O11:O21" si="1">SUM(J11:M11)</f>
        <v>735999</v>
      </c>
    </row>
    <row r="12" spans="1:15" x14ac:dyDescent="0.2">
      <c r="D12" s="22" t="s">
        <v>25</v>
      </c>
      <c r="E12" s="23" t="s">
        <v>23</v>
      </c>
      <c r="F12" s="24">
        <v>29196</v>
      </c>
      <c r="G12" s="24">
        <v>170540</v>
      </c>
      <c r="H12" s="24">
        <v>323949</v>
      </c>
      <c r="I12" s="24">
        <v>39084</v>
      </c>
      <c r="J12" s="25">
        <v>20751</v>
      </c>
      <c r="K12" s="24">
        <v>34167</v>
      </c>
      <c r="L12" s="24">
        <v>295933</v>
      </c>
      <c r="M12" s="26">
        <v>16642</v>
      </c>
      <c r="N12" s="24">
        <f t="shared" si="0"/>
        <v>562769</v>
      </c>
      <c r="O12" s="24">
        <f t="shared" si="1"/>
        <v>367493</v>
      </c>
    </row>
    <row r="13" spans="1:15" x14ac:dyDescent="0.2">
      <c r="D13" s="17"/>
      <c r="E13" s="18" t="s">
        <v>24</v>
      </c>
      <c r="F13" s="19">
        <v>81138</v>
      </c>
      <c r="G13" s="19">
        <v>720614</v>
      </c>
      <c r="H13" s="19">
        <v>2381656</v>
      </c>
      <c r="I13" s="19">
        <v>104644</v>
      </c>
      <c r="J13" s="20">
        <v>67894</v>
      </c>
      <c r="K13" s="19">
        <v>136460</v>
      </c>
      <c r="L13" s="19">
        <v>1782590</v>
      </c>
      <c r="M13" s="21">
        <v>60923</v>
      </c>
      <c r="N13" s="19">
        <f t="shared" si="0"/>
        <v>3288052</v>
      </c>
      <c r="O13" s="19">
        <f t="shared" si="1"/>
        <v>2047867</v>
      </c>
    </row>
    <row r="14" spans="1:15" x14ac:dyDescent="0.2">
      <c r="D14" s="27" t="s">
        <v>26</v>
      </c>
      <c r="E14" s="23" t="s">
        <v>23</v>
      </c>
      <c r="F14" s="24">
        <v>61583</v>
      </c>
      <c r="G14" s="24">
        <v>101506</v>
      </c>
      <c r="H14" s="24">
        <v>136783</v>
      </c>
      <c r="I14" s="24">
        <v>77194</v>
      </c>
      <c r="J14" s="25">
        <v>42650</v>
      </c>
      <c r="K14" s="24">
        <v>18136</v>
      </c>
      <c r="L14" s="24">
        <v>122049</v>
      </c>
      <c r="M14" s="26">
        <v>28779</v>
      </c>
      <c r="N14" s="24">
        <f t="shared" si="0"/>
        <v>377066</v>
      </c>
      <c r="O14" s="24">
        <f t="shared" si="1"/>
        <v>211614</v>
      </c>
    </row>
    <row r="15" spans="1:15" x14ac:dyDescent="0.2">
      <c r="D15" s="17"/>
      <c r="E15" s="18" t="s">
        <v>24</v>
      </c>
      <c r="F15" s="19">
        <v>104491</v>
      </c>
      <c r="G15" s="19">
        <v>211166</v>
      </c>
      <c r="H15" s="19">
        <v>500424</v>
      </c>
      <c r="I15" s="19">
        <v>150554</v>
      </c>
      <c r="J15" s="20">
        <v>85484</v>
      </c>
      <c r="K15" s="19">
        <v>41418</v>
      </c>
      <c r="L15" s="19">
        <v>408084</v>
      </c>
      <c r="M15" s="21">
        <v>55759</v>
      </c>
      <c r="N15" s="19">
        <f t="shared" si="0"/>
        <v>966635</v>
      </c>
      <c r="O15" s="19">
        <f t="shared" si="1"/>
        <v>590745</v>
      </c>
    </row>
    <row r="16" spans="1:15" x14ac:dyDescent="0.2">
      <c r="D16" s="27" t="s">
        <v>27</v>
      </c>
      <c r="E16" s="23" t="s">
        <v>23</v>
      </c>
      <c r="F16" s="24">
        <v>40592</v>
      </c>
      <c r="G16" s="24">
        <v>82399</v>
      </c>
      <c r="H16" s="24">
        <v>132461</v>
      </c>
      <c r="I16" s="24">
        <v>44118</v>
      </c>
      <c r="J16" s="25">
        <v>26609</v>
      </c>
      <c r="K16" s="24">
        <v>19883</v>
      </c>
      <c r="L16" s="24">
        <v>130547</v>
      </c>
      <c r="M16" s="26">
        <v>21966</v>
      </c>
      <c r="N16" s="24">
        <f t="shared" si="0"/>
        <v>299570</v>
      </c>
      <c r="O16" s="24">
        <f t="shared" si="1"/>
        <v>199005</v>
      </c>
    </row>
    <row r="17" spans="1:56" x14ac:dyDescent="0.2">
      <c r="D17" s="17"/>
      <c r="E17" s="18" t="s">
        <v>24</v>
      </c>
      <c r="F17" s="19">
        <v>103429</v>
      </c>
      <c r="G17" s="19">
        <v>208516</v>
      </c>
      <c r="H17" s="19">
        <v>554772</v>
      </c>
      <c r="I17" s="19">
        <v>82082</v>
      </c>
      <c r="J17" s="20">
        <v>56543</v>
      </c>
      <c r="K17" s="19">
        <v>54240</v>
      </c>
      <c r="L17" s="19">
        <v>476761</v>
      </c>
      <c r="M17" s="21">
        <v>50637</v>
      </c>
      <c r="N17" s="19">
        <f t="shared" si="0"/>
        <v>948799</v>
      </c>
      <c r="O17" s="19">
        <f t="shared" si="1"/>
        <v>638181</v>
      </c>
    </row>
    <row r="18" spans="1:56" x14ac:dyDescent="0.2">
      <c r="D18" s="28" t="s">
        <v>28</v>
      </c>
      <c r="E18" s="29" t="s">
        <v>23</v>
      </c>
      <c r="F18" s="30">
        <v>267785</v>
      </c>
      <c r="G18" s="30">
        <v>428040</v>
      </c>
      <c r="H18" s="30">
        <v>723075</v>
      </c>
      <c r="I18" s="30">
        <v>224266</v>
      </c>
      <c r="J18" s="31">
        <v>189281</v>
      </c>
      <c r="K18" s="30">
        <v>87205</v>
      </c>
      <c r="L18" s="30">
        <v>705713</v>
      </c>
      <c r="M18" s="32">
        <v>87668</v>
      </c>
      <c r="N18" s="30">
        <f t="shared" si="0"/>
        <v>1643166</v>
      </c>
      <c r="O18" s="30">
        <f t="shared" si="1"/>
        <v>1069867</v>
      </c>
    </row>
    <row r="19" spans="1:56" x14ac:dyDescent="0.2">
      <c r="D19" s="33"/>
      <c r="E19" s="34" t="s">
        <v>24</v>
      </c>
      <c r="F19" s="35">
        <v>610968</v>
      </c>
      <c r="G19" s="35">
        <v>1288225</v>
      </c>
      <c r="H19" s="35">
        <v>3810173</v>
      </c>
      <c r="I19" s="35">
        <v>467336</v>
      </c>
      <c r="J19" s="36">
        <v>450895</v>
      </c>
      <c r="K19" s="35">
        <v>263693</v>
      </c>
      <c r="L19" s="35">
        <v>3089687</v>
      </c>
      <c r="M19" s="37">
        <v>208517</v>
      </c>
      <c r="N19" s="35">
        <f t="shared" si="0"/>
        <v>6176702</v>
      </c>
      <c r="O19" s="35">
        <f t="shared" si="1"/>
        <v>4012792</v>
      </c>
    </row>
    <row r="20" spans="1:56" x14ac:dyDescent="0.2">
      <c r="D20" s="38" t="s">
        <v>29</v>
      </c>
      <c r="E20" s="29" t="s">
        <v>23</v>
      </c>
      <c r="F20" s="30">
        <v>20102722</v>
      </c>
      <c r="G20" s="30">
        <v>38260269</v>
      </c>
      <c r="H20" s="30">
        <v>49633868</v>
      </c>
      <c r="I20" s="30">
        <v>23384794</v>
      </c>
      <c r="J20" s="31">
        <v>12982314</v>
      </c>
      <c r="K20" s="30">
        <v>4410208</v>
      </c>
      <c r="L20" s="30">
        <v>32337276</v>
      </c>
      <c r="M20" s="32">
        <v>5972340</v>
      </c>
      <c r="N20" s="30">
        <f t="shared" si="0"/>
        <v>131381653</v>
      </c>
      <c r="O20" s="30">
        <f t="shared" si="1"/>
        <v>55702138</v>
      </c>
    </row>
    <row r="21" spans="1:56" x14ac:dyDescent="0.2">
      <c r="D21" s="39"/>
      <c r="E21" s="34" t="s">
        <v>24</v>
      </c>
      <c r="F21" s="35">
        <v>56986471</v>
      </c>
      <c r="G21" s="35">
        <v>113980798</v>
      </c>
      <c r="H21" s="35">
        <v>205652932</v>
      </c>
      <c r="I21" s="35">
        <v>60119070</v>
      </c>
      <c r="J21" s="36">
        <v>39618426</v>
      </c>
      <c r="K21" s="35">
        <v>15318431</v>
      </c>
      <c r="L21" s="35">
        <v>134827536</v>
      </c>
      <c r="M21" s="37">
        <v>18682692</v>
      </c>
      <c r="N21" s="35">
        <f t="shared" si="0"/>
        <v>436739271</v>
      </c>
      <c r="O21" s="35">
        <f t="shared" si="1"/>
        <v>208447085</v>
      </c>
    </row>
    <row r="24" spans="1:56" x14ac:dyDescent="0.2">
      <c r="A24" s="40" t="s">
        <v>30</v>
      </c>
      <c r="B24" s="41"/>
      <c r="C24" s="42"/>
      <c r="D24" s="43" t="s">
        <v>31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5"/>
    </row>
    <row r="25" spans="1:56" x14ac:dyDescent="0.2">
      <c r="A25" s="40" t="s">
        <v>32</v>
      </c>
      <c r="B25" s="41"/>
      <c r="C25" s="42"/>
      <c r="D25" s="43" t="s">
        <v>33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</row>
    <row r="26" spans="1:56" x14ac:dyDescent="0.2">
      <c r="A26" s="40" t="s">
        <v>34</v>
      </c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</row>
    <row r="27" spans="1:56" x14ac:dyDescent="0.2">
      <c r="A27" s="40" t="s">
        <v>36</v>
      </c>
      <c r="B27" s="41"/>
      <c r="C27" s="42"/>
      <c r="D27" s="43" t="s">
        <v>37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1:56" x14ac:dyDescent="0.2">
      <c r="A28" s="46" t="s">
        <v>38</v>
      </c>
      <c r="B28" s="47"/>
      <c r="C28" s="48"/>
      <c r="D28" s="49" t="s">
        <v>39</v>
      </c>
      <c r="E28" s="50" t="s">
        <v>40</v>
      </c>
      <c r="F28" s="51" t="s">
        <v>41</v>
      </c>
      <c r="G28" s="52" t="s">
        <v>42</v>
      </c>
      <c r="H28" s="53" t="s">
        <v>43</v>
      </c>
      <c r="I28" s="54" t="s">
        <v>44</v>
      </c>
      <c r="J28" s="52" t="s">
        <v>45</v>
      </c>
      <c r="K28" s="53" t="s">
        <v>46</v>
      </c>
      <c r="L28" s="51" t="s">
        <v>47</v>
      </c>
      <c r="M28" s="52" t="s">
        <v>48</v>
      </c>
      <c r="N28" s="53" t="s">
        <v>49</v>
      </c>
      <c r="O28" s="54" t="s">
        <v>50</v>
      </c>
      <c r="P28" s="52" t="s">
        <v>51</v>
      </c>
      <c r="Q28" s="52" t="s">
        <v>52</v>
      </c>
      <c r="R28" s="49" t="s">
        <v>53</v>
      </c>
      <c r="S28" s="52" t="s">
        <v>54</v>
      </c>
      <c r="T28" s="52" t="s">
        <v>55</v>
      </c>
      <c r="U28" s="53" t="s">
        <v>56</v>
      </c>
      <c r="V28" s="51" t="s">
        <v>57</v>
      </c>
      <c r="W28" s="52" t="s">
        <v>58</v>
      </c>
      <c r="X28" s="53" t="s">
        <v>59</v>
      </c>
      <c r="Y28" s="54" t="s">
        <v>60</v>
      </c>
      <c r="Z28" s="52" t="s">
        <v>61</v>
      </c>
      <c r="AA28" s="53" t="s">
        <v>62</v>
      </c>
      <c r="AB28" s="54" t="s">
        <v>63</v>
      </c>
      <c r="AC28" s="52" t="s">
        <v>64</v>
      </c>
      <c r="AD28" s="53" t="s">
        <v>65</v>
      </c>
      <c r="AE28" s="49">
        <v>2022</v>
      </c>
      <c r="AF28" s="54" t="s">
        <v>66</v>
      </c>
      <c r="AG28" s="52" t="s">
        <v>67</v>
      </c>
      <c r="AH28" s="52" t="s">
        <v>68</v>
      </c>
      <c r="AI28" s="52" t="s">
        <v>69</v>
      </c>
      <c r="AJ28" s="52" t="s">
        <v>70</v>
      </c>
      <c r="AK28" s="52" t="s">
        <v>71</v>
      </c>
      <c r="AL28" s="52" t="s">
        <v>72</v>
      </c>
      <c r="AM28" s="52" t="s">
        <v>73</v>
      </c>
      <c r="AN28" s="52" t="s">
        <v>74</v>
      </c>
      <c r="AO28" s="52" t="s">
        <v>75</v>
      </c>
      <c r="AP28" s="52" t="s">
        <v>76</v>
      </c>
      <c r="AQ28" s="52" t="s">
        <v>77</v>
      </c>
      <c r="AR28" s="49">
        <v>2023</v>
      </c>
      <c r="AS28" s="52" t="s">
        <v>78</v>
      </c>
      <c r="AT28" s="52" t="s">
        <v>79</v>
      </c>
      <c r="AU28" s="52" t="s">
        <v>80</v>
      </c>
      <c r="AV28" s="52" t="s">
        <v>81</v>
      </c>
      <c r="AW28" s="52" t="s">
        <v>82</v>
      </c>
      <c r="AX28" s="52" t="s">
        <v>83</v>
      </c>
      <c r="AY28" s="52" t="s">
        <v>84</v>
      </c>
      <c r="AZ28" s="52" t="s">
        <v>85</v>
      </c>
      <c r="BA28" s="52" t="s">
        <v>86</v>
      </c>
      <c r="BB28" s="52" t="s">
        <v>87</v>
      </c>
      <c r="BC28" s="52" t="s">
        <v>88</v>
      </c>
      <c r="BD28" s="52" t="s">
        <v>89</v>
      </c>
    </row>
    <row r="29" spans="1:56" ht="13.5" x14ac:dyDescent="0.25">
      <c r="A29" s="55" t="s">
        <v>12</v>
      </c>
      <c r="B29" s="55" t="s">
        <v>13</v>
      </c>
      <c r="C29" s="56" t="s">
        <v>90</v>
      </c>
      <c r="D29" s="57" t="s">
        <v>90</v>
      </c>
      <c r="E29" s="58" t="s">
        <v>90</v>
      </c>
      <c r="F29" s="59" t="s">
        <v>90</v>
      </c>
      <c r="G29" s="56" t="s">
        <v>90</v>
      </c>
      <c r="H29" s="60" t="s">
        <v>90</v>
      </c>
      <c r="I29" s="61" t="s">
        <v>90</v>
      </c>
      <c r="J29" s="56" t="s">
        <v>90</v>
      </c>
      <c r="K29" s="60" t="s">
        <v>90</v>
      </c>
      <c r="L29" s="59" t="s">
        <v>90</v>
      </c>
      <c r="M29" s="56" t="s">
        <v>90</v>
      </c>
      <c r="N29" s="60" t="s">
        <v>90</v>
      </c>
      <c r="O29" s="61" t="s">
        <v>90</v>
      </c>
      <c r="P29" s="56" t="s">
        <v>90</v>
      </c>
      <c r="Q29" s="56" t="s">
        <v>90</v>
      </c>
      <c r="R29" s="62" t="s">
        <v>90</v>
      </c>
      <c r="S29" s="56" t="s">
        <v>90</v>
      </c>
      <c r="T29" s="56" t="s">
        <v>90</v>
      </c>
      <c r="U29" s="60" t="s">
        <v>90</v>
      </c>
      <c r="V29" s="59" t="s">
        <v>90</v>
      </c>
      <c r="W29" s="56" t="s">
        <v>90</v>
      </c>
      <c r="X29" s="60" t="s">
        <v>90</v>
      </c>
      <c r="Y29" s="61" t="s">
        <v>90</v>
      </c>
      <c r="Z29" s="56" t="s">
        <v>90</v>
      </c>
      <c r="AA29" s="60" t="s">
        <v>90</v>
      </c>
      <c r="AB29" s="61" t="s">
        <v>90</v>
      </c>
      <c r="AC29" s="56" t="s">
        <v>90</v>
      </c>
      <c r="AD29" s="60" t="s">
        <v>90</v>
      </c>
      <c r="AE29" s="62"/>
      <c r="AF29" s="61" t="s">
        <v>90</v>
      </c>
      <c r="AG29" s="56" t="s">
        <v>90</v>
      </c>
      <c r="AH29" s="56" t="s">
        <v>90</v>
      </c>
      <c r="AI29" s="56" t="s">
        <v>90</v>
      </c>
      <c r="AJ29" s="56" t="s">
        <v>90</v>
      </c>
      <c r="AK29" s="56" t="s">
        <v>90</v>
      </c>
      <c r="AL29" s="56" t="s">
        <v>90</v>
      </c>
      <c r="AM29" s="56" t="s">
        <v>90</v>
      </c>
      <c r="AN29" s="56" t="s">
        <v>90</v>
      </c>
      <c r="AO29" s="56" t="s">
        <v>90</v>
      </c>
      <c r="AP29" s="56" t="s">
        <v>90</v>
      </c>
      <c r="AQ29" s="56" t="s">
        <v>90</v>
      </c>
      <c r="AR29" s="62"/>
      <c r="AS29" s="56" t="s">
        <v>90</v>
      </c>
      <c r="AT29" s="56" t="s">
        <v>90</v>
      </c>
      <c r="AU29" s="56" t="s">
        <v>90</v>
      </c>
      <c r="AV29" s="56" t="s">
        <v>90</v>
      </c>
      <c r="AW29" s="56" t="s">
        <v>90</v>
      </c>
      <c r="AX29" s="56" t="s">
        <v>90</v>
      </c>
      <c r="AY29" s="56" t="s">
        <v>90</v>
      </c>
      <c r="AZ29" s="56" t="s">
        <v>90</v>
      </c>
      <c r="BA29" s="56" t="s">
        <v>90</v>
      </c>
      <c r="BB29" s="56" t="s">
        <v>90</v>
      </c>
      <c r="BC29" s="56" t="s">
        <v>90</v>
      </c>
      <c r="BD29" s="56" t="s">
        <v>90</v>
      </c>
    </row>
    <row r="30" spans="1:56" x14ac:dyDescent="0.2">
      <c r="D30" s="63"/>
      <c r="E30" s="63"/>
      <c r="F30" s="64"/>
      <c r="H30" s="65"/>
      <c r="K30" s="65"/>
      <c r="L30" s="64"/>
      <c r="N30" s="65"/>
      <c r="R30" s="63"/>
      <c r="U30" s="65"/>
      <c r="V30" s="64"/>
      <c r="X30" s="65"/>
      <c r="AA30" s="65"/>
      <c r="AD30" s="65"/>
      <c r="AE30" s="63"/>
      <c r="AR30" s="63"/>
    </row>
    <row r="31" spans="1:56" ht="13.5" x14ac:dyDescent="0.25">
      <c r="A31" s="66" t="s">
        <v>91</v>
      </c>
      <c r="B31" s="67" t="s">
        <v>92</v>
      </c>
      <c r="C31" s="56" t="s">
        <v>90</v>
      </c>
      <c r="D31" s="68">
        <v>403761</v>
      </c>
      <c r="E31" s="69">
        <v>291755</v>
      </c>
      <c r="F31" s="70">
        <v>45561</v>
      </c>
      <c r="G31" s="71">
        <v>46193</v>
      </c>
      <c r="H31" s="72">
        <v>7517</v>
      </c>
      <c r="I31" s="73">
        <v>319</v>
      </c>
      <c r="J31" s="71">
        <v>1451</v>
      </c>
      <c r="K31" s="72">
        <v>13249</v>
      </c>
      <c r="L31" s="70">
        <v>43551</v>
      </c>
      <c r="M31" s="71">
        <v>83190</v>
      </c>
      <c r="N31" s="72">
        <v>30443</v>
      </c>
      <c r="O31" s="73">
        <v>13555</v>
      </c>
      <c r="P31" s="71">
        <v>3996</v>
      </c>
      <c r="Q31" s="71">
        <v>2730</v>
      </c>
      <c r="R31" s="68">
        <v>288199</v>
      </c>
      <c r="S31" s="71">
        <v>4172</v>
      </c>
      <c r="T31" s="71">
        <v>5536</v>
      </c>
      <c r="U31" s="72">
        <v>5101</v>
      </c>
      <c r="V31" s="70">
        <v>4560</v>
      </c>
      <c r="W31" s="71">
        <v>13927</v>
      </c>
      <c r="X31" s="72">
        <v>24948</v>
      </c>
      <c r="Y31" s="73">
        <v>51204</v>
      </c>
      <c r="Z31" s="71">
        <v>78639</v>
      </c>
      <c r="AA31" s="72">
        <v>33408</v>
      </c>
      <c r="AB31" s="73">
        <v>22035</v>
      </c>
      <c r="AC31" s="71">
        <v>11471</v>
      </c>
      <c r="AD31" s="72">
        <v>33198</v>
      </c>
      <c r="AE31" s="68">
        <v>426431</v>
      </c>
      <c r="AF31" s="71">
        <v>48282</v>
      </c>
      <c r="AG31" s="71">
        <v>49121</v>
      </c>
      <c r="AH31" s="72">
        <v>33957</v>
      </c>
      <c r="AI31" s="71">
        <v>20446</v>
      </c>
      <c r="AJ31" s="71">
        <v>19735</v>
      </c>
      <c r="AK31" s="72">
        <v>34838</v>
      </c>
      <c r="AL31" s="71">
        <v>53428</v>
      </c>
      <c r="AM31" s="71">
        <v>67783</v>
      </c>
      <c r="AN31" s="72">
        <v>31799</v>
      </c>
      <c r="AO31" s="71">
        <v>24163</v>
      </c>
      <c r="AP31" s="71">
        <v>11177</v>
      </c>
      <c r="AQ31" s="72">
        <v>31702</v>
      </c>
      <c r="AR31" s="74">
        <v>461859</v>
      </c>
      <c r="AS31" s="75">
        <v>41193</v>
      </c>
      <c r="AT31" s="75">
        <v>58630</v>
      </c>
      <c r="AU31" s="76">
        <v>34377</v>
      </c>
      <c r="AV31" s="77">
        <v>22827</v>
      </c>
      <c r="AW31" s="75">
        <v>20092</v>
      </c>
      <c r="AX31" s="76">
        <v>37642</v>
      </c>
      <c r="AY31" s="75">
        <v>61999</v>
      </c>
      <c r="AZ31" s="75">
        <v>73389</v>
      </c>
      <c r="BA31" s="76">
        <v>36573</v>
      </c>
      <c r="BB31" s="77">
        <v>23048</v>
      </c>
      <c r="BC31" s="75">
        <v>14638</v>
      </c>
      <c r="BD31" s="75">
        <v>37451</v>
      </c>
    </row>
    <row r="32" spans="1:56" ht="13.5" x14ac:dyDescent="0.25">
      <c r="A32" s="78"/>
      <c r="B32" s="67" t="s">
        <v>93</v>
      </c>
      <c r="C32" s="56" t="s">
        <v>90</v>
      </c>
      <c r="D32" s="68">
        <v>973216</v>
      </c>
      <c r="E32" s="69">
        <v>735999</v>
      </c>
      <c r="F32" s="79">
        <v>110578</v>
      </c>
      <c r="G32" s="80">
        <v>109409</v>
      </c>
      <c r="H32" s="81">
        <v>20987</v>
      </c>
      <c r="I32" s="82">
        <v>2344</v>
      </c>
      <c r="J32" s="80">
        <v>4729</v>
      </c>
      <c r="K32" s="81">
        <v>24502</v>
      </c>
      <c r="L32" s="79">
        <v>108011</v>
      </c>
      <c r="M32" s="80">
        <v>248707</v>
      </c>
      <c r="N32" s="81">
        <v>65534</v>
      </c>
      <c r="O32" s="82">
        <v>23492</v>
      </c>
      <c r="P32" s="80">
        <v>10160</v>
      </c>
      <c r="Q32" s="80">
        <v>7546</v>
      </c>
      <c r="R32" s="68">
        <v>677933</v>
      </c>
      <c r="S32" s="80">
        <v>9662</v>
      </c>
      <c r="T32" s="80">
        <v>12270</v>
      </c>
      <c r="U32" s="81">
        <v>13412</v>
      </c>
      <c r="V32" s="79">
        <v>10662</v>
      </c>
      <c r="W32" s="80">
        <v>25055</v>
      </c>
      <c r="X32" s="81">
        <v>48516</v>
      </c>
      <c r="Y32" s="82">
        <v>126404</v>
      </c>
      <c r="Z32" s="80">
        <v>236276</v>
      </c>
      <c r="AA32" s="81">
        <v>70245</v>
      </c>
      <c r="AB32" s="82">
        <v>40420</v>
      </c>
      <c r="AC32" s="80">
        <v>21206</v>
      </c>
      <c r="AD32" s="81">
        <v>63805</v>
      </c>
      <c r="AE32" s="68">
        <v>1001876</v>
      </c>
      <c r="AF32" s="80">
        <v>107741</v>
      </c>
      <c r="AG32" s="80">
        <v>106538</v>
      </c>
      <c r="AH32" s="81">
        <v>73635</v>
      </c>
      <c r="AI32" s="80">
        <v>37721</v>
      </c>
      <c r="AJ32" s="80">
        <v>36982</v>
      </c>
      <c r="AK32" s="81">
        <v>75116</v>
      </c>
      <c r="AL32" s="80">
        <v>146468</v>
      </c>
      <c r="AM32" s="80">
        <v>212363</v>
      </c>
      <c r="AN32" s="81">
        <v>69282</v>
      </c>
      <c r="AO32" s="80">
        <v>45508</v>
      </c>
      <c r="AP32" s="80">
        <v>23293</v>
      </c>
      <c r="AQ32" s="81">
        <v>67229</v>
      </c>
      <c r="AR32" s="74">
        <v>1217181</v>
      </c>
      <c r="AS32" s="83">
        <v>89379</v>
      </c>
      <c r="AT32" s="83">
        <v>135895</v>
      </c>
      <c r="AU32" s="84">
        <v>79270</v>
      </c>
      <c r="AV32" s="85">
        <v>48229</v>
      </c>
      <c r="AW32" s="83">
        <v>47315</v>
      </c>
      <c r="AX32" s="84">
        <v>93665</v>
      </c>
      <c r="AY32" s="83">
        <v>184558</v>
      </c>
      <c r="AZ32" s="83">
        <v>234516</v>
      </c>
      <c r="BA32" s="84">
        <v>90531</v>
      </c>
      <c r="BB32" s="85">
        <v>61895</v>
      </c>
      <c r="BC32" s="83">
        <v>50232</v>
      </c>
      <c r="BD32" s="83">
        <v>101696</v>
      </c>
    </row>
    <row r="33" spans="1:56" ht="13.5" x14ac:dyDescent="0.25">
      <c r="A33" s="66" t="s">
        <v>94</v>
      </c>
      <c r="B33" s="67" t="s">
        <v>92</v>
      </c>
      <c r="C33" s="56" t="s">
        <v>90</v>
      </c>
      <c r="D33" s="68">
        <v>562769</v>
      </c>
      <c r="E33" s="69">
        <v>367493</v>
      </c>
      <c r="F33" s="70">
        <v>9362</v>
      </c>
      <c r="G33" s="71">
        <v>9489</v>
      </c>
      <c r="H33" s="72">
        <v>1900</v>
      </c>
      <c r="I33" s="73">
        <v>365</v>
      </c>
      <c r="J33" s="71">
        <v>1555</v>
      </c>
      <c r="K33" s="72">
        <v>32247</v>
      </c>
      <c r="L33" s="70">
        <v>97523</v>
      </c>
      <c r="M33" s="71">
        <v>153674</v>
      </c>
      <c r="N33" s="72">
        <v>44736</v>
      </c>
      <c r="O33" s="73">
        <v>10229</v>
      </c>
      <c r="P33" s="71">
        <v>3483</v>
      </c>
      <c r="Q33" s="71">
        <v>2930</v>
      </c>
      <c r="R33" s="68">
        <v>503762</v>
      </c>
      <c r="S33" s="71">
        <v>3953</v>
      </c>
      <c r="T33" s="71">
        <v>4799</v>
      </c>
      <c r="U33" s="72">
        <v>5598</v>
      </c>
      <c r="V33" s="70">
        <v>5260</v>
      </c>
      <c r="W33" s="71">
        <v>18916</v>
      </c>
      <c r="X33" s="72">
        <v>74215</v>
      </c>
      <c r="Y33" s="73">
        <v>145183</v>
      </c>
      <c r="Z33" s="71">
        <v>160028</v>
      </c>
      <c r="AA33" s="72">
        <v>53585</v>
      </c>
      <c r="AB33" s="73">
        <v>13490</v>
      </c>
      <c r="AC33" s="71">
        <v>9350</v>
      </c>
      <c r="AD33" s="72">
        <v>9385</v>
      </c>
      <c r="AE33" s="68">
        <v>535948</v>
      </c>
      <c r="AF33" s="71">
        <v>5210</v>
      </c>
      <c r="AG33" s="71">
        <v>7458</v>
      </c>
      <c r="AH33" s="72">
        <v>9559</v>
      </c>
      <c r="AI33" s="71">
        <v>23634</v>
      </c>
      <c r="AJ33" s="71">
        <v>26371</v>
      </c>
      <c r="AK33" s="72">
        <v>105440</v>
      </c>
      <c r="AL33" s="71">
        <v>142075</v>
      </c>
      <c r="AM33" s="71">
        <v>134626</v>
      </c>
      <c r="AN33" s="72">
        <v>49452</v>
      </c>
      <c r="AO33" s="71">
        <v>13423</v>
      </c>
      <c r="AP33" s="71">
        <v>8862</v>
      </c>
      <c r="AQ33" s="72">
        <v>9838</v>
      </c>
      <c r="AR33" s="74">
        <v>572523</v>
      </c>
      <c r="AS33" s="75">
        <v>8237</v>
      </c>
      <c r="AT33" s="75">
        <v>8599</v>
      </c>
      <c r="AU33" s="76">
        <v>10364</v>
      </c>
      <c r="AV33" s="77">
        <v>26174</v>
      </c>
      <c r="AW33" s="75">
        <v>31874</v>
      </c>
      <c r="AX33" s="76">
        <v>105778</v>
      </c>
      <c r="AY33" s="75">
        <v>143868</v>
      </c>
      <c r="AZ33" s="75">
        <v>144410</v>
      </c>
      <c r="BA33" s="76">
        <v>54927</v>
      </c>
      <c r="BB33" s="77">
        <v>15594</v>
      </c>
      <c r="BC33" s="75">
        <v>10829</v>
      </c>
      <c r="BD33" s="75">
        <v>11869</v>
      </c>
    </row>
    <row r="34" spans="1:56" ht="13.5" x14ac:dyDescent="0.25">
      <c r="A34" s="78"/>
      <c r="B34" s="67" t="s">
        <v>93</v>
      </c>
      <c r="C34" s="56" t="s">
        <v>90</v>
      </c>
      <c r="D34" s="68">
        <v>3288052</v>
      </c>
      <c r="E34" s="69">
        <v>2047867</v>
      </c>
      <c r="F34" s="79">
        <v>28778</v>
      </c>
      <c r="G34" s="80">
        <v>25260</v>
      </c>
      <c r="H34" s="81">
        <v>13856</v>
      </c>
      <c r="I34" s="82">
        <v>8327</v>
      </c>
      <c r="J34" s="80">
        <v>10590</v>
      </c>
      <c r="K34" s="81">
        <v>117543</v>
      </c>
      <c r="L34" s="79">
        <v>584854</v>
      </c>
      <c r="M34" s="80">
        <v>931108</v>
      </c>
      <c r="N34" s="81">
        <v>266628</v>
      </c>
      <c r="O34" s="82">
        <v>30398</v>
      </c>
      <c r="P34" s="80">
        <v>16288</v>
      </c>
      <c r="Q34" s="80">
        <v>14237</v>
      </c>
      <c r="R34" s="68">
        <v>2954125</v>
      </c>
      <c r="S34" s="80">
        <v>14451</v>
      </c>
      <c r="T34" s="80">
        <v>14596</v>
      </c>
      <c r="U34" s="81">
        <v>15422</v>
      </c>
      <c r="V34" s="79">
        <v>15698</v>
      </c>
      <c r="W34" s="80">
        <v>50132</v>
      </c>
      <c r="X34" s="81">
        <v>356811</v>
      </c>
      <c r="Y34" s="82">
        <v>914500</v>
      </c>
      <c r="Z34" s="80">
        <v>1133355</v>
      </c>
      <c r="AA34" s="81">
        <v>342259</v>
      </c>
      <c r="AB34" s="82">
        <v>42182</v>
      </c>
      <c r="AC34" s="80">
        <v>28553</v>
      </c>
      <c r="AD34" s="81">
        <v>26166</v>
      </c>
      <c r="AE34" s="68">
        <v>3256277</v>
      </c>
      <c r="AF34" s="80">
        <v>19444</v>
      </c>
      <c r="AG34" s="80">
        <v>24230</v>
      </c>
      <c r="AH34" s="81">
        <v>29606</v>
      </c>
      <c r="AI34" s="80">
        <v>69016</v>
      </c>
      <c r="AJ34" s="80">
        <v>90064</v>
      </c>
      <c r="AK34" s="81">
        <v>523668</v>
      </c>
      <c r="AL34" s="80">
        <v>922688</v>
      </c>
      <c r="AM34" s="80">
        <v>1051754</v>
      </c>
      <c r="AN34" s="81">
        <v>335516</v>
      </c>
      <c r="AO34" s="80">
        <v>74545</v>
      </c>
      <c r="AP34" s="80">
        <v>56493</v>
      </c>
      <c r="AQ34" s="81">
        <v>59253</v>
      </c>
      <c r="AR34" s="74">
        <v>3156649</v>
      </c>
      <c r="AS34" s="83">
        <v>30613</v>
      </c>
      <c r="AT34" s="83">
        <v>25531</v>
      </c>
      <c r="AU34" s="84">
        <v>30006</v>
      </c>
      <c r="AV34" s="85">
        <v>69071</v>
      </c>
      <c r="AW34" s="83">
        <v>103434</v>
      </c>
      <c r="AX34" s="84">
        <v>523038</v>
      </c>
      <c r="AY34" s="83">
        <v>898744</v>
      </c>
      <c r="AZ34" s="83">
        <v>1046850</v>
      </c>
      <c r="BA34" s="84">
        <v>310625</v>
      </c>
      <c r="BB34" s="85">
        <v>47867</v>
      </c>
      <c r="BC34" s="83">
        <v>34385</v>
      </c>
      <c r="BD34" s="83">
        <v>36485</v>
      </c>
    </row>
    <row r="35" spans="1:56" ht="13.5" x14ac:dyDescent="0.25">
      <c r="A35" s="66" t="s">
        <v>95</v>
      </c>
      <c r="B35" s="67" t="s">
        <v>92</v>
      </c>
      <c r="C35" s="56" t="s">
        <v>90</v>
      </c>
      <c r="D35" s="68">
        <v>377066</v>
      </c>
      <c r="E35" s="69">
        <v>211614</v>
      </c>
      <c r="F35" s="70">
        <v>19118</v>
      </c>
      <c r="G35" s="71">
        <v>19907</v>
      </c>
      <c r="H35" s="72">
        <v>3625</v>
      </c>
      <c r="I35" s="73">
        <v>424</v>
      </c>
      <c r="J35" s="71">
        <v>2246</v>
      </c>
      <c r="K35" s="72">
        <v>15466</v>
      </c>
      <c r="L35" s="70">
        <v>39379</v>
      </c>
      <c r="M35" s="71">
        <v>53461</v>
      </c>
      <c r="N35" s="72">
        <v>29209</v>
      </c>
      <c r="O35" s="73">
        <v>18502</v>
      </c>
      <c r="P35" s="71">
        <v>5326</v>
      </c>
      <c r="Q35" s="71">
        <v>4951</v>
      </c>
      <c r="R35" s="68">
        <v>275916</v>
      </c>
      <c r="S35" s="71">
        <v>6393</v>
      </c>
      <c r="T35" s="71">
        <v>6915</v>
      </c>
      <c r="U35" s="72">
        <v>7711</v>
      </c>
      <c r="V35" s="70">
        <v>8769</v>
      </c>
      <c r="W35" s="71">
        <v>16754</v>
      </c>
      <c r="X35" s="72">
        <v>31495</v>
      </c>
      <c r="Y35" s="73">
        <v>48105</v>
      </c>
      <c r="Z35" s="71">
        <v>54167</v>
      </c>
      <c r="AA35" s="72">
        <v>33889</v>
      </c>
      <c r="AB35" s="73">
        <v>26205</v>
      </c>
      <c r="AC35" s="71">
        <v>18243</v>
      </c>
      <c r="AD35" s="72">
        <v>17270</v>
      </c>
      <c r="AE35" s="68">
        <v>328963</v>
      </c>
      <c r="AF35" s="71">
        <v>12494</v>
      </c>
      <c r="AG35" s="71">
        <v>13248</v>
      </c>
      <c r="AH35" s="72">
        <v>16162</v>
      </c>
      <c r="AI35" s="71">
        <v>23776</v>
      </c>
      <c r="AJ35" s="71">
        <v>32118</v>
      </c>
      <c r="AK35" s="72">
        <v>38535</v>
      </c>
      <c r="AL35" s="71">
        <v>48520</v>
      </c>
      <c r="AM35" s="71">
        <v>48730</v>
      </c>
      <c r="AN35" s="72">
        <v>34419</v>
      </c>
      <c r="AO35" s="71">
        <v>23846</v>
      </c>
      <c r="AP35" s="71">
        <v>18698</v>
      </c>
      <c r="AQ35" s="72">
        <v>18417</v>
      </c>
      <c r="AR35" s="74">
        <v>351290</v>
      </c>
      <c r="AS35" s="75">
        <v>15816</v>
      </c>
      <c r="AT35" s="75">
        <v>17238</v>
      </c>
      <c r="AU35" s="76">
        <v>20071</v>
      </c>
      <c r="AV35" s="77">
        <v>27488</v>
      </c>
      <c r="AW35" s="75">
        <v>30757</v>
      </c>
      <c r="AX35" s="76">
        <v>42641</v>
      </c>
      <c r="AY35" s="75">
        <v>47165</v>
      </c>
      <c r="AZ35" s="75">
        <v>47461</v>
      </c>
      <c r="BA35" s="76">
        <v>36213</v>
      </c>
      <c r="BB35" s="77">
        <v>27011</v>
      </c>
      <c r="BC35" s="75">
        <v>18914</v>
      </c>
      <c r="BD35" s="75">
        <v>20515</v>
      </c>
    </row>
    <row r="36" spans="1:56" ht="13.5" x14ac:dyDescent="0.25">
      <c r="A36" s="78"/>
      <c r="B36" s="67" t="s">
        <v>93</v>
      </c>
      <c r="C36" s="56" t="s">
        <v>90</v>
      </c>
      <c r="D36" s="68">
        <v>966635</v>
      </c>
      <c r="E36" s="69">
        <v>590745</v>
      </c>
      <c r="F36" s="79">
        <v>39621</v>
      </c>
      <c r="G36" s="80">
        <v>35506</v>
      </c>
      <c r="H36" s="81">
        <v>10357</v>
      </c>
      <c r="I36" s="82">
        <v>4885</v>
      </c>
      <c r="J36" s="80">
        <v>7217</v>
      </c>
      <c r="K36" s="81">
        <v>29316</v>
      </c>
      <c r="L36" s="79">
        <v>129444</v>
      </c>
      <c r="M36" s="80">
        <v>196441</v>
      </c>
      <c r="N36" s="81">
        <v>82199</v>
      </c>
      <c r="O36" s="82">
        <v>34268</v>
      </c>
      <c r="P36" s="80">
        <v>11347</v>
      </c>
      <c r="Q36" s="80">
        <v>10144</v>
      </c>
      <c r="R36" s="68">
        <v>772858</v>
      </c>
      <c r="S36" s="80">
        <v>12832</v>
      </c>
      <c r="T36" s="80">
        <v>13208</v>
      </c>
      <c r="U36" s="81">
        <v>15988</v>
      </c>
      <c r="V36" s="79">
        <v>16639</v>
      </c>
      <c r="W36" s="80">
        <v>29503</v>
      </c>
      <c r="X36" s="81">
        <v>78302</v>
      </c>
      <c r="Y36" s="82">
        <v>180621</v>
      </c>
      <c r="Z36" s="80">
        <v>223030</v>
      </c>
      <c r="AA36" s="81">
        <v>92516</v>
      </c>
      <c r="AB36" s="82">
        <v>49932</v>
      </c>
      <c r="AC36" s="80">
        <v>31059</v>
      </c>
      <c r="AD36" s="81">
        <v>29228</v>
      </c>
      <c r="AE36" s="68">
        <v>979704</v>
      </c>
      <c r="AF36" s="80">
        <v>23565</v>
      </c>
      <c r="AG36" s="80">
        <v>23606</v>
      </c>
      <c r="AH36" s="81">
        <v>33488</v>
      </c>
      <c r="AI36" s="80">
        <v>50702</v>
      </c>
      <c r="AJ36" s="80">
        <v>67369</v>
      </c>
      <c r="AK36" s="81">
        <v>114461</v>
      </c>
      <c r="AL36" s="80">
        <v>188130</v>
      </c>
      <c r="AM36" s="80">
        <v>221777</v>
      </c>
      <c r="AN36" s="81">
        <v>110181</v>
      </c>
      <c r="AO36" s="80">
        <v>58036</v>
      </c>
      <c r="AP36" s="80">
        <v>44026</v>
      </c>
      <c r="AQ36" s="81">
        <v>44363</v>
      </c>
      <c r="AR36" s="74">
        <v>1144254</v>
      </c>
      <c r="AS36" s="83">
        <v>41179</v>
      </c>
      <c r="AT36" s="83">
        <v>40890</v>
      </c>
      <c r="AU36" s="84">
        <v>48645</v>
      </c>
      <c r="AV36" s="85">
        <v>63193</v>
      </c>
      <c r="AW36" s="83">
        <v>74287</v>
      </c>
      <c r="AX36" s="84">
        <v>138249</v>
      </c>
      <c r="AY36" s="83">
        <v>198191</v>
      </c>
      <c r="AZ36" s="83">
        <v>221558</v>
      </c>
      <c r="BA36" s="84">
        <v>125024</v>
      </c>
      <c r="BB36" s="85">
        <v>71577</v>
      </c>
      <c r="BC36" s="83">
        <v>64380</v>
      </c>
      <c r="BD36" s="83">
        <v>57081</v>
      </c>
    </row>
    <row r="37" spans="1:56" ht="13.5" x14ac:dyDescent="0.25">
      <c r="A37" s="66" t="s">
        <v>96</v>
      </c>
      <c r="B37" s="67" t="s">
        <v>92</v>
      </c>
      <c r="C37" s="56" t="s">
        <v>90</v>
      </c>
      <c r="D37" s="68">
        <v>299570</v>
      </c>
      <c r="E37" s="69">
        <v>199005</v>
      </c>
      <c r="F37" s="70">
        <v>11041</v>
      </c>
      <c r="G37" s="71">
        <v>13033</v>
      </c>
      <c r="H37" s="72">
        <v>2535</v>
      </c>
      <c r="I37" s="73">
        <v>431</v>
      </c>
      <c r="J37" s="71">
        <v>2502</v>
      </c>
      <c r="K37" s="72">
        <v>16950</v>
      </c>
      <c r="L37" s="70">
        <v>41829</v>
      </c>
      <c r="M37" s="71">
        <v>61984</v>
      </c>
      <c r="N37" s="72">
        <v>26734</v>
      </c>
      <c r="O37" s="73">
        <v>12641</v>
      </c>
      <c r="P37" s="71">
        <v>4814</v>
      </c>
      <c r="Q37" s="71">
        <v>4511</v>
      </c>
      <c r="R37" s="68">
        <v>263010</v>
      </c>
      <c r="S37" s="71">
        <v>5247</v>
      </c>
      <c r="T37" s="71">
        <v>6046</v>
      </c>
      <c r="U37" s="72">
        <v>6137</v>
      </c>
      <c r="V37" s="70">
        <v>6722</v>
      </c>
      <c r="W37" s="71">
        <v>12727</v>
      </c>
      <c r="X37" s="72">
        <v>30017</v>
      </c>
      <c r="Y37" s="73">
        <v>54930</v>
      </c>
      <c r="Z37" s="71">
        <v>67062</v>
      </c>
      <c r="AA37" s="72">
        <v>33260</v>
      </c>
      <c r="AB37" s="73">
        <v>17268</v>
      </c>
      <c r="AC37" s="71">
        <v>12131</v>
      </c>
      <c r="AD37" s="72">
        <v>11463</v>
      </c>
      <c r="AE37" s="68">
        <v>309752</v>
      </c>
      <c r="AF37" s="71">
        <v>9887</v>
      </c>
      <c r="AG37" s="71">
        <v>11911</v>
      </c>
      <c r="AH37" s="72">
        <v>13318</v>
      </c>
      <c r="AI37" s="71">
        <v>21347</v>
      </c>
      <c r="AJ37" s="71">
        <v>21035</v>
      </c>
      <c r="AK37" s="72">
        <v>41828</v>
      </c>
      <c r="AL37" s="71">
        <v>56254</v>
      </c>
      <c r="AM37" s="71">
        <v>58368</v>
      </c>
      <c r="AN37" s="72">
        <v>31184</v>
      </c>
      <c r="AO37" s="71">
        <v>18585</v>
      </c>
      <c r="AP37" s="71">
        <v>13030</v>
      </c>
      <c r="AQ37" s="72">
        <v>13005</v>
      </c>
      <c r="AR37" s="74">
        <v>359701</v>
      </c>
      <c r="AS37" s="75">
        <v>14084</v>
      </c>
      <c r="AT37" s="75">
        <v>16140</v>
      </c>
      <c r="AU37" s="76">
        <v>17414</v>
      </c>
      <c r="AV37" s="77">
        <v>24689</v>
      </c>
      <c r="AW37" s="75">
        <v>24277</v>
      </c>
      <c r="AX37" s="76">
        <v>47766</v>
      </c>
      <c r="AY37" s="75">
        <v>61798</v>
      </c>
      <c r="AZ37" s="75">
        <v>66036</v>
      </c>
      <c r="BA37" s="76">
        <v>37282</v>
      </c>
      <c r="BB37" s="77">
        <v>20254</v>
      </c>
      <c r="BC37" s="75">
        <v>15164</v>
      </c>
      <c r="BD37" s="75">
        <v>14797</v>
      </c>
    </row>
    <row r="38" spans="1:56" ht="13.5" x14ac:dyDescent="0.25">
      <c r="A38" s="78"/>
      <c r="B38" s="67" t="s">
        <v>93</v>
      </c>
      <c r="C38" s="56" t="s">
        <v>90</v>
      </c>
      <c r="D38" s="68">
        <v>948799</v>
      </c>
      <c r="E38" s="69">
        <v>638181</v>
      </c>
      <c r="F38" s="79">
        <v>23687</v>
      </c>
      <c r="G38" s="80">
        <v>26380</v>
      </c>
      <c r="H38" s="81">
        <v>6476</v>
      </c>
      <c r="I38" s="82">
        <v>1982</v>
      </c>
      <c r="J38" s="80">
        <v>6783</v>
      </c>
      <c r="K38" s="81">
        <v>45475</v>
      </c>
      <c r="L38" s="79">
        <v>159829</v>
      </c>
      <c r="M38" s="80">
        <v>240673</v>
      </c>
      <c r="N38" s="81">
        <v>76259</v>
      </c>
      <c r="O38" s="82">
        <v>26013</v>
      </c>
      <c r="P38" s="80">
        <v>13517</v>
      </c>
      <c r="Q38" s="80">
        <v>11107</v>
      </c>
      <c r="R38" s="68">
        <v>792849</v>
      </c>
      <c r="S38" s="80">
        <v>12107</v>
      </c>
      <c r="T38" s="80">
        <v>13738</v>
      </c>
      <c r="U38" s="81">
        <v>14967</v>
      </c>
      <c r="V38" s="79">
        <v>16980</v>
      </c>
      <c r="W38" s="80">
        <v>24911</v>
      </c>
      <c r="X38" s="81">
        <v>79768</v>
      </c>
      <c r="Y38" s="82">
        <v>191179</v>
      </c>
      <c r="Z38" s="80">
        <v>265519</v>
      </c>
      <c r="AA38" s="81">
        <v>90750</v>
      </c>
      <c r="AB38" s="82">
        <v>33250</v>
      </c>
      <c r="AC38" s="80">
        <v>25640</v>
      </c>
      <c r="AD38" s="81">
        <v>24040</v>
      </c>
      <c r="AE38" s="68">
        <v>1151946</v>
      </c>
      <c r="AF38" s="80">
        <v>23644</v>
      </c>
      <c r="AG38" s="80">
        <v>29538</v>
      </c>
      <c r="AH38" s="81">
        <v>34811</v>
      </c>
      <c r="AI38" s="80">
        <v>50743</v>
      </c>
      <c r="AJ38" s="80">
        <v>53718</v>
      </c>
      <c r="AK38" s="81">
        <v>123473</v>
      </c>
      <c r="AL38" s="80">
        <v>229143</v>
      </c>
      <c r="AM38" s="80">
        <v>283458</v>
      </c>
      <c r="AN38" s="81">
        <v>118145</v>
      </c>
      <c r="AO38" s="80">
        <v>72988</v>
      </c>
      <c r="AP38" s="80">
        <v>64783</v>
      </c>
      <c r="AQ38" s="81">
        <v>67502</v>
      </c>
      <c r="AR38" s="74">
        <v>1286736</v>
      </c>
      <c r="AS38" s="83">
        <v>43306</v>
      </c>
      <c r="AT38" s="83">
        <v>44535</v>
      </c>
      <c r="AU38" s="84">
        <v>51069</v>
      </c>
      <c r="AV38" s="85">
        <v>61852</v>
      </c>
      <c r="AW38" s="83">
        <v>61826</v>
      </c>
      <c r="AX38" s="84">
        <v>141680</v>
      </c>
      <c r="AY38" s="83">
        <v>254786</v>
      </c>
      <c r="AZ38" s="83">
        <v>305171</v>
      </c>
      <c r="BA38" s="84">
        <v>126225</v>
      </c>
      <c r="BB38" s="85">
        <v>68149</v>
      </c>
      <c r="BC38" s="83">
        <v>62650</v>
      </c>
      <c r="BD38" s="83">
        <v>65487</v>
      </c>
    </row>
    <row r="39" spans="1:56" ht="13.5" x14ac:dyDescent="0.25">
      <c r="A39" s="86" t="s">
        <v>97</v>
      </c>
      <c r="B39" s="87" t="s">
        <v>92</v>
      </c>
      <c r="C39" s="56" t="s">
        <v>90</v>
      </c>
      <c r="D39" s="88">
        <v>1643166</v>
      </c>
      <c r="E39" s="89">
        <v>1069867</v>
      </c>
      <c r="F39" s="90">
        <v>85082</v>
      </c>
      <c r="G39" s="91">
        <v>88622</v>
      </c>
      <c r="H39" s="92">
        <v>15577</v>
      </c>
      <c r="I39" s="93">
        <v>1539</v>
      </c>
      <c r="J39" s="91">
        <v>7754</v>
      </c>
      <c r="K39" s="92">
        <v>77912</v>
      </c>
      <c r="L39" s="90">
        <v>222282</v>
      </c>
      <c r="M39" s="91">
        <v>352309</v>
      </c>
      <c r="N39" s="92">
        <v>131122</v>
      </c>
      <c r="O39" s="93">
        <v>54927</v>
      </c>
      <c r="P39" s="91">
        <v>17619</v>
      </c>
      <c r="Q39" s="91">
        <v>15122</v>
      </c>
      <c r="R39" s="88">
        <v>1330887</v>
      </c>
      <c r="S39" s="91">
        <v>19765</v>
      </c>
      <c r="T39" s="91">
        <v>23296</v>
      </c>
      <c r="U39" s="92">
        <v>24547</v>
      </c>
      <c r="V39" s="90">
        <v>25311</v>
      </c>
      <c r="W39" s="91">
        <v>62324</v>
      </c>
      <c r="X39" s="92">
        <v>160675</v>
      </c>
      <c r="Y39" s="93">
        <v>299422</v>
      </c>
      <c r="Z39" s="91">
        <v>359896</v>
      </c>
      <c r="AA39" s="92">
        <v>154142</v>
      </c>
      <c r="AB39" s="93">
        <v>78998</v>
      </c>
      <c r="AC39" s="91">
        <v>51195</v>
      </c>
      <c r="AD39" s="92">
        <v>71316</v>
      </c>
      <c r="AE39" s="88">
        <v>1601094</v>
      </c>
      <c r="AF39" s="91">
        <v>75873</v>
      </c>
      <c r="AG39" s="91">
        <v>81738</v>
      </c>
      <c r="AH39" s="92">
        <v>72996</v>
      </c>
      <c r="AI39" s="91">
        <v>89203</v>
      </c>
      <c r="AJ39" s="91">
        <v>99259</v>
      </c>
      <c r="AK39" s="92">
        <v>220641</v>
      </c>
      <c r="AL39" s="91">
        <v>300277</v>
      </c>
      <c r="AM39" s="91">
        <v>309507</v>
      </c>
      <c r="AN39" s="92">
        <v>146854</v>
      </c>
      <c r="AO39" s="91">
        <v>80017</v>
      </c>
      <c r="AP39" s="91">
        <v>51767</v>
      </c>
      <c r="AQ39" s="92">
        <v>72962</v>
      </c>
      <c r="AR39" s="94">
        <v>1745373</v>
      </c>
      <c r="AS39" s="95">
        <v>79330</v>
      </c>
      <c r="AT39" s="95">
        <v>100607</v>
      </c>
      <c r="AU39" s="96">
        <v>82226</v>
      </c>
      <c r="AV39" s="97">
        <v>101178</v>
      </c>
      <c r="AW39" s="95">
        <v>107000</v>
      </c>
      <c r="AX39" s="96">
        <v>233827</v>
      </c>
      <c r="AY39" s="95">
        <v>314830</v>
      </c>
      <c r="AZ39" s="95">
        <v>331296</v>
      </c>
      <c r="BA39" s="96">
        <v>164995</v>
      </c>
      <c r="BB39" s="97">
        <v>85907</v>
      </c>
      <c r="BC39" s="95">
        <v>59545</v>
      </c>
      <c r="BD39" s="95">
        <v>84632</v>
      </c>
    </row>
    <row r="40" spans="1:56" ht="13.5" x14ac:dyDescent="0.25">
      <c r="A40" s="98"/>
      <c r="B40" s="87" t="s">
        <v>93</v>
      </c>
      <c r="C40" s="56" t="s">
        <v>90</v>
      </c>
      <c r="D40" s="88">
        <v>6176702</v>
      </c>
      <c r="E40" s="89">
        <v>4012792</v>
      </c>
      <c r="F40" s="99">
        <v>202664</v>
      </c>
      <c r="G40" s="100">
        <v>196555</v>
      </c>
      <c r="H40" s="101">
        <v>51676</v>
      </c>
      <c r="I40" s="102">
        <v>17538</v>
      </c>
      <c r="J40" s="100">
        <v>29319</v>
      </c>
      <c r="K40" s="101">
        <v>216836</v>
      </c>
      <c r="L40" s="99">
        <v>982138</v>
      </c>
      <c r="M40" s="100">
        <v>1616929</v>
      </c>
      <c r="N40" s="101">
        <v>490620</v>
      </c>
      <c r="O40" s="102">
        <v>114171</v>
      </c>
      <c r="P40" s="100">
        <v>51312</v>
      </c>
      <c r="Q40" s="100">
        <v>43034</v>
      </c>
      <c r="R40" s="88">
        <v>5197765</v>
      </c>
      <c r="S40" s="100">
        <v>49052</v>
      </c>
      <c r="T40" s="100">
        <v>53812</v>
      </c>
      <c r="U40" s="101">
        <v>59789</v>
      </c>
      <c r="V40" s="99">
        <v>59979</v>
      </c>
      <c r="W40" s="100">
        <v>129601</v>
      </c>
      <c r="X40" s="101">
        <v>563397</v>
      </c>
      <c r="Y40" s="102">
        <v>1412704</v>
      </c>
      <c r="Z40" s="100">
        <v>1858180</v>
      </c>
      <c r="AA40" s="101">
        <v>595770</v>
      </c>
      <c r="AB40" s="102">
        <v>165784</v>
      </c>
      <c r="AC40" s="100">
        <v>106458</v>
      </c>
      <c r="AD40" s="101">
        <v>143239</v>
      </c>
      <c r="AE40" s="88">
        <v>6389803</v>
      </c>
      <c r="AF40" s="100">
        <v>174394</v>
      </c>
      <c r="AG40" s="100">
        <v>183912</v>
      </c>
      <c r="AH40" s="101">
        <v>171540</v>
      </c>
      <c r="AI40" s="100">
        <v>208182</v>
      </c>
      <c r="AJ40" s="100">
        <v>248133</v>
      </c>
      <c r="AK40" s="101">
        <v>836718</v>
      </c>
      <c r="AL40" s="100">
        <v>1486429</v>
      </c>
      <c r="AM40" s="100">
        <v>1769352</v>
      </c>
      <c r="AN40" s="101">
        <v>633124</v>
      </c>
      <c r="AO40" s="100">
        <v>251077</v>
      </c>
      <c r="AP40" s="100">
        <v>188595</v>
      </c>
      <c r="AQ40" s="101">
        <v>238347</v>
      </c>
      <c r="AR40" s="94">
        <v>6804820</v>
      </c>
      <c r="AS40" s="103">
        <v>204477</v>
      </c>
      <c r="AT40" s="103">
        <v>246851</v>
      </c>
      <c r="AU40" s="104">
        <v>208990</v>
      </c>
      <c r="AV40" s="105">
        <v>242345</v>
      </c>
      <c r="AW40" s="103">
        <v>286862</v>
      </c>
      <c r="AX40" s="104">
        <v>896632</v>
      </c>
      <c r="AY40" s="103">
        <v>1536279</v>
      </c>
      <c r="AZ40" s="103">
        <v>1808095</v>
      </c>
      <c r="BA40" s="104">
        <v>652405</v>
      </c>
      <c r="BB40" s="105">
        <v>249488</v>
      </c>
      <c r="BC40" s="103">
        <v>211647</v>
      </c>
      <c r="BD40" s="103">
        <v>260749</v>
      </c>
    </row>
    <row r="41" spans="1:56" ht="13.5" x14ac:dyDescent="0.25">
      <c r="A41" s="86" t="s">
        <v>29</v>
      </c>
      <c r="B41" s="87" t="s">
        <v>92</v>
      </c>
      <c r="C41" s="56" t="s">
        <v>90</v>
      </c>
      <c r="D41" s="88">
        <v>131381653</v>
      </c>
      <c r="E41" s="89">
        <v>55702138</v>
      </c>
      <c r="F41" s="90">
        <v>6197405</v>
      </c>
      <c r="G41" s="91">
        <v>5973835</v>
      </c>
      <c r="H41" s="92">
        <v>811074</v>
      </c>
      <c r="I41" s="93">
        <v>78747</v>
      </c>
      <c r="J41" s="91">
        <v>515876</v>
      </c>
      <c r="K41" s="92">
        <v>3815585</v>
      </c>
      <c r="L41" s="90">
        <v>9745648</v>
      </c>
      <c r="M41" s="91">
        <v>14315376</v>
      </c>
      <c r="N41" s="92">
        <v>8276252</v>
      </c>
      <c r="O41" s="93">
        <v>3962805</v>
      </c>
      <c r="P41" s="91">
        <v>991649</v>
      </c>
      <c r="Q41" s="91">
        <v>1017886</v>
      </c>
      <c r="R41" s="88">
        <v>78670967</v>
      </c>
      <c r="S41" s="91">
        <v>1077992</v>
      </c>
      <c r="T41" s="91">
        <v>1616787</v>
      </c>
      <c r="U41" s="92">
        <v>1282589</v>
      </c>
      <c r="V41" s="90">
        <v>1390210</v>
      </c>
      <c r="W41" s="91">
        <v>4224593</v>
      </c>
      <c r="X41" s="92">
        <v>8878216</v>
      </c>
      <c r="Y41" s="93">
        <v>14791631</v>
      </c>
      <c r="Z41" s="91">
        <v>16759492</v>
      </c>
      <c r="AA41" s="92">
        <v>11044624</v>
      </c>
      <c r="AB41" s="93">
        <v>8419240</v>
      </c>
      <c r="AC41" s="91">
        <v>4365064</v>
      </c>
      <c r="AD41" s="92">
        <v>4820529</v>
      </c>
      <c r="AE41" s="88">
        <v>118514633</v>
      </c>
      <c r="AF41" s="91">
        <v>3705612</v>
      </c>
      <c r="AG41" s="91">
        <v>4593498</v>
      </c>
      <c r="AH41" s="92">
        <v>5361749</v>
      </c>
      <c r="AI41" s="91">
        <v>9000924</v>
      </c>
      <c r="AJ41" s="91">
        <v>10227273</v>
      </c>
      <c r="AK41" s="92">
        <v>15031822</v>
      </c>
      <c r="AL41" s="91">
        <v>18085838</v>
      </c>
      <c r="AM41" s="91">
        <v>17643027</v>
      </c>
      <c r="AN41" s="92">
        <v>13247341</v>
      </c>
      <c r="AO41" s="91">
        <v>9878751</v>
      </c>
      <c r="AP41" s="91">
        <v>5387311</v>
      </c>
      <c r="AQ41" s="92">
        <v>6351487</v>
      </c>
      <c r="AR41" s="94">
        <v>133636709</v>
      </c>
      <c r="AS41" s="95">
        <v>6044449</v>
      </c>
      <c r="AT41" s="95">
        <v>6207656</v>
      </c>
      <c r="AU41" s="96">
        <v>7326660</v>
      </c>
      <c r="AV41" s="97">
        <v>11235021</v>
      </c>
      <c r="AW41" s="95">
        <v>11843191</v>
      </c>
      <c r="AX41" s="96">
        <v>15695848</v>
      </c>
      <c r="AY41" s="95">
        <v>18991774</v>
      </c>
      <c r="AZ41" s="95">
        <v>18251138</v>
      </c>
      <c r="BA41" s="96">
        <v>14800200</v>
      </c>
      <c r="BB41" s="97">
        <v>10214586</v>
      </c>
      <c r="BC41" s="95">
        <v>6013071</v>
      </c>
      <c r="BD41" s="95">
        <v>7013115</v>
      </c>
    </row>
    <row r="42" spans="1:56" ht="13.5" x14ac:dyDescent="0.25">
      <c r="A42" s="98"/>
      <c r="B42" s="87" t="s">
        <v>93</v>
      </c>
      <c r="C42" s="56" t="s">
        <v>90</v>
      </c>
      <c r="D42" s="88">
        <v>436739271</v>
      </c>
      <c r="E42" s="89">
        <v>208447085</v>
      </c>
      <c r="F42" s="99">
        <v>17991284</v>
      </c>
      <c r="G42" s="100">
        <v>17763905</v>
      </c>
      <c r="H42" s="101">
        <v>3863237</v>
      </c>
      <c r="I42" s="102">
        <v>1325236</v>
      </c>
      <c r="J42" s="100">
        <v>2288349</v>
      </c>
      <c r="K42" s="101">
        <v>11704846</v>
      </c>
      <c r="L42" s="99">
        <v>39957570</v>
      </c>
      <c r="M42" s="100">
        <v>64343840</v>
      </c>
      <c r="N42" s="101">
        <v>30526126</v>
      </c>
      <c r="O42" s="102">
        <v>11383735</v>
      </c>
      <c r="P42" s="100">
        <v>3771653</v>
      </c>
      <c r="Q42" s="100">
        <v>3527304</v>
      </c>
      <c r="R42" s="88">
        <v>289178142</v>
      </c>
      <c r="S42" s="100">
        <v>3523071</v>
      </c>
      <c r="T42" s="100">
        <v>4439497</v>
      </c>
      <c r="U42" s="101">
        <v>4247842</v>
      </c>
      <c r="V42" s="99">
        <v>4288406</v>
      </c>
      <c r="W42" s="100">
        <v>11333102</v>
      </c>
      <c r="X42" s="101">
        <v>30504121</v>
      </c>
      <c r="Y42" s="102">
        <v>61842706</v>
      </c>
      <c r="Z42" s="100">
        <v>79734403</v>
      </c>
      <c r="AA42" s="101">
        <v>41575248</v>
      </c>
      <c r="AB42" s="102">
        <v>22441211</v>
      </c>
      <c r="AC42" s="100">
        <v>11723237</v>
      </c>
      <c r="AD42" s="101">
        <v>13525298</v>
      </c>
      <c r="AE42" s="88">
        <v>412008532</v>
      </c>
      <c r="AF42" s="100">
        <v>11981957</v>
      </c>
      <c r="AG42" s="100">
        <v>13442993</v>
      </c>
      <c r="AH42" s="101">
        <v>16002578</v>
      </c>
      <c r="AI42" s="100">
        <v>24559355</v>
      </c>
      <c r="AJ42" s="100">
        <v>29179070</v>
      </c>
      <c r="AK42" s="101">
        <v>53150195</v>
      </c>
      <c r="AL42" s="100">
        <v>73949512</v>
      </c>
      <c r="AM42" s="100">
        <v>82805286</v>
      </c>
      <c r="AN42" s="101">
        <v>47061933</v>
      </c>
      <c r="AO42" s="100">
        <v>27820865</v>
      </c>
      <c r="AP42" s="100">
        <v>14536527</v>
      </c>
      <c r="AQ42" s="101">
        <v>17518261</v>
      </c>
      <c r="AR42" s="94">
        <v>447170049</v>
      </c>
      <c r="AS42" s="103">
        <v>18410981</v>
      </c>
      <c r="AT42" s="103">
        <v>18601577</v>
      </c>
      <c r="AU42" s="104">
        <v>20418232</v>
      </c>
      <c r="AV42" s="105">
        <v>30004667</v>
      </c>
      <c r="AW42" s="103">
        <v>34054110</v>
      </c>
      <c r="AX42" s="104">
        <v>54185713</v>
      </c>
      <c r="AY42" s="103">
        <v>75265166</v>
      </c>
      <c r="AZ42" s="103">
        <v>82608306</v>
      </c>
      <c r="BA42" s="104">
        <v>49881526</v>
      </c>
      <c r="BB42" s="105">
        <v>29051851</v>
      </c>
      <c r="BC42" s="103">
        <v>15738290</v>
      </c>
      <c r="BD42" s="103">
        <v>18949630</v>
      </c>
    </row>
    <row r="43" spans="1:56" x14ac:dyDescent="0.2">
      <c r="A43" s="106" t="s">
        <v>98</v>
      </c>
    </row>
    <row r="44" spans="1:56" x14ac:dyDescent="0.2">
      <c r="A44" s="107" t="s">
        <v>99</v>
      </c>
    </row>
    <row r="45" spans="1:56" x14ac:dyDescent="0.2">
      <c r="A45" s="108" t="s">
        <v>100</v>
      </c>
      <c r="B45" s="107" t="s">
        <v>101</v>
      </c>
    </row>
    <row r="49" spans="4:16" ht="15" x14ac:dyDescent="0.25">
      <c r="D49" s="3" t="s">
        <v>102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4:16" ht="15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4:16" ht="21" x14ac:dyDescent="0.25">
      <c r="D51" s="4"/>
      <c r="E51" s="4"/>
      <c r="F51" s="5" t="s">
        <v>6</v>
      </c>
      <c r="G51" s="5" t="s">
        <v>7</v>
      </c>
      <c r="H51" s="5" t="s">
        <v>8</v>
      </c>
      <c r="I51" s="5" t="s">
        <v>9</v>
      </c>
      <c r="J51" s="5" t="s">
        <v>103</v>
      </c>
      <c r="K51" s="5" t="s">
        <v>104</v>
      </c>
      <c r="L51" s="5" t="s">
        <v>105</v>
      </c>
      <c r="M51" s="5" t="s">
        <v>106</v>
      </c>
      <c r="N51" s="6" t="s">
        <v>10</v>
      </c>
      <c r="O51" s="6" t="s">
        <v>11</v>
      </c>
      <c r="P51" s="6" t="s">
        <v>107</v>
      </c>
    </row>
    <row r="52" spans="4:16" ht="12" customHeight="1" x14ac:dyDescent="0.25">
      <c r="D52" s="4"/>
      <c r="E52" s="4"/>
      <c r="F52" s="5"/>
      <c r="G52" s="5"/>
      <c r="H52" s="5"/>
      <c r="I52" s="5"/>
      <c r="J52" s="5"/>
      <c r="K52" s="5"/>
      <c r="L52" s="5"/>
      <c r="M52" s="5"/>
      <c r="N52" s="6"/>
      <c r="O52" s="6"/>
    </row>
    <row r="53" spans="4:16" ht="13.5" thickBot="1" x14ac:dyDescent="0.25">
      <c r="D53" s="7" t="s">
        <v>12</v>
      </c>
      <c r="E53" s="8" t="s">
        <v>13</v>
      </c>
      <c r="F53" s="9" t="s">
        <v>108</v>
      </c>
      <c r="G53" s="9" t="s">
        <v>19</v>
      </c>
      <c r="H53" s="9" t="s">
        <v>20</v>
      </c>
      <c r="I53" s="9" t="s">
        <v>21</v>
      </c>
      <c r="J53" s="9" t="s">
        <v>109</v>
      </c>
      <c r="K53" s="9" t="s">
        <v>110</v>
      </c>
      <c r="L53" s="9" t="s">
        <v>111</v>
      </c>
      <c r="M53" s="9" t="s">
        <v>112</v>
      </c>
      <c r="N53" s="9" t="s">
        <v>10</v>
      </c>
      <c r="O53" s="9" t="s">
        <v>11</v>
      </c>
      <c r="P53" s="9" t="s">
        <v>107</v>
      </c>
    </row>
    <row r="54" spans="4:16" x14ac:dyDescent="0.2">
      <c r="D54" s="12" t="s">
        <v>22</v>
      </c>
      <c r="E54" s="13" t="s">
        <v>23</v>
      </c>
      <c r="F54" s="14">
        <f>F31+G31+H31</f>
        <v>99271</v>
      </c>
      <c r="G54" s="14">
        <f>I31+J31+K31</f>
        <v>15019</v>
      </c>
      <c r="H54" s="14">
        <f>L31+M31+N31</f>
        <v>157184</v>
      </c>
      <c r="I54" s="14">
        <f>O31+P31+Q31</f>
        <v>20281</v>
      </c>
      <c r="J54" s="14">
        <f>S31+T31+U31</f>
        <v>14809</v>
      </c>
      <c r="K54" s="14">
        <f>V31+W31+X31</f>
        <v>43435</v>
      </c>
      <c r="L54" s="14">
        <f>Y31+Z31+AA31</f>
        <v>163251</v>
      </c>
      <c r="M54" s="14">
        <f>AB31+AC31+AD31</f>
        <v>66704</v>
      </c>
      <c r="N54" s="14">
        <v>403761</v>
      </c>
      <c r="O54" s="14">
        <v>291755</v>
      </c>
      <c r="P54" s="14">
        <v>288199</v>
      </c>
    </row>
    <row r="55" spans="4:16" x14ac:dyDescent="0.2">
      <c r="D55" s="17"/>
      <c r="E55" s="18" t="s">
        <v>24</v>
      </c>
      <c r="F55" s="19">
        <f>F32+G32+H32</f>
        <v>240974</v>
      </c>
      <c r="G55" s="19">
        <f t="shared" ref="G55:G65" si="2">I32+J32+K32</f>
        <v>31575</v>
      </c>
      <c r="H55" s="19">
        <f t="shared" ref="H55:H65" si="3">L32+M32+N32</f>
        <v>422252</v>
      </c>
      <c r="I55" s="19">
        <f t="shared" ref="I55:I65" si="4">O32+P32+Q32</f>
        <v>41198</v>
      </c>
      <c r="J55" s="19">
        <f t="shared" ref="J55:J65" si="5">S32+T32+U32</f>
        <v>35344</v>
      </c>
      <c r="K55" s="19">
        <f t="shared" ref="K55:K64" si="6">V32+W32+X32</f>
        <v>84233</v>
      </c>
      <c r="L55" s="19">
        <f t="shared" ref="L55:L65" si="7">Y32+Z32+AA32</f>
        <v>432925</v>
      </c>
      <c r="M55" s="19">
        <f t="shared" ref="M55:M65" si="8">AB32+AC32+AD32</f>
        <v>125431</v>
      </c>
      <c r="N55" s="19">
        <v>973216</v>
      </c>
      <c r="O55" s="19">
        <v>735999</v>
      </c>
      <c r="P55" s="19">
        <v>677933</v>
      </c>
    </row>
    <row r="56" spans="4:16" x14ac:dyDescent="0.2">
      <c r="D56" s="22" t="s">
        <v>25</v>
      </c>
      <c r="E56" s="23" t="s">
        <v>23</v>
      </c>
      <c r="F56" s="24">
        <f t="shared" ref="F56:F65" si="9">F33+G33+H33</f>
        <v>20751</v>
      </c>
      <c r="G56" s="24">
        <f t="shared" si="2"/>
        <v>34167</v>
      </c>
      <c r="H56" s="24">
        <f t="shared" si="3"/>
        <v>295933</v>
      </c>
      <c r="I56" s="24">
        <f t="shared" si="4"/>
        <v>16642</v>
      </c>
      <c r="J56" s="24">
        <f t="shared" si="5"/>
        <v>14350</v>
      </c>
      <c r="K56" s="24">
        <f t="shared" si="6"/>
        <v>98391</v>
      </c>
      <c r="L56" s="24">
        <f t="shared" si="7"/>
        <v>358796</v>
      </c>
      <c r="M56" s="24">
        <f t="shared" si="8"/>
        <v>32225</v>
      </c>
      <c r="N56" s="24">
        <v>562769</v>
      </c>
      <c r="O56" s="24">
        <v>367493</v>
      </c>
      <c r="P56" s="24">
        <v>503762</v>
      </c>
    </row>
    <row r="57" spans="4:16" x14ac:dyDescent="0.2">
      <c r="D57" s="17"/>
      <c r="E57" s="18" t="s">
        <v>24</v>
      </c>
      <c r="F57" s="19">
        <f t="shared" si="9"/>
        <v>67894</v>
      </c>
      <c r="G57" s="19">
        <f t="shared" si="2"/>
        <v>136460</v>
      </c>
      <c r="H57" s="19">
        <f t="shared" si="3"/>
        <v>1782590</v>
      </c>
      <c r="I57" s="19">
        <f t="shared" si="4"/>
        <v>60923</v>
      </c>
      <c r="J57" s="19">
        <f t="shared" si="5"/>
        <v>44469</v>
      </c>
      <c r="K57" s="19">
        <f t="shared" si="6"/>
        <v>422641</v>
      </c>
      <c r="L57" s="19">
        <f t="shared" si="7"/>
        <v>2390114</v>
      </c>
      <c r="M57" s="19">
        <f t="shared" si="8"/>
        <v>96901</v>
      </c>
      <c r="N57" s="19">
        <v>3288052</v>
      </c>
      <c r="O57" s="19">
        <v>2047867</v>
      </c>
      <c r="P57" s="19">
        <v>2954125</v>
      </c>
    </row>
    <row r="58" spans="4:16" x14ac:dyDescent="0.2">
      <c r="D58" s="27" t="s">
        <v>26</v>
      </c>
      <c r="E58" s="23" t="s">
        <v>23</v>
      </c>
      <c r="F58" s="24">
        <f t="shared" si="9"/>
        <v>42650</v>
      </c>
      <c r="G58" s="24">
        <f t="shared" si="2"/>
        <v>18136</v>
      </c>
      <c r="H58" s="24">
        <f t="shared" si="3"/>
        <v>122049</v>
      </c>
      <c r="I58" s="24">
        <f t="shared" si="4"/>
        <v>28779</v>
      </c>
      <c r="J58" s="24">
        <f t="shared" si="5"/>
        <v>21019</v>
      </c>
      <c r="K58" s="24">
        <f t="shared" si="6"/>
        <v>57018</v>
      </c>
      <c r="L58" s="24">
        <f t="shared" si="7"/>
        <v>136161</v>
      </c>
      <c r="M58" s="24">
        <f t="shared" si="8"/>
        <v>61718</v>
      </c>
      <c r="N58" s="24">
        <v>377066</v>
      </c>
      <c r="O58" s="24">
        <v>211614</v>
      </c>
      <c r="P58" s="24">
        <v>275916</v>
      </c>
    </row>
    <row r="59" spans="4:16" x14ac:dyDescent="0.2">
      <c r="D59" s="17"/>
      <c r="E59" s="18" t="s">
        <v>24</v>
      </c>
      <c r="F59" s="19">
        <f t="shared" si="9"/>
        <v>85484</v>
      </c>
      <c r="G59" s="19">
        <f t="shared" si="2"/>
        <v>41418</v>
      </c>
      <c r="H59" s="19">
        <f t="shared" si="3"/>
        <v>408084</v>
      </c>
      <c r="I59" s="19">
        <f t="shared" si="4"/>
        <v>55759</v>
      </c>
      <c r="J59" s="19">
        <f t="shared" si="5"/>
        <v>42028</v>
      </c>
      <c r="K59" s="19">
        <f t="shared" si="6"/>
        <v>124444</v>
      </c>
      <c r="L59" s="19">
        <f t="shared" si="7"/>
        <v>496167</v>
      </c>
      <c r="M59" s="19">
        <f t="shared" si="8"/>
        <v>110219</v>
      </c>
      <c r="N59" s="19">
        <v>966635</v>
      </c>
      <c r="O59" s="19">
        <v>590745</v>
      </c>
      <c r="P59" s="19">
        <v>772858</v>
      </c>
    </row>
    <row r="60" spans="4:16" x14ac:dyDescent="0.2">
      <c r="D60" s="27" t="s">
        <v>27</v>
      </c>
      <c r="E60" s="23" t="s">
        <v>23</v>
      </c>
      <c r="F60" s="24">
        <f t="shared" si="9"/>
        <v>26609</v>
      </c>
      <c r="G60" s="24">
        <f t="shared" si="2"/>
        <v>19883</v>
      </c>
      <c r="H60" s="24">
        <f t="shared" si="3"/>
        <v>130547</v>
      </c>
      <c r="I60" s="24">
        <f t="shared" si="4"/>
        <v>21966</v>
      </c>
      <c r="J60" s="24">
        <f t="shared" si="5"/>
        <v>17430</v>
      </c>
      <c r="K60" s="24">
        <f t="shared" si="6"/>
        <v>49466</v>
      </c>
      <c r="L60" s="24">
        <f t="shared" si="7"/>
        <v>155252</v>
      </c>
      <c r="M60" s="24">
        <f t="shared" si="8"/>
        <v>40862</v>
      </c>
      <c r="N60" s="24">
        <v>299570</v>
      </c>
      <c r="O60" s="24">
        <v>199005</v>
      </c>
      <c r="P60" s="24">
        <v>263010</v>
      </c>
    </row>
    <row r="61" spans="4:16" x14ac:dyDescent="0.2">
      <c r="D61" s="17"/>
      <c r="E61" s="18" t="s">
        <v>24</v>
      </c>
      <c r="F61" s="19">
        <f t="shared" si="9"/>
        <v>56543</v>
      </c>
      <c r="G61" s="19">
        <f t="shared" si="2"/>
        <v>54240</v>
      </c>
      <c r="H61" s="19">
        <f t="shared" si="3"/>
        <v>476761</v>
      </c>
      <c r="I61" s="19">
        <f t="shared" si="4"/>
        <v>50637</v>
      </c>
      <c r="J61" s="19">
        <f t="shared" si="5"/>
        <v>40812</v>
      </c>
      <c r="K61" s="19">
        <f t="shared" si="6"/>
        <v>121659</v>
      </c>
      <c r="L61" s="19">
        <f t="shared" si="7"/>
        <v>547448</v>
      </c>
      <c r="M61" s="19">
        <f t="shared" si="8"/>
        <v>82930</v>
      </c>
      <c r="N61" s="19">
        <v>948799</v>
      </c>
      <c r="O61" s="19">
        <v>638181</v>
      </c>
      <c r="P61" s="19">
        <v>792849</v>
      </c>
    </row>
    <row r="62" spans="4:16" x14ac:dyDescent="0.2">
      <c r="D62" s="28" t="s">
        <v>28</v>
      </c>
      <c r="E62" s="29" t="s">
        <v>23</v>
      </c>
      <c r="F62" s="30">
        <f t="shared" si="9"/>
        <v>189281</v>
      </c>
      <c r="G62" s="30">
        <f t="shared" si="2"/>
        <v>87205</v>
      </c>
      <c r="H62" s="30">
        <f t="shared" si="3"/>
        <v>705713</v>
      </c>
      <c r="I62" s="30">
        <f t="shared" si="4"/>
        <v>87668</v>
      </c>
      <c r="J62" s="30">
        <f t="shared" si="5"/>
        <v>67608</v>
      </c>
      <c r="K62" s="30">
        <f t="shared" si="6"/>
        <v>248310</v>
      </c>
      <c r="L62" s="30">
        <f t="shared" si="7"/>
        <v>813460</v>
      </c>
      <c r="M62" s="30">
        <f t="shared" si="8"/>
        <v>201509</v>
      </c>
      <c r="N62" s="30">
        <v>1643166</v>
      </c>
      <c r="O62" s="30">
        <v>1069867</v>
      </c>
      <c r="P62" s="30">
        <v>1330887</v>
      </c>
    </row>
    <row r="63" spans="4:16" x14ac:dyDescent="0.2">
      <c r="D63" s="33"/>
      <c r="E63" s="34" t="s">
        <v>24</v>
      </c>
      <c r="F63" s="35">
        <f t="shared" si="9"/>
        <v>450895</v>
      </c>
      <c r="G63" s="35">
        <f t="shared" si="2"/>
        <v>263693</v>
      </c>
      <c r="H63" s="35">
        <f t="shared" si="3"/>
        <v>3089687</v>
      </c>
      <c r="I63" s="35">
        <f t="shared" si="4"/>
        <v>208517</v>
      </c>
      <c r="J63" s="35">
        <f t="shared" si="5"/>
        <v>162653</v>
      </c>
      <c r="K63" s="35">
        <f t="shared" si="6"/>
        <v>752977</v>
      </c>
      <c r="L63" s="35">
        <f t="shared" si="7"/>
        <v>3866654</v>
      </c>
      <c r="M63" s="35">
        <f t="shared" si="8"/>
        <v>415481</v>
      </c>
      <c r="N63" s="35">
        <v>6176702</v>
      </c>
      <c r="O63" s="35">
        <v>4012792</v>
      </c>
      <c r="P63" s="35">
        <v>5197765</v>
      </c>
    </row>
    <row r="64" spans="4:16" x14ac:dyDescent="0.2">
      <c r="D64" s="38" t="s">
        <v>29</v>
      </c>
      <c r="E64" s="29" t="s">
        <v>23</v>
      </c>
      <c r="F64" s="30">
        <f t="shared" si="9"/>
        <v>12982314</v>
      </c>
      <c r="G64" s="30">
        <f t="shared" si="2"/>
        <v>4410208</v>
      </c>
      <c r="H64" s="30">
        <f t="shared" si="3"/>
        <v>32337276</v>
      </c>
      <c r="I64" s="30">
        <f t="shared" si="4"/>
        <v>5972340</v>
      </c>
      <c r="J64" s="30">
        <f t="shared" si="5"/>
        <v>3977368</v>
      </c>
      <c r="K64" s="30">
        <f t="shared" si="6"/>
        <v>14493019</v>
      </c>
      <c r="L64" s="30">
        <f t="shared" si="7"/>
        <v>42595747</v>
      </c>
      <c r="M64" s="30">
        <f t="shared" si="8"/>
        <v>17604833</v>
      </c>
      <c r="N64" s="30">
        <v>131381653</v>
      </c>
      <c r="O64" s="30">
        <v>55702138</v>
      </c>
      <c r="P64" s="30">
        <v>78670967</v>
      </c>
    </row>
    <row r="65" spans="1:36" x14ac:dyDescent="0.2">
      <c r="D65" s="39"/>
      <c r="E65" s="34" t="s">
        <v>24</v>
      </c>
      <c r="F65" s="35">
        <f t="shared" si="9"/>
        <v>39618426</v>
      </c>
      <c r="G65" s="35">
        <f t="shared" si="2"/>
        <v>15318431</v>
      </c>
      <c r="H65" s="35">
        <f t="shared" si="3"/>
        <v>134827536</v>
      </c>
      <c r="I65" s="35">
        <f t="shared" si="4"/>
        <v>18682692</v>
      </c>
      <c r="J65" s="35">
        <f t="shared" si="5"/>
        <v>12210410</v>
      </c>
      <c r="K65" s="35">
        <f>V42+W42+X42</f>
        <v>46125629</v>
      </c>
      <c r="L65" s="35">
        <f t="shared" si="7"/>
        <v>183152357</v>
      </c>
      <c r="M65" s="35">
        <f t="shared" si="8"/>
        <v>47689746</v>
      </c>
      <c r="N65" s="35">
        <v>436739271</v>
      </c>
      <c r="O65" s="35">
        <v>208447085</v>
      </c>
      <c r="P65" s="35">
        <v>289178142</v>
      </c>
    </row>
    <row r="70" spans="1:36" x14ac:dyDescent="0.2">
      <c r="A70" s="40" t="s">
        <v>30</v>
      </c>
      <c r="B70" s="41"/>
      <c r="C70" s="42"/>
      <c r="D70" s="43" t="s">
        <v>31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</row>
    <row r="71" spans="1:36" x14ac:dyDescent="0.2">
      <c r="A71" s="40" t="s">
        <v>32</v>
      </c>
      <c r="B71" s="41"/>
      <c r="C71" s="42"/>
      <c r="D71" s="43" t="s">
        <v>33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</row>
    <row r="72" spans="1:36" x14ac:dyDescent="0.2">
      <c r="A72" s="40" t="s">
        <v>36</v>
      </c>
      <c r="B72" s="41"/>
      <c r="C72" s="42"/>
      <c r="D72" s="43" t="s">
        <v>37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</row>
    <row r="73" spans="1:36" x14ac:dyDescent="0.2">
      <c r="A73" s="40" t="s">
        <v>34</v>
      </c>
      <c r="B73" s="41"/>
      <c r="C73" s="42"/>
      <c r="D73" s="43" t="s">
        <v>35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</row>
    <row r="74" spans="1:36" x14ac:dyDescent="0.2">
      <c r="A74" s="46" t="s">
        <v>38</v>
      </c>
      <c r="B74" s="47"/>
      <c r="C74" s="48"/>
      <c r="D74" s="49" t="s">
        <v>39</v>
      </c>
      <c r="E74" s="49" t="s">
        <v>40</v>
      </c>
      <c r="F74" s="50" t="s">
        <v>53</v>
      </c>
      <c r="G74" s="51" t="s">
        <v>54</v>
      </c>
      <c r="H74" s="52" t="s">
        <v>55</v>
      </c>
      <c r="I74" s="53" t="s">
        <v>56</v>
      </c>
      <c r="J74" s="51" t="s">
        <v>57</v>
      </c>
      <c r="K74" s="52" t="s">
        <v>58</v>
      </c>
      <c r="L74" s="53" t="s">
        <v>59</v>
      </c>
      <c r="M74" s="51" t="s">
        <v>60</v>
      </c>
      <c r="N74" s="52" t="s">
        <v>61</v>
      </c>
      <c r="O74" s="53" t="s">
        <v>62</v>
      </c>
      <c r="P74" s="51" t="s">
        <v>63</v>
      </c>
      <c r="Q74" s="52" t="s">
        <v>64</v>
      </c>
      <c r="R74" s="53" t="s">
        <v>65</v>
      </c>
      <c r="S74" s="109" t="s">
        <v>113</v>
      </c>
      <c r="T74" s="52" t="s">
        <v>66</v>
      </c>
      <c r="U74" s="52" t="s">
        <v>67</v>
      </c>
      <c r="V74" s="53" t="s">
        <v>68</v>
      </c>
      <c r="W74" s="51" t="s">
        <v>69</v>
      </c>
      <c r="X74" s="52" t="s">
        <v>70</v>
      </c>
      <c r="Y74" s="53" t="s">
        <v>71</v>
      </c>
      <c r="Z74" s="51" t="s">
        <v>72</v>
      </c>
      <c r="AA74" s="52" t="s">
        <v>73</v>
      </c>
      <c r="AB74" s="53" t="s">
        <v>74</v>
      </c>
      <c r="AC74" s="51" t="s">
        <v>75</v>
      </c>
      <c r="AD74" s="52" t="s">
        <v>76</v>
      </c>
      <c r="AE74" s="53" t="s">
        <v>77</v>
      </c>
      <c r="AF74" s="54" t="s">
        <v>78</v>
      </c>
      <c r="AG74" s="52" t="s">
        <v>79</v>
      </c>
      <c r="AH74" s="52" t="s">
        <v>80</v>
      </c>
      <c r="AI74" s="52" t="s">
        <v>81</v>
      </c>
      <c r="AJ74" s="52" t="s">
        <v>82</v>
      </c>
    </row>
    <row r="75" spans="1:36" ht="13.5" x14ac:dyDescent="0.25">
      <c r="A75" s="55" t="s">
        <v>12</v>
      </c>
      <c r="B75" s="55" t="s">
        <v>13</v>
      </c>
      <c r="C75" s="56" t="s">
        <v>90</v>
      </c>
      <c r="D75" s="62" t="s">
        <v>90</v>
      </c>
      <c r="E75" s="62" t="s">
        <v>90</v>
      </c>
      <c r="F75" s="110" t="s">
        <v>90</v>
      </c>
      <c r="G75" s="59" t="s">
        <v>90</v>
      </c>
      <c r="H75" s="56" t="s">
        <v>90</v>
      </c>
      <c r="I75" s="60" t="s">
        <v>90</v>
      </c>
      <c r="J75" s="59" t="s">
        <v>90</v>
      </c>
      <c r="K75" s="56" t="s">
        <v>90</v>
      </c>
      <c r="L75" s="60" t="s">
        <v>90</v>
      </c>
      <c r="M75" s="59" t="s">
        <v>90</v>
      </c>
      <c r="N75" s="56" t="s">
        <v>90</v>
      </c>
      <c r="O75" s="60" t="s">
        <v>90</v>
      </c>
      <c r="P75" s="59" t="s">
        <v>90</v>
      </c>
      <c r="Q75" s="56" t="s">
        <v>90</v>
      </c>
      <c r="R75" s="60" t="s">
        <v>90</v>
      </c>
      <c r="S75" s="111" t="s">
        <v>90</v>
      </c>
      <c r="T75" s="56" t="s">
        <v>90</v>
      </c>
      <c r="U75" s="56" t="s">
        <v>90</v>
      </c>
      <c r="V75" s="60" t="s">
        <v>90</v>
      </c>
      <c r="W75" s="59" t="s">
        <v>90</v>
      </c>
      <c r="X75" s="56" t="s">
        <v>90</v>
      </c>
      <c r="Y75" s="60" t="s">
        <v>90</v>
      </c>
      <c r="Z75" s="59" t="s">
        <v>90</v>
      </c>
      <c r="AA75" s="56" t="s">
        <v>90</v>
      </c>
      <c r="AB75" s="60" t="s">
        <v>90</v>
      </c>
      <c r="AC75" s="59" t="s">
        <v>90</v>
      </c>
      <c r="AD75" s="56" t="s">
        <v>90</v>
      </c>
      <c r="AE75" s="60" t="s">
        <v>90</v>
      </c>
      <c r="AF75" s="61" t="s">
        <v>90</v>
      </c>
      <c r="AG75" s="56" t="s">
        <v>90</v>
      </c>
      <c r="AH75" s="56" t="s">
        <v>90</v>
      </c>
      <c r="AI75" s="56" t="s">
        <v>90</v>
      </c>
      <c r="AJ75" s="56" t="s">
        <v>90</v>
      </c>
    </row>
    <row r="76" spans="1:36" ht="13.5" x14ac:dyDescent="0.25">
      <c r="A76" s="66" t="s">
        <v>91</v>
      </c>
      <c r="B76" s="67" t="s">
        <v>92</v>
      </c>
      <c r="C76" s="56" t="s">
        <v>90</v>
      </c>
      <c r="D76" s="74">
        <v>403761</v>
      </c>
      <c r="E76" s="74">
        <v>291755</v>
      </c>
      <c r="F76" s="112">
        <v>288199</v>
      </c>
      <c r="G76" s="113">
        <v>4172</v>
      </c>
      <c r="H76" s="75">
        <v>5536</v>
      </c>
      <c r="I76" s="76">
        <v>5101</v>
      </c>
      <c r="J76" s="113">
        <v>4560</v>
      </c>
      <c r="K76" s="75">
        <v>13927</v>
      </c>
      <c r="L76" s="76">
        <v>24948</v>
      </c>
      <c r="M76" s="113">
        <v>51204</v>
      </c>
      <c r="N76" s="75">
        <v>78639</v>
      </c>
      <c r="O76" s="76">
        <v>33408</v>
      </c>
      <c r="P76" s="113">
        <v>22035</v>
      </c>
      <c r="Q76" s="75">
        <v>11471</v>
      </c>
      <c r="R76" s="76">
        <v>33198</v>
      </c>
      <c r="S76" s="114">
        <v>426431</v>
      </c>
      <c r="T76" s="75">
        <v>48282</v>
      </c>
      <c r="U76" s="75">
        <v>49121</v>
      </c>
      <c r="V76" s="76">
        <v>33957</v>
      </c>
      <c r="W76" s="113">
        <v>20446</v>
      </c>
      <c r="X76" s="75">
        <v>19735</v>
      </c>
      <c r="Y76" s="76">
        <v>34838</v>
      </c>
      <c r="Z76" s="113">
        <v>53428</v>
      </c>
      <c r="AA76" s="75">
        <v>67783</v>
      </c>
      <c r="AB76" s="76">
        <v>31799</v>
      </c>
      <c r="AC76" s="113">
        <v>24163</v>
      </c>
      <c r="AD76" s="75">
        <v>11177</v>
      </c>
      <c r="AE76" s="76">
        <v>31702</v>
      </c>
      <c r="AF76" s="77" t="s">
        <v>114</v>
      </c>
      <c r="AG76" s="75" t="s">
        <v>114</v>
      </c>
      <c r="AH76" s="75" t="s">
        <v>114</v>
      </c>
      <c r="AI76" s="75" t="s">
        <v>114</v>
      </c>
      <c r="AJ76" s="75" t="s">
        <v>114</v>
      </c>
    </row>
    <row r="77" spans="1:36" ht="13.5" x14ac:dyDescent="0.25">
      <c r="A77" s="78"/>
      <c r="B77" s="67" t="s">
        <v>93</v>
      </c>
      <c r="C77" s="56" t="s">
        <v>90</v>
      </c>
      <c r="D77" s="74">
        <v>973216</v>
      </c>
      <c r="E77" s="74">
        <v>735999</v>
      </c>
      <c r="F77" s="112">
        <v>677933</v>
      </c>
      <c r="G77" s="115">
        <v>9662</v>
      </c>
      <c r="H77" s="83">
        <v>12270</v>
      </c>
      <c r="I77" s="84">
        <v>13412</v>
      </c>
      <c r="J77" s="115">
        <v>10662</v>
      </c>
      <c r="K77" s="83">
        <v>25055</v>
      </c>
      <c r="L77" s="84">
        <v>48516</v>
      </c>
      <c r="M77" s="115">
        <v>126404</v>
      </c>
      <c r="N77" s="83">
        <v>236276</v>
      </c>
      <c r="O77" s="84">
        <v>70245</v>
      </c>
      <c r="P77" s="115">
        <v>40420</v>
      </c>
      <c r="Q77" s="83">
        <v>21206</v>
      </c>
      <c r="R77" s="84">
        <v>63805</v>
      </c>
      <c r="S77" s="114">
        <v>1001876</v>
      </c>
      <c r="T77" s="83">
        <v>107741</v>
      </c>
      <c r="U77" s="83">
        <v>106538</v>
      </c>
      <c r="V77" s="84">
        <v>73635</v>
      </c>
      <c r="W77" s="115">
        <v>37721</v>
      </c>
      <c r="X77" s="83">
        <v>36982</v>
      </c>
      <c r="Y77" s="84">
        <v>75116</v>
      </c>
      <c r="Z77" s="115">
        <v>146468</v>
      </c>
      <c r="AA77" s="83">
        <v>212363</v>
      </c>
      <c r="AB77" s="84">
        <v>69282</v>
      </c>
      <c r="AC77" s="115">
        <v>45508</v>
      </c>
      <c r="AD77" s="83">
        <v>23293</v>
      </c>
      <c r="AE77" s="84">
        <v>67229</v>
      </c>
      <c r="AF77" s="85" t="s">
        <v>114</v>
      </c>
      <c r="AG77" s="83" t="s">
        <v>114</v>
      </c>
      <c r="AH77" s="83" t="s">
        <v>114</v>
      </c>
      <c r="AI77" s="83" t="s">
        <v>114</v>
      </c>
      <c r="AJ77" s="83" t="s">
        <v>114</v>
      </c>
    </row>
    <row r="78" spans="1:36" ht="13.5" x14ac:dyDescent="0.25">
      <c r="A78" s="66" t="s">
        <v>94</v>
      </c>
      <c r="B78" s="67" t="s">
        <v>92</v>
      </c>
      <c r="C78" s="56" t="s">
        <v>90</v>
      </c>
      <c r="D78" s="74">
        <v>562769</v>
      </c>
      <c r="E78" s="74">
        <v>367493</v>
      </c>
      <c r="F78" s="112">
        <v>503762</v>
      </c>
      <c r="G78" s="113">
        <v>3953</v>
      </c>
      <c r="H78" s="75">
        <v>4799</v>
      </c>
      <c r="I78" s="76">
        <v>5598</v>
      </c>
      <c r="J78" s="113">
        <v>5260</v>
      </c>
      <c r="K78" s="75">
        <v>18916</v>
      </c>
      <c r="L78" s="76">
        <v>74215</v>
      </c>
      <c r="M78" s="113">
        <v>145183</v>
      </c>
      <c r="N78" s="75">
        <v>160028</v>
      </c>
      <c r="O78" s="76">
        <v>53585</v>
      </c>
      <c r="P78" s="113">
        <v>13490</v>
      </c>
      <c r="Q78" s="75">
        <v>9350</v>
      </c>
      <c r="R78" s="76">
        <v>9385</v>
      </c>
      <c r="S78" s="114">
        <v>535948</v>
      </c>
      <c r="T78" s="75">
        <v>5210</v>
      </c>
      <c r="U78" s="75">
        <v>7458</v>
      </c>
      <c r="V78" s="76">
        <v>9559</v>
      </c>
      <c r="W78" s="113">
        <v>23634</v>
      </c>
      <c r="X78" s="75">
        <v>26371</v>
      </c>
      <c r="Y78" s="76">
        <v>105440</v>
      </c>
      <c r="Z78" s="113">
        <v>142075</v>
      </c>
      <c r="AA78" s="75">
        <v>134626</v>
      </c>
      <c r="AB78" s="76">
        <v>49452</v>
      </c>
      <c r="AC78" s="113">
        <v>13423</v>
      </c>
      <c r="AD78" s="75">
        <v>8862</v>
      </c>
      <c r="AE78" s="76">
        <v>9838</v>
      </c>
      <c r="AF78" s="77" t="s">
        <v>114</v>
      </c>
      <c r="AG78" s="75" t="s">
        <v>114</v>
      </c>
      <c r="AH78" s="75" t="s">
        <v>114</v>
      </c>
      <c r="AI78" s="75" t="s">
        <v>114</v>
      </c>
      <c r="AJ78" s="75" t="s">
        <v>114</v>
      </c>
    </row>
    <row r="79" spans="1:36" ht="13.5" x14ac:dyDescent="0.25">
      <c r="A79" s="78"/>
      <c r="B79" s="67" t="s">
        <v>93</v>
      </c>
      <c r="C79" s="56" t="s">
        <v>90</v>
      </c>
      <c r="D79" s="74">
        <v>3288052</v>
      </c>
      <c r="E79" s="74">
        <v>2047867</v>
      </c>
      <c r="F79" s="112">
        <v>2954125</v>
      </c>
      <c r="G79" s="115">
        <v>14451</v>
      </c>
      <c r="H79" s="83">
        <v>14596</v>
      </c>
      <c r="I79" s="84">
        <v>15422</v>
      </c>
      <c r="J79" s="115">
        <v>15698</v>
      </c>
      <c r="K79" s="83">
        <v>50132</v>
      </c>
      <c r="L79" s="84">
        <v>356811</v>
      </c>
      <c r="M79" s="115">
        <v>914500</v>
      </c>
      <c r="N79" s="83">
        <v>1133355</v>
      </c>
      <c r="O79" s="84">
        <v>342259</v>
      </c>
      <c r="P79" s="115">
        <v>42182</v>
      </c>
      <c r="Q79" s="83">
        <v>28553</v>
      </c>
      <c r="R79" s="84">
        <v>26166</v>
      </c>
      <c r="S79" s="114">
        <v>3256277</v>
      </c>
      <c r="T79" s="83">
        <v>19444</v>
      </c>
      <c r="U79" s="83">
        <v>24230</v>
      </c>
      <c r="V79" s="84">
        <v>29606</v>
      </c>
      <c r="W79" s="115">
        <v>69016</v>
      </c>
      <c r="X79" s="83">
        <v>90064</v>
      </c>
      <c r="Y79" s="84">
        <v>523668</v>
      </c>
      <c r="Z79" s="115">
        <v>922688</v>
      </c>
      <c r="AA79" s="83">
        <v>1051754</v>
      </c>
      <c r="AB79" s="84">
        <v>335516</v>
      </c>
      <c r="AC79" s="115">
        <v>74545</v>
      </c>
      <c r="AD79" s="83">
        <v>56493</v>
      </c>
      <c r="AE79" s="84">
        <v>59253</v>
      </c>
      <c r="AF79" s="85" t="s">
        <v>114</v>
      </c>
      <c r="AG79" s="83" t="s">
        <v>114</v>
      </c>
      <c r="AH79" s="83" t="s">
        <v>114</v>
      </c>
      <c r="AI79" s="83" t="s">
        <v>114</v>
      </c>
      <c r="AJ79" s="83" t="s">
        <v>114</v>
      </c>
    </row>
    <row r="80" spans="1:36" ht="13.5" x14ac:dyDescent="0.25">
      <c r="A80" s="66" t="s">
        <v>95</v>
      </c>
      <c r="B80" s="67" t="s">
        <v>92</v>
      </c>
      <c r="C80" s="56" t="s">
        <v>90</v>
      </c>
      <c r="D80" s="74">
        <v>377066</v>
      </c>
      <c r="E80" s="74">
        <v>211614</v>
      </c>
      <c r="F80" s="112">
        <v>275916</v>
      </c>
      <c r="G80" s="113">
        <v>6393</v>
      </c>
      <c r="H80" s="75">
        <v>6915</v>
      </c>
      <c r="I80" s="76">
        <v>7711</v>
      </c>
      <c r="J80" s="113">
        <v>8769</v>
      </c>
      <c r="K80" s="75">
        <v>16754</v>
      </c>
      <c r="L80" s="76">
        <v>31495</v>
      </c>
      <c r="M80" s="113">
        <v>48105</v>
      </c>
      <c r="N80" s="75">
        <v>54167</v>
      </c>
      <c r="O80" s="76">
        <v>33889</v>
      </c>
      <c r="P80" s="113">
        <v>26205</v>
      </c>
      <c r="Q80" s="75">
        <v>18243</v>
      </c>
      <c r="R80" s="76">
        <v>17270</v>
      </c>
      <c r="S80" s="114">
        <v>328963</v>
      </c>
      <c r="T80" s="75">
        <v>12494</v>
      </c>
      <c r="U80" s="75">
        <v>13248</v>
      </c>
      <c r="V80" s="76">
        <v>16162</v>
      </c>
      <c r="W80" s="113">
        <v>23776</v>
      </c>
      <c r="X80" s="75">
        <v>32118</v>
      </c>
      <c r="Y80" s="76">
        <v>38535</v>
      </c>
      <c r="Z80" s="113">
        <v>48520</v>
      </c>
      <c r="AA80" s="75">
        <v>48730</v>
      </c>
      <c r="AB80" s="76">
        <v>34419</v>
      </c>
      <c r="AC80" s="113">
        <v>23846</v>
      </c>
      <c r="AD80" s="75">
        <v>18698</v>
      </c>
      <c r="AE80" s="76">
        <v>18417</v>
      </c>
      <c r="AF80" s="77" t="s">
        <v>114</v>
      </c>
      <c r="AG80" s="75" t="s">
        <v>114</v>
      </c>
      <c r="AH80" s="75" t="s">
        <v>114</v>
      </c>
      <c r="AI80" s="75" t="s">
        <v>114</v>
      </c>
      <c r="AJ80" s="75" t="s">
        <v>114</v>
      </c>
    </row>
    <row r="81" spans="1:36" ht="13.5" x14ac:dyDescent="0.25">
      <c r="A81" s="78"/>
      <c r="B81" s="67" t="s">
        <v>93</v>
      </c>
      <c r="C81" s="56" t="s">
        <v>90</v>
      </c>
      <c r="D81" s="74">
        <v>966635</v>
      </c>
      <c r="E81" s="74">
        <v>590745</v>
      </c>
      <c r="F81" s="112">
        <v>772858</v>
      </c>
      <c r="G81" s="115">
        <v>12832</v>
      </c>
      <c r="H81" s="83">
        <v>13208</v>
      </c>
      <c r="I81" s="84">
        <v>15988</v>
      </c>
      <c r="J81" s="115">
        <v>16639</v>
      </c>
      <c r="K81" s="83">
        <v>29503</v>
      </c>
      <c r="L81" s="84">
        <v>78302</v>
      </c>
      <c r="M81" s="115">
        <v>180621</v>
      </c>
      <c r="N81" s="83">
        <v>223030</v>
      </c>
      <c r="O81" s="84">
        <v>92516</v>
      </c>
      <c r="P81" s="115">
        <v>49932</v>
      </c>
      <c r="Q81" s="83">
        <v>31059</v>
      </c>
      <c r="R81" s="84">
        <v>29228</v>
      </c>
      <c r="S81" s="114">
        <v>979704</v>
      </c>
      <c r="T81" s="83">
        <v>23565</v>
      </c>
      <c r="U81" s="83">
        <v>23606</v>
      </c>
      <c r="V81" s="84">
        <v>33488</v>
      </c>
      <c r="W81" s="115">
        <v>50702</v>
      </c>
      <c r="X81" s="83">
        <v>67369</v>
      </c>
      <c r="Y81" s="84">
        <v>114461</v>
      </c>
      <c r="Z81" s="115">
        <v>188130</v>
      </c>
      <c r="AA81" s="83">
        <v>221777</v>
      </c>
      <c r="AB81" s="84">
        <v>110181</v>
      </c>
      <c r="AC81" s="115">
        <v>58036</v>
      </c>
      <c r="AD81" s="83">
        <v>44026</v>
      </c>
      <c r="AE81" s="84">
        <v>44363</v>
      </c>
      <c r="AF81" s="85" t="s">
        <v>114</v>
      </c>
      <c r="AG81" s="83" t="s">
        <v>114</v>
      </c>
      <c r="AH81" s="83" t="s">
        <v>114</v>
      </c>
      <c r="AI81" s="83" t="s">
        <v>114</v>
      </c>
      <c r="AJ81" s="83" t="s">
        <v>114</v>
      </c>
    </row>
    <row r="82" spans="1:36" ht="13.5" x14ac:dyDescent="0.25">
      <c r="A82" s="66" t="s">
        <v>96</v>
      </c>
      <c r="B82" s="67" t="s">
        <v>92</v>
      </c>
      <c r="C82" s="56" t="s">
        <v>90</v>
      </c>
      <c r="D82" s="74">
        <v>299570</v>
      </c>
      <c r="E82" s="74">
        <v>199005</v>
      </c>
      <c r="F82" s="112">
        <v>263010</v>
      </c>
      <c r="G82" s="113">
        <v>5247</v>
      </c>
      <c r="H82" s="75">
        <v>6046</v>
      </c>
      <c r="I82" s="76">
        <v>6137</v>
      </c>
      <c r="J82" s="113">
        <v>6722</v>
      </c>
      <c r="K82" s="75">
        <v>12727</v>
      </c>
      <c r="L82" s="76">
        <v>30017</v>
      </c>
      <c r="M82" s="113">
        <v>54930</v>
      </c>
      <c r="N82" s="75">
        <v>67062</v>
      </c>
      <c r="O82" s="76">
        <v>33260</v>
      </c>
      <c r="P82" s="113">
        <v>17268</v>
      </c>
      <c r="Q82" s="75">
        <v>12131</v>
      </c>
      <c r="R82" s="76">
        <v>11463</v>
      </c>
      <c r="S82" s="114">
        <v>309752</v>
      </c>
      <c r="T82" s="75">
        <v>9887</v>
      </c>
      <c r="U82" s="75">
        <v>11911</v>
      </c>
      <c r="V82" s="76">
        <v>13318</v>
      </c>
      <c r="W82" s="113">
        <v>21347</v>
      </c>
      <c r="X82" s="75">
        <v>21035</v>
      </c>
      <c r="Y82" s="76">
        <v>41828</v>
      </c>
      <c r="Z82" s="113">
        <v>56254</v>
      </c>
      <c r="AA82" s="75">
        <v>58368</v>
      </c>
      <c r="AB82" s="76">
        <v>31184</v>
      </c>
      <c r="AC82" s="113">
        <v>18585</v>
      </c>
      <c r="AD82" s="75">
        <v>13030</v>
      </c>
      <c r="AE82" s="76">
        <v>13005</v>
      </c>
      <c r="AF82" s="77" t="s">
        <v>114</v>
      </c>
      <c r="AG82" s="75" t="s">
        <v>114</v>
      </c>
      <c r="AH82" s="75" t="s">
        <v>114</v>
      </c>
      <c r="AI82" s="75" t="s">
        <v>114</v>
      </c>
      <c r="AJ82" s="75" t="s">
        <v>114</v>
      </c>
    </row>
    <row r="83" spans="1:36" ht="13.5" x14ac:dyDescent="0.25">
      <c r="A83" s="78"/>
      <c r="B83" s="67" t="s">
        <v>93</v>
      </c>
      <c r="C83" s="56" t="s">
        <v>90</v>
      </c>
      <c r="D83" s="74">
        <v>948799</v>
      </c>
      <c r="E83" s="74">
        <v>638181</v>
      </c>
      <c r="F83" s="112">
        <v>792849</v>
      </c>
      <c r="G83" s="115">
        <v>12107</v>
      </c>
      <c r="H83" s="83">
        <v>13738</v>
      </c>
      <c r="I83" s="84">
        <v>14967</v>
      </c>
      <c r="J83" s="115">
        <v>16980</v>
      </c>
      <c r="K83" s="83">
        <v>24911</v>
      </c>
      <c r="L83" s="84">
        <v>79768</v>
      </c>
      <c r="M83" s="115">
        <v>191179</v>
      </c>
      <c r="N83" s="83">
        <v>265519</v>
      </c>
      <c r="O83" s="84">
        <v>90750</v>
      </c>
      <c r="P83" s="115">
        <v>33250</v>
      </c>
      <c r="Q83" s="83">
        <v>25640</v>
      </c>
      <c r="R83" s="84">
        <v>24040</v>
      </c>
      <c r="S83" s="114">
        <v>1151946</v>
      </c>
      <c r="T83" s="83">
        <v>23644</v>
      </c>
      <c r="U83" s="83">
        <v>29538</v>
      </c>
      <c r="V83" s="84">
        <v>34811</v>
      </c>
      <c r="W83" s="115">
        <v>50743</v>
      </c>
      <c r="X83" s="83">
        <v>53718</v>
      </c>
      <c r="Y83" s="84">
        <v>123473</v>
      </c>
      <c r="Z83" s="115">
        <v>229143</v>
      </c>
      <c r="AA83" s="83">
        <v>283458</v>
      </c>
      <c r="AB83" s="84">
        <v>118145</v>
      </c>
      <c r="AC83" s="115">
        <v>72988</v>
      </c>
      <c r="AD83" s="83">
        <v>64783</v>
      </c>
      <c r="AE83" s="84">
        <v>67502</v>
      </c>
      <c r="AF83" s="85" t="s">
        <v>114</v>
      </c>
      <c r="AG83" s="83" t="s">
        <v>114</v>
      </c>
      <c r="AH83" s="83" t="s">
        <v>114</v>
      </c>
      <c r="AI83" s="83" t="s">
        <v>114</v>
      </c>
      <c r="AJ83" s="83" t="s">
        <v>114</v>
      </c>
    </row>
    <row r="84" spans="1:36" ht="13.5" x14ac:dyDescent="0.25">
      <c r="A84" s="86" t="s">
        <v>97</v>
      </c>
      <c r="B84" s="87" t="s">
        <v>92</v>
      </c>
      <c r="C84" s="56" t="s">
        <v>90</v>
      </c>
      <c r="D84" s="94">
        <v>1643166</v>
      </c>
      <c r="E84" s="94">
        <v>1069867</v>
      </c>
      <c r="F84" s="116">
        <v>1330887</v>
      </c>
      <c r="G84" s="117">
        <v>19765</v>
      </c>
      <c r="H84" s="95">
        <v>23296</v>
      </c>
      <c r="I84" s="96">
        <v>24547</v>
      </c>
      <c r="J84" s="117">
        <v>25311</v>
      </c>
      <c r="K84" s="95">
        <v>62324</v>
      </c>
      <c r="L84" s="96">
        <v>160675</v>
      </c>
      <c r="M84" s="117">
        <v>299422</v>
      </c>
      <c r="N84" s="95">
        <v>359896</v>
      </c>
      <c r="O84" s="96">
        <v>154142</v>
      </c>
      <c r="P84" s="117">
        <v>78998</v>
      </c>
      <c r="Q84" s="95">
        <v>51195</v>
      </c>
      <c r="R84" s="96">
        <v>71316</v>
      </c>
      <c r="S84" s="118">
        <v>1601094</v>
      </c>
      <c r="T84" s="95">
        <v>75873</v>
      </c>
      <c r="U84" s="95">
        <v>81738</v>
      </c>
      <c r="V84" s="96">
        <v>72996</v>
      </c>
      <c r="W84" s="117">
        <v>89203</v>
      </c>
      <c r="X84" s="95">
        <v>99259</v>
      </c>
      <c r="Y84" s="96">
        <v>220641</v>
      </c>
      <c r="Z84" s="117">
        <v>300277</v>
      </c>
      <c r="AA84" s="95">
        <v>309507</v>
      </c>
      <c r="AB84" s="96">
        <v>146854</v>
      </c>
      <c r="AC84" s="117">
        <v>80017</v>
      </c>
      <c r="AD84" s="95">
        <v>51767</v>
      </c>
      <c r="AE84" s="96">
        <v>72962</v>
      </c>
      <c r="AF84" s="97" t="s">
        <v>114</v>
      </c>
      <c r="AG84" s="95" t="s">
        <v>114</v>
      </c>
      <c r="AH84" s="95" t="s">
        <v>114</v>
      </c>
      <c r="AI84" s="95" t="s">
        <v>114</v>
      </c>
      <c r="AJ84" s="95" t="s">
        <v>114</v>
      </c>
    </row>
    <row r="85" spans="1:36" ht="13.5" x14ac:dyDescent="0.25">
      <c r="A85" s="98"/>
      <c r="B85" s="87" t="s">
        <v>93</v>
      </c>
      <c r="C85" s="56" t="s">
        <v>90</v>
      </c>
      <c r="D85" s="94">
        <v>6176702</v>
      </c>
      <c r="E85" s="94">
        <v>4012792</v>
      </c>
      <c r="F85" s="116">
        <v>5197765</v>
      </c>
      <c r="G85" s="119">
        <v>49052</v>
      </c>
      <c r="H85" s="103">
        <v>53812</v>
      </c>
      <c r="I85" s="104">
        <v>59789</v>
      </c>
      <c r="J85" s="119">
        <v>59979</v>
      </c>
      <c r="K85" s="103">
        <v>129601</v>
      </c>
      <c r="L85" s="104">
        <v>563397</v>
      </c>
      <c r="M85" s="119">
        <v>1412704</v>
      </c>
      <c r="N85" s="103">
        <v>1858180</v>
      </c>
      <c r="O85" s="104">
        <v>595770</v>
      </c>
      <c r="P85" s="119">
        <v>165784</v>
      </c>
      <c r="Q85" s="103">
        <v>106458</v>
      </c>
      <c r="R85" s="104">
        <v>143239</v>
      </c>
      <c r="S85" s="118">
        <v>6389803</v>
      </c>
      <c r="T85" s="103">
        <v>174394</v>
      </c>
      <c r="U85" s="103">
        <v>183912</v>
      </c>
      <c r="V85" s="104">
        <v>171540</v>
      </c>
      <c r="W85" s="119">
        <v>208182</v>
      </c>
      <c r="X85" s="103">
        <v>248133</v>
      </c>
      <c r="Y85" s="104">
        <v>836718</v>
      </c>
      <c r="Z85" s="119">
        <v>1486429</v>
      </c>
      <c r="AA85" s="103">
        <v>1769352</v>
      </c>
      <c r="AB85" s="104">
        <v>633124</v>
      </c>
      <c r="AC85" s="119">
        <v>251077</v>
      </c>
      <c r="AD85" s="103">
        <v>188595</v>
      </c>
      <c r="AE85" s="104">
        <v>238347</v>
      </c>
      <c r="AF85" s="105" t="s">
        <v>114</v>
      </c>
      <c r="AG85" s="103" t="s">
        <v>114</v>
      </c>
      <c r="AH85" s="103" t="s">
        <v>114</v>
      </c>
      <c r="AI85" s="103" t="s">
        <v>114</v>
      </c>
      <c r="AJ85" s="103" t="s">
        <v>114</v>
      </c>
    </row>
    <row r="86" spans="1:36" ht="13.5" x14ac:dyDescent="0.25">
      <c r="A86" s="86" t="s">
        <v>29</v>
      </c>
      <c r="B86" s="87" t="s">
        <v>92</v>
      </c>
      <c r="C86" s="56" t="s">
        <v>90</v>
      </c>
      <c r="D86" s="94">
        <v>131381653</v>
      </c>
      <c r="E86" s="94">
        <v>55702138</v>
      </c>
      <c r="F86" s="116">
        <v>78670967</v>
      </c>
      <c r="G86" s="117">
        <v>1077992</v>
      </c>
      <c r="H86" s="95">
        <v>1616787</v>
      </c>
      <c r="I86" s="96">
        <v>1282589</v>
      </c>
      <c r="J86" s="117">
        <v>1390210</v>
      </c>
      <c r="K86" s="95">
        <v>4224593</v>
      </c>
      <c r="L86" s="96">
        <v>8878216</v>
      </c>
      <c r="M86" s="117">
        <v>14791631</v>
      </c>
      <c r="N86" s="95">
        <v>16759492</v>
      </c>
      <c r="O86" s="96">
        <v>11044624</v>
      </c>
      <c r="P86" s="117">
        <v>8419240</v>
      </c>
      <c r="Q86" s="95">
        <v>4365064</v>
      </c>
      <c r="R86" s="96">
        <v>4820529</v>
      </c>
      <c r="S86" s="118">
        <v>118514633</v>
      </c>
      <c r="T86" s="95">
        <v>3705612</v>
      </c>
      <c r="U86" s="95">
        <v>4593498</v>
      </c>
      <c r="V86" s="96">
        <v>5361749</v>
      </c>
      <c r="W86" s="117">
        <v>9000924</v>
      </c>
      <c r="X86" s="95">
        <v>10227273</v>
      </c>
      <c r="Y86" s="96">
        <v>15031822</v>
      </c>
      <c r="Z86" s="117">
        <v>18085838</v>
      </c>
      <c r="AA86" s="95">
        <v>17643027</v>
      </c>
      <c r="AB86" s="96">
        <v>13247341</v>
      </c>
      <c r="AC86" s="117">
        <v>9878751</v>
      </c>
      <c r="AD86" s="95">
        <v>5387311</v>
      </c>
      <c r="AE86" s="96">
        <v>6351487</v>
      </c>
      <c r="AF86" s="97">
        <v>5769311</v>
      </c>
      <c r="AG86" s="95">
        <v>5850879</v>
      </c>
      <c r="AH86" s="95">
        <v>6599900</v>
      </c>
      <c r="AI86" s="95">
        <v>10187146</v>
      </c>
      <c r="AJ86" s="95">
        <v>8763692</v>
      </c>
    </row>
    <row r="87" spans="1:36" ht="13.5" x14ac:dyDescent="0.25">
      <c r="A87" s="98"/>
      <c r="B87" s="87" t="s">
        <v>93</v>
      </c>
      <c r="C87" s="56" t="s">
        <v>90</v>
      </c>
      <c r="D87" s="94">
        <v>436739271</v>
      </c>
      <c r="E87" s="94">
        <v>208447085</v>
      </c>
      <c r="F87" s="116">
        <v>289178142</v>
      </c>
      <c r="G87" s="119">
        <v>3523071</v>
      </c>
      <c r="H87" s="103">
        <v>4439497</v>
      </c>
      <c r="I87" s="104">
        <v>4247842</v>
      </c>
      <c r="J87" s="119">
        <v>4288406</v>
      </c>
      <c r="K87" s="103">
        <v>11333102</v>
      </c>
      <c r="L87" s="104">
        <v>30504121</v>
      </c>
      <c r="M87" s="119">
        <v>61842706</v>
      </c>
      <c r="N87" s="103">
        <v>79734403</v>
      </c>
      <c r="O87" s="104">
        <v>41575248</v>
      </c>
      <c r="P87" s="119">
        <v>22441211</v>
      </c>
      <c r="Q87" s="103">
        <v>11723237</v>
      </c>
      <c r="R87" s="104">
        <v>13525298</v>
      </c>
      <c r="S87" s="118">
        <v>412008532</v>
      </c>
      <c r="T87" s="103">
        <v>11981957</v>
      </c>
      <c r="U87" s="103">
        <v>13442993</v>
      </c>
      <c r="V87" s="104">
        <v>16002578</v>
      </c>
      <c r="W87" s="119">
        <v>24559355</v>
      </c>
      <c r="X87" s="103">
        <v>29179070</v>
      </c>
      <c r="Y87" s="104">
        <v>53150195</v>
      </c>
      <c r="Z87" s="119">
        <v>73949512</v>
      </c>
      <c r="AA87" s="103">
        <v>82805286</v>
      </c>
      <c r="AB87" s="104">
        <v>47061933</v>
      </c>
      <c r="AC87" s="119">
        <v>27820865</v>
      </c>
      <c r="AD87" s="103">
        <v>14536527</v>
      </c>
      <c r="AE87" s="104">
        <v>17518261</v>
      </c>
      <c r="AF87" s="105">
        <v>18076900</v>
      </c>
      <c r="AG87" s="103">
        <v>18966490</v>
      </c>
      <c r="AH87" s="103">
        <v>18794605</v>
      </c>
      <c r="AI87" s="103">
        <v>27860941</v>
      </c>
      <c r="AJ87" s="103">
        <v>26243257</v>
      </c>
    </row>
    <row r="89" spans="1:36" x14ac:dyDescent="0.2">
      <c r="A89" s="106" t="s">
        <v>115</v>
      </c>
    </row>
    <row r="92" spans="1:36" ht="15" x14ac:dyDescent="0.25">
      <c r="D92" s="3" t="s">
        <v>116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36" ht="15" x14ac:dyDescent="0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36" ht="21" x14ac:dyDescent="0.25">
      <c r="D94" s="4"/>
      <c r="E94" s="4"/>
      <c r="F94" s="5" t="s">
        <v>103</v>
      </c>
      <c r="G94" s="5" t="s">
        <v>104</v>
      </c>
      <c r="H94" s="5" t="s">
        <v>105</v>
      </c>
      <c r="I94" s="5" t="s">
        <v>106</v>
      </c>
      <c r="J94" s="5" t="s">
        <v>117</v>
      </c>
      <c r="K94" s="5" t="s">
        <v>118</v>
      </c>
      <c r="L94" s="5" t="s">
        <v>119</v>
      </c>
      <c r="M94" s="5" t="s">
        <v>120</v>
      </c>
      <c r="N94" s="6" t="s">
        <v>11</v>
      </c>
      <c r="O94" s="6" t="s">
        <v>107</v>
      </c>
      <c r="P94" s="6" t="s">
        <v>121</v>
      </c>
    </row>
    <row r="95" spans="1:36" ht="15" x14ac:dyDescent="0.25">
      <c r="D95" s="4"/>
      <c r="E95" s="4"/>
      <c r="F95" s="5"/>
      <c r="G95" s="5"/>
      <c r="H95" s="5"/>
      <c r="I95" s="5"/>
      <c r="J95" s="5"/>
      <c r="K95" s="5"/>
      <c r="L95" s="5"/>
      <c r="M95" s="5"/>
      <c r="N95" s="6"/>
    </row>
    <row r="96" spans="1:36" ht="13.5" thickBot="1" x14ac:dyDescent="0.25">
      <c r="D96" s="7" t="s">
        <v>12</v>
      </c>
      <c r="E96" s="8" t="s">
        <v>13</v>
      </c>
      <c r="F96" s="9" t="s">
        <v>109</v>
      </c>
      <c r="G96" s="9" t="s">
        <v>110</v>
      </c>
      <c r="H96" s="9" t="s">
        <v>111</v>
      </c>
      <c r="I96" s="9" t="s">
        <v>112</v>
      </c>
      <c r="J96" s="9" t="s">
        <v>122</v>
      </c>
      <c r="K96" s="9" t="s">
        <v>123</v>
      </c>
      <c r="L96" s="9" t="s">
        <v>124</v>
      </c>
      <c r="M96" s="9" t="s">
        <v>125</v>
      </c>
      <c r="N96" s="9" t="s">
        <v>11</v>
      </c>
      <c r="O96" s="9" t="s">
        <v>107</v>
      </c>
      <c r="P96" s="9" t="s">
        <v>121</v>
      </c>
    </row>
    <row r="97" spans="4:16" x14ac:dyDescent="0.2">
      <c r="D97" s="12" t="s">
        <v>22</v>
      </c>
      <c r="E97" s="13" t="s">
        <v>23</v>
      </c>
      <c r="F97" s="14">
        <f t="shared" ref="F97:F108" si="10">G76+H76+I76</f>
        <v>14809</v>
      </c>
      <c r="G97" s="14">
        <f t="shared" ref="G97:G108" si="11">J76+K76+L76</f>
        <v>43435</v>
      </c>
      <c r="H97" s="14">
        <f t="shared" ref="H97:H108" si="12">M76+N76+O76</f>
        <v>163251</v>
      </c>
      <c r="I97" s="14">
        <f t="shared" ref="I97:I108" si="13">P76+Q76+R76</f>
        <v>66704</v>
      </c>
      <c r="J97" s="14">
        <f t="shared" ref="J97:J108" si="14">T76+U76+V76</f>
        <v>131360</v>
      </c>
      <c r="K97" s="14">
        <f t="shared" ref="K97:K108" si="15">W76+X76+Y76</f>
        <v>75019</v>
      </c>
      <c r="L97" s="14">
        <f t="shared" ref="L97:L108" si="16">Z76+AA76+AB76</f>
        <v>153010</v>
      </c>
      <c r="M97" s="14">
        <f t="shared" ref="M97:M108" si="17">AC76+AD76+AE76</f>
        <v>67042</v>
      </c>
      <c r="N97" s="14">
        <f>E76</f>
        <v>291755</v>
      </c>
      <c r="O97" s="14">
        <f>F76</f>
        <v>288199</v>
      </c>
      <c r="P97" s="14">
        <f>S76</f>
        <v>426431</v>
      </c>
    </row>
    <row r="98" spans="4:16" x14ac:dyDescent="0.2">
      <c r="D98" s="17"/>
      <c r="E98" s="18" t="s">
        <v>24</v>
      </c>
      <c r="F98" s="19">
        <f t="shared" si="10"/>
        <v>35344</v>
      </c>
      <c r="G98" s="19">
        <f t="shared" si="11"/>
        <v>84233</v>
      </c>
      <c r="H98" s="19">
        <f t="shared" si="12"/>
        <v>432925</v>
      </c>
      <c r="I98" s="19">
        <f t="shared" si="13"/>
        <v>125431</v>
      </c>
      <c r="J98" s="19">
        <f t="shared" si="14"/>
        <v>287914</v>
      </c>
      <c r="K98" s="19">
        <f t="shared" si="15"/>
        <v>149819</v>
      </c>
      <c r="L98" s="19">
        <f t="shared" si="16"/>
        <v>428113</v>
      </c>
      <c r="M98" s="19">
        <f t="shared" si="17"/>
        <v>136030</v>
      </c>
      <c r="N98" s="19">
        <f t="shared" ref="N98:O108" si="18">E77</f>
        <v>735999</v>
      </c>
      <c r="O98" s="19">
        <f t="shared" si="18"/>
        <v>677933</v>
      </c>
      <c r="P98" s="19">
        <f t="shared" ref="P98:P108" si="19">S77</f>
        <v>1001876</v>
      </c>
    </row>
    <row r="99" spans="4:16" x14ac:dyDescent="0.2">
      <c r="D99" s="22" t="s">
        <v>25</v>
      </c>
      <c r="E99" s="23" t="s">
        <v>23</v>
      </c>
      <c r="F99" s="14">
        <f t="shared" si="10"/>
        <v>14350</v>
      </c>
      <c r="G99" s="14">
        <f t="shared" si="11"/>
        <v>98391</v>
      </c>
      <c r="H99" s="14">
        <f t="shared" si="12"/>
        <v>358796</v>
      </c>
      <c r="I99" s="14">
        <f t="shared" si="13"/>
        <v>32225</v>
      </c>
      <c r="J99" s="14">
        <f t="shared" si="14"/>
        <v>22227</v>
      </c>
      <c r="K99" s="14">
        <f t="shared" si="15"/>
        <v>155445</v>
      </c>
      <c r="L99" s="14">
        <f t="shared" si="16"/>
        <v>326153</v>
      </c>
      <c r="M99" s="14">
        <f t="shared" si="17"/>
        <v>32123</v>
      </c>
      <c r="N99" s="14">
        <f t="shared" si="18"/>
        <v>367493</v>
      </c>
      <c r="O99" s="14">
        <f t="shared" si="18"/>
        <v>503762</v>
      </c>
      <c r="P99" s="14">
        <f t="shared" si="19"/>
        <v>535948</v>
      </c>
    </row>
    <row r="100" spans="4:16" x14ac:dyDescent="0.2">
      <c r="D100" s="17"/>
      <c r="E100" s="18" t="s">
        <v>24</v>
      </c>
      <c r="F100" s="19">
        <f t="shared" si="10"/>
        <v>44469</v>
      </c>
      <c r="G100" s="19">
        <f t="shared" si="11"/>
        <v>422641</v>
      </c>
      <c r="H100" s="19">
        <f t="shared" si="12"/>
        <v>2390114</v>
      </c>
      <c r="I100" s="19">
        <f t="shared" si="13"/>
        <v>96901</v>
      </c>
      <c r="J100" s="19">
        <f t="shared" si="14"/>
        <v>73280</v>
      </c>
      <c r="K100" s="19">
        <f t="shared" si="15"/>
        <v>682748</v>
      </c>
      <c r="L100" s="19">
        <f t="shared" si="16"/>
        <v>2309958</v>
      </c>
      <c r="M100" s="19">
        <f t="shared" si="17"/>
        <v>190291</v>
      </c>
      <c r="N100" s="19">
        <f t="shared" si="18"/>
        <v>2047867</v>
      </c>
      <c r="O100" s="19">
        <f t="shared" si="18"/>
        <v>2954125</v>
      </c>
      <c r="P100" s="19">
        <f t="shared" si="19"/>
        <v>3256277</v>
      </c>
    </row>
    <row r="101" spans="4:16" x14ac:dyDescent="0.2">
      <c r="D101" s="27" t="s">
        <v>26</v>
      </c>
      <c r="E101" s="23" t="s">
        <v>23</v>
      </c>
      <c r="F101" s="14">
        <f t="shared" si="10"/>
        <v>21019</v>
      </c>
      <c r="G101" s="14">
        <f t="shared" si="11"/>
        <v>57018</v>
      </c>
      <c r="H101" s="14">
        <f t="shared" si="12"/>
        <v>136161</v>
      </c>
      <c r="I101" s="14">
        <f t="shared" si="13"/>
        <v>61718</v>
      </c>
      <c r="J101" s="14">
        <f t="shared" si="14"/>
        <v>41904</v>
      </c>
      <c r="K101" s="14">
        <f t="shared" si="15"/>
        <v>94429</v>
      </c>
      <c r="L101" s="14">
        <f t="shared" si="16"/>
        <v>131669</v>
      </c>
      <c r="M101" s="14">
        <f t="shared" si="17"/>
        <v>60961</v>
      </c>
      <c r="N101" s="14">
        <f t="shared" si="18"/>
        <v>211614</v>
      </c>
      <c r="O101" s="14">
        <f t="shared" si="18"/>
        <v>275916</v>
      </c>
      <c r="P101" s="14">
        <f t="shared" si="19"/>
        <v>328963</v>
      </c>
    </row>
    <row r="102" spans="4:16" x14ac:dyDescent="0.2">
      <c r="D102" s="17"/>
      <c r="E102" s="18" t="s">
        <v>24</v>
      </c>
      <c r="F102" s="19">
        <f t="shared" si="10"/>
        <v>42028</v>
      </c>
      <c r="G102" s="19">
        <f t="shared" si="11"/>
        <v>124444</v>
      </c>
      <c r="H102" s="19">
        <f t="shared" si="12"/>
        <v>496167</v>
      </c>
      <c r="I102" s="19">
        <f t="shared" si="13"/>
        <v>110219</v>
      </c>
      <c r="J102" s="19">
        <f t="shared" si="14"/>
        <v>80659</v>
      </c>
      <c r="K102" s="19">
        <f t="shared" si="15"/>
        <v>232532</v>
      </c>
      <c r="L102" s="19">
        <f t="shared" si="16"/>
        <v>520088</v>
      </c>
      <c r="M102" s="19">
        <f t="shared" si="17"/>
        <v>146425</v>
      </c>
      <c r="N102" s="19">
        <f t="shared" si="18"/>
        <v>590745</v>
      </c>
      <c r="O102" s="19">
        <f t="shared" si="18"/>
        <v>772858</v>
      </c>
      <c r="P102" s="19">
        <f t="shared" si="19"/>
        <v>979704</v>
      </c>
    </row>
    <row r="103" spans="4:16" x14ac:dyDescent="0.2">
      <c r="D103" s="27" t="s">
        <v>27</v>
      </c>
      <c r="E103" s="23" t="s">
        <v>23</v>
      </c>
      <c r="F103" s="14">
        <f t="shared" si="10"/>
        <v>17430</v>
      </c>
      <c r="G103" s="14">
        <f t="shared" si="11"/>
        <v>49466</v>
      </c>
      <c r="H103" s="14">
        <f t="shared" si="12"/>
        <v>155252</v>
      </c>
      <c r="I103" s="14">
        <f t="shared" si="13"/>
        <v>40862</v>
      </c>
      <c r="J103" s="14">
        <f t="shared" si="14"/>
        <v>35116</v>
      </c>
      <c r="K103" s="14">
        <f t="shared" si="15"/>
        <v>84210</v>
      </c>
      <c r="L103" s="14">
        <f t="shared" si="16"/>
        <v>145806</v>
      </c>
      <c r="M103" s="14">
        <f t="shared" si="17"/>
        <v>44620</v>
      </c>
      <c r="N103" s="14">
        <f t="shared" si="18"/>
        <v>199005</v>
      </c>
      <c r="O103" s="14">
        <f t="shared" si="18"/>
        <v>263010</v>
      </c>
      <c r="P103" s="14">
        <f t="shared" si="19"/>
        <v>309752</v>
      </c>
    </row>
    <row r="104" spans="4:16" x14ac:dyDescent="0.2">
      <c r="D104" s="17"/>
      <c r="E104" s="18" t="s">
        <v>24</v>
      </c>
      <c r="F104" s="19">
        <f t="shared" si="10"/>
        <v>40812</v>
      </c>
      <c r="G104" s="19">
        <f t="shared" si="11"/>
        <v>121659</v>
      </c>
      <c r="H104" s="19">
        <f t="shared" si="12"/>
        <v>547448</v>
      </c>
      <c r="I104" s="19">
        <f t="shared" si="13"/>
        <v>82930</v>
      </c>
      <c r="J104" s="19">
        <f t="shared" si="14"/>
        <v>87993</v>
      </c>
      <c r="K104" s="19">
        <f t="shared" si="15"/>
        <v>227934</v>
      </c>
      <c r="L104" s="19">
        <f t="shared" si="16"/>
        <v>630746</v>
      </c>
      <c r="M104" s="19">
        <f t="shared" si="17"/>
        <v>205273</v>
      </c>
      <c r="N104" s="19">
        <f t="shared" si="18"/>
        <v>638181</v>
      </c>
      <c r="O104" s="19">
        <f>F83</f>
        <v>792849</v>
      </c>
      <c r="P104" s="19">
        <f t="shared" si="19"/>
        <v>1151946</v>
      </c>
    </row>
    <row r="105" spans="4:16" x14ac:dyDescent="0.2">
      <c r="D105" s="28" t="s">
        <v>28</v>
      </c>
      <c r="E105" s="29" t="s">
        <v>23</v>
      </c>
      <c r="F105" s="120">
        <f t="shared" si="10"/>
        <v>67608</v>
      </c>
      <c r="G105" s="120">
        <f t="shared" si="11"/>
        <v>248310</v>
      </c>
      <c r="H105" s="120">
        <f t="shared" si="12"/>
        <v>813460</v>
      </c>
      <c r="I105" s="120">
        <f t="shared" si="13"/>
        <v>201509</v>
      </c>
      <c r="J105" s="120">
        <f t="shared" si="14"/>
        <v>230607</v>
      </c>
      <c r="K105" s="120">
        <f t="shared" si="15"/>
        <v>409103</v>
      </c>
      <c r="L105" s="120">
        <f t="shared" si="16"/>
        <v>756638</v>
      </c>
      <c r="M105" s="120">
        <f t="shared" si="17"/>
        <v>204746</v>
      </c>
      <c r="N105" s="120">
        <f t="shared" si="18"/>
        <v>1069867</v>
      </c>
      <c r="O105" s="120">
        <f t="shared" si="18"/>
        <v>1330887</v>
      </c>
      <c r="P105" s="120">
        <f t="shared" si="19"/>
        <v>1601094</v>
      </c>
    </row>
    <row r="106" spans="4:16" x14ac:dyDescent="0.2">
      <c r="D106" s="33"/>
      <c r="E106" s="34" t="s">
        <v>24</v>
      </c>
      <c r="F106" s="35">
        <f t="shared" si="10"/>
        <v>162653</v>
      </c>
      <c r="G106" s="35">
        <f t="shared" si="11"/>
        <v>752977</v>
      </c>
      <c r="H106" s="35">
        <f t="shared" si="12"/>
        <v>3866654</v>
      </c>
      <c r="I106" s="35">
        <f t="shared" si="13"/>
        <v>415481</v>
      </c>
      <c r="J106" s="35">
        <f t="shared" si="14"/>
        <v>529846</v>
      </c>
      <c r="K106" s="35">
        <f t="shared" si="15"/>
        <v>1293033</v>
      </c>
      <c r="L106" s="35">
        <f t="shared" si="16"/>
        <v>3888905</v>
      </c>
      <c r="M106" s="35">
        <f t="shared" si="17"/>
        <v>678019</v>
      </c>
      <c r="N106" s="35">
        <f t="shared" si="18"/>
        <v>4012792</v>
      </c>
      <c r="O106" s="35">
        <f t="shared" si="18"/>
        <v>5197765</v>
      </c>
      <c r="P106" s="35">
        <f t="shared" si="19"/>
        <v>6389803</v>
      </c>
    </row>
    <row r="107" spans="4:16" x14ac:dyDescent="0.2">
      <c r="D107" s="38" t="s">
        <v>29</v>
      </c>
      <c r="E107" s="29" t="s">
        <v>23</v>
      </c>
      <c r="F107" s="120">
        <f t="shared" si="10"/>
        <v>3977368</v>
      </c>
      <c r="G107" s="120">
        <f t="shared" si="11"/>
        <v>14493019</v>
      </c>
      <c r="H107" s="120">
        <f t="shared" si="12"/>
        <v>42595747</v>
      </c>
      <c r="I107" s="120">
        <f t="shared" si="13"/>
        <v>17604833</v>
      </c>
      <c r="J107" s="120">
        <f t="shared" si="14"/>
        <v>13660859</v>
      </c>
      <c r="K107" s="120">
        <f t="shared" si="15"/>
        <v>34260019</v>
      </c>
      <c r="L107" s="120">
        <f t="shared" si="16"/>
        <v>48976206</v>
      </c>
      <c r="M107" s="120">
        <f t="shared" si="17"/>
        <v>21617549</v>
      </c>
      <c r="N107" s="120">
        <f t="shared" si="18"/>
        <v>55702138</v>
      </c>
      <c r="O107" s="120">
        <f t="shared" si="18"/>
        <v>78670967</v>
      </c>
      <c r="P107" s="120">
        <f t="shared" si="19"/>
        <v>118514633</v>
      </c>
    </row>
    <row r="108" spans="4:16" x14ac:dyDescent="0.2">
      <c r="D108" s="39"/>
      <c r="E108" s="34" t="s">
        <v>24</v>
      </c>
      <c r="F108" s="35">
        <f t="shared" si="10"/>
        <v>12210410</v>
      </c>
      <c r="G108" s="35">
        <f t="shared" si="11"/>
        <v>46125629</v>
      </c>
      <c r="H108" s="35">
        <f t="shared" si="12"/>
        <v>183152357</v>
      </c>
      <c r="I108" s="35">
        <f t="shared" si="13"/>
        <v>47689746</v>
      </c>
      <c r="J108" s="35">
        <f t="shared" si="14"/>
        <v>41427528</v>
      </c>
      <c r="K108" s="35">
        <f t="shared" si="15"/>
        <v>106888620</v>
      </c>
      <c r="L108" s="35">
        <f t="shared" si="16"/>
        <v>203816731</v>
      </c>
      <c r="M108" s="35">
        <f t="shared" si="17"/>
        <v>59875653</v>
      </c>
      <c r="N108" s="35">
        <f t="shared" si="18"/>
        <v>208447085</v>
      </c>
      <c r="O108" s="35">
        <f t="shared" si="18"/>
        <v>289178142</v>
      </c>
      <c r="P108" s="35">
        <f t="shared" si="19"/>
        <v>412008532</v>
      </c>
    </row>
    <row r="114" spans="1:36" ht="34.5" x14ac:dyDescent="0.2">
      <c r="A114" s="121" t="s">
        <v>126</v>
      </c>
    </row>
    <row r="115" spans="1:36" x14ac:dyDescent="0.2">
      <c r="A115" s="40" t="s">
        <v>30</v>
      </c>
      <c r="B115" s="41"/>
      <c r="C115" s="42"/>
      <c r="D115" s="43" t="s">
        <v>31</v>
      </c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</row>
    <row r="116" spans="1:36" x14ac:dyDescent="0.2">
      <c r="A116" s="40" t="s">
        <v>32</v>
      </c>
      <c r="B116" s="41"/>
      <c r="C116" s="42"/>
      <c r="D116" s="43" t="s">
        <v>33</v>
      </c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</row>
    <row r="117" spans="1:36" x14ac:dyDescent="0.2">
      <c r="A117" s="40" t="s">
        <v>34</v>
      </c>
      <c r="B117" s="41"/>
      <c r="C117" s="42"/>
      <c r="D117" s="43" t="s">
        <v>35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</row>
    <row r="118" spans="1:36" x14ac:dyDescent="0.2">
      <c r="A118" s="40" t="s">
        <v>36</v>
      </c>
      <c r="B118" s="41"/>
      <c r="C118" s="42"/>
      <c r="D118" s="43" t="s">
        <v>37</v>
      </c>
      <c r="E118" s="44"/>
      <c r="F118" s="44"/>
      <c r="G118" s="44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</row>
    <row r="119" spans="1:36" x14ac:dyDescent="0.2">
      <c r="A119" s="46" t="s">
        <v>38</v>
      </c>
      <c r="B119" s="47"/>
      <c r="C119" s="48"/>
      <c r="D119" s="49" t="s">
        <v>39</v>
      </c>
      <c r="E119" s="49" t="s">
        <v>40</v>
      </c>
      <c r="F119" s="49" t="s">
        <v>53</v>
      </c>
      <c r="G119" s="50" t="s">
        <v>113</v>
      </c>
      <c r="H119" s="50" t="s">
        <v>127</v>
      </c>
      <c r="I119" s="52" t="s">
        <v>66</v>
      </c>
      <c r="J119" s="52" t="s">
        <v>67</v>
      </c>
      <c r="K119" s="53" t="s">
        <v>68</v>
      </c>
      <c r="L119" s="54" t="s">
        <v>69</v>
      </c>
      <c r="M119" s="52" t="s">
        <v>70</v>
      </c>
      <c r="N119" s="53" t="s">
        <v>71</v>
      </c>
      <c r="O119" s="54" t="s">
        <v>72</v>
      </c>
      <c r="P119" s="52" t="s">
        <v>73</v>
      </c>
      <c r="Q119" s="53" t="s">
        <v>74</v>
      </c>
      <c r="R119" s="54" t="s">
        <v>75</v>
      </c>
      <c r="S119" s="52" t="s">
        <v>76</v>
      </c>
      <c r="T119" s="53" t="s">
        <v>77</v>
      </c>
      <c r="U119" s="54" t="s">
        <v>78</v>
      </c>
      <c r="V119" s="52" t="s">
        <v>79</v>
      </c>
      <c r="W119" s="53" t="s">
        <v>80</v>
      </c>
      <c r="X119" s="54" t="s">
        <v>81</v>
      </c>
      <c r="Y119" s="52" t="s">
        <v>82</v>
      </c>
      <c r="Z119" s="53" t="s">
        <v>83</v>
      </c>
      <c r="AA119" s="54" t="s">
        <v>84</v>
      </c>
      <c r="AB119" s="52" t="s">
        <v>85</v>
      </c>
      <c r="AC119" s="53" t="s">
        <v>86</v>
      </c>
      <c r="AD119" s="54" t="s">
        <v>87</v>
      </c>
      <c r="AE119" s="52" t="s">
        <v>88</v>
      </c>
      <c r="AF119" s="52" t="s">
        <v>89</v>
      </c>
    </row>
    <row r="120" spans="1:36" ht="13.5" x14ac:dyDescent="0.25">
      <c r="A120" s="55" t="s">
        <v>12</v>
      </c>
      <c r="B120" s="55" t="s">
        <v>13</v>
      </c>
      <c r="C120" s="56" t="s">
        <v>90</v>
      </c>
      <c r="D120" s="57" t="s">
        <v>90</v>
      </c>
      <c r="E120" s="57" t="s">
        <v>90</v>
      </c>
      <c r="F120" s="57" t="s">
        <v>90</v>
      </c>
      <c r="G120" s="58" t="s">
        <v>90</v>
      </c>
      <c r="H120" s="58" t="s">
        <v>90</v>
      </c>
      <c r="I120" s="56" t="s">
        <v>90</v>
      </c>
      <c r="J120" s="56" t="s">
        <v>90</v>
      </c>
      <c r="K120" s="60" t="s">
        <v>90</v>
      </c>
      <c r="L120" s="61" t="s">
        <v>90</v>
      </c>
      <c r="M120" s="56" t="s">
        <v>90</v>
      </c>
      <c r="N120" s="60" t="s">
        <v>90</v>
      </c>
      <c r="O120" s="61" t="s">
        <v>90</v>
      </c>
      <c r="P120" s="56" t="s">
        <v>90</v>
      </c>
      <c r="Q120" s="60" t="s">
        <v>90</v>
      </c>
      <c r="R120" s="61" t="s">
        <v>90</v>
      </c>
      <c r="S120" s="56" t="s">
        <v>90</v>
      </c>
      <c r="T120" s="60" t="s">
        <v>90</v>
      </c>
      <c r="U120" s="61" t="s">
        <v>90</v>
      </c>
      <c r="V120" s="56" t="s">
        <v>90</v>
      </c>
      <c r="W120" s="60" t="s">
        <v>90</v>
      </c>
      <c r="X120" s="61" t="s">
        <v>90</v>
      </c>
      <c r="Y120" s="56" t="s">
        <v>90</v>
      </c>
      <c r="Z120" s="60" t="s">
        <v>90</v>
      </c>
      <c r="AA120" s="61" t="s">
        <v>90</v>
      </c>
      <c r="AB120" s="56" t="s">
        <v>90</v>
      </c>
      <c r="AC120" s="60" t="s">
        <v>90</v>
      </c>
      <c r="AD120" s="61" t="s">
        <v>90</v>
      </c>
      <c r="AE120" s="56" t="s">
        <v>90</v>
      </c>
      <c r="AF120" s="56" t="s">
        <v>90</v>
      </c>
    </row>
    <row r="121" spans="1:36" ht="13.5" x14ac:dyDescent="0.25">
      <c r="A121" s="66" t="s">
        <v>91</v>
      </c>
      <c r="B121" s="67" t="s">
        <v>92</v>
      </c>
      <c r="C121" s="56" t="s">
        <v>90</v>
      </c>
      <c r="D121" s="74">
        <v>403761</v>
      </c>
      <c r="E121" s="74">
        <v>291755</v>
      </c>
      <c r="F121" s="74">
        <v>288199</v>
      </c>
      <c r="G121" s="112">
        <v>426431</v>
      </c>
      <c r="H121" s="112">
        <v>461859</v>
      </c>
      <c r="I121" s="75">
        <v>48282</v>
      </c>
      <c r="J121" s="75">
        <v>49121</v>
      </c>
      <c r="K121" s="76">
        <v>33957</v>
      </c>
      <c r="L121" s="77">
        <v>20446</v>
      </c>
      <c r="M121" s="75">
        <v>19735</v>
      </c>
      <c r="N121" s="76">
        <v>34838</v>
      </c>
      <c r="O121" s="77">
        <v>53428</v>
      </c>
      <c r="P121" s="75">
        <v>67783</v>
      </c>
      <c r="Q121" s="76">
        <v>31799</v>
      </c>
      <c r="R121" s="77">
        <v>24163</v>
      </c>
      <c r="S121" s="75">
        <v>11177</v>
      </c>
      <c r="T121" s="76">
        <v>31702</v>
      </c>
      <c r="U121" s="77">
        <v>41193</v>
      </c>
      <c r="V121" s="75">
        <v>58630</v>
      </c>
      <c r="W121" s="76">
        <v>34377</v>
      </c>
      <c r="X121" s="77">
        <v>22827</v>
      </c>
      <c r="Y121" s="75">
        <v>20092</v>
      </c>
      <c r="Z121" s="76">
        <v>37642</v>
      </c>
      <c r="AA121" s="77">
        <v>61999</v>
      </c>
      <c r="AB121" s="75">
        <v>73389</v>
      </c>
      <c r="AC121" s="76">
        <v>36573</v>
      </c>
      <c r="AD121" s="77">
        <v>23048</v>
      </c>
      <c r="AE121" s="75">
        <v>14638</v>
      </c>
      <c r="AF121" s="75">
        <v>37451</v>
      </c>
    </row>
    <row r="122" spans="1:36" ht="13.5" x14ac:dyDescent="0.25">
      <c r="A122" s="78"/>
      <c r="B122" s="67" t="s">
        <v>93</v>
      </c>
      <c r="C122" s="56" t="s">
        <v>90</v>
      </c>
      <c r="D122" s="74">
        <v>973216</v>
      </c>
      <c r="E122" s="74">
        <v>735999</v>
      </c>
      <c r="F122" s="74">
        <v>677933</v>
      </c>
      <c r="G122" s="112">
        <v>1001876</v>
      </c>
      <c r="H122" s="112">
        <v>1217181</v>
      </c>
      <c r="I122" s="83">
        <v>107741</v>
      </c>
      <c r="J122" s="83">
        <v>106538</v>
      </c>
      <c r="K122" s="84">
        <v>73635</v>
      </c>
      <c r="L122" s="85">
        <v>37721</v>
      </c>
      <c r="M122" s="83">
        <v>36982</v>
      </c>
      <c r="N122" s="84">
        <v>75116</v>
      </c>
      <c r="O122" s="85">
        <v>146468</v>
      </c>
      <c r="P122" s="83">
        <v>212363</v>
      </c>
      <c r="Q122" s="84">
        <v>69282</v>
      </c>
      <c r="R122" s="85">
        <v>45508</v>
      </c>
      <c r="S122" s="83">
        <v>23293</v>
      </c>
      <c r="T122" s="84">
        <v>67229</v>
      </c>
      <c r="U122" s="85">
        <v>89379</v>
      </c>
      <c r="V122" s="83">
        <v>135895</v>
      </c>
      <c r="W122" s="84">
        <v>79270</v>
      </c>
      <c r="X122" s="85">
        <v>48229</v>
      </c>
      <c r="Y122" s="83">
        <v>47315</v>
      </c>
      <c r="Z122" s="84">
        <v>93665</v>
      </c>
      <c r="AA122" s="85">
        <v>184558</v>
      </c>
      <c r="AB122" s="83">
        <v>234516</v>
      </c>
      <c r="AC122" s="84">
        <v>90531</v>
      </c>
      <c r="AD122" s="85">
        <v>61895</v>
      </c>
      <c r="AE122" s="83">
        <v>50232</v>
      </c>
      <c r="AF122" s="83">
        <v>101696</v>
      </c>
    </row>
    <row r="123" spans="1:36" ht="13.5" x14ac:dyDescent="0.25">
      <c r="A123" s="66" t="s">
        <v>94</v>
      </c>
      <c r="B123" s="67" t="s">
        <v>92</v>
      </c>
      <c r="C123" s="56" t="s">
        <v>90</v>
      </c>
      <c r="D123" s="74">
        <v>562769</v>
      </c>
      <c r="E123" s="74">
        <v>367493</v>
      </c>
      <c r="F123" s="74">
        <v>503762</v>
      </c>
      <c r="G123" s="112">
        <v>535948</v>
      </c>
      <c r="H123" s="112">
        <v>572523</v>
      </c>
      <c r="I123" s="75">
        <v>5210</v>
      </c>
      <c r="J123" s="75">
        <v>7458</v>
      </c>
      <c r="K123" s="76">
        <v>9559</v>
      </c>
      <c r="L123" s="77">
        <v>23634</v>
      </c>
      <c r="M123" s="75">
        <v>26371</v>
      </c>
      <c r="N123" s="76">
        <v>105440</v>
      </c>
      <c r="O123" s="77">
        <v>142075</v>
      </c>
      <c r="P123" s="75">
        <v>134626</v>
      </c>
      <c r="Q123" s="76">
        <v>49452</v>
      </c>
      <c r="R123" s="77">
        <v>13423</v>
      </c>
      <c r="S123" s="75">
        <v>8862</v>
      </c>
      <c r="T123" s="76">
        <v>9838</v>
      </c>
      <c r="U123" s="77">
        <v>8237</v>
      </c>
      <c r="V123" s="75">
        <v>8599</v>
      </c>
      <c r="W123" s="76">
        <v>10364</v>
      </c>
      <c r="X123" s="77">
        <v>26174</v>
      </c>
      <c r="Y123" s="75">
        <v>31874</v>
      </c>
      <c r="Z123" s="76">
        <v>105778</v>
      </c>
      <c r="AA123" s="77">
        <v>143868</v>
      </c>
      <c r="AB123" s="75">
        <v>144410</v>
      </c>
      <c r="AC123" s="76">
        <v>54927</v>
      </c>
      <c r="AD123" s="77">
        <v>15594</v>
      </c>
      <c r="AE123" s="75">
        <v>10829</v>
      </c>
      <c r="AF123" s="75">
        <v>11869</v>
      </c>
    </row>
    <row r="124" spans="1:36" ht="13.5" x14ac:dyDescent="0.25">
      <c r="A124" s="78"/>
      <c r="B124" s="67" t="s">
        <v>93</v>
      </c>
      <c r="C124" s="56" t="s">
        <v>90</v>
      </c>
      <c r="D124" s="74">
        <v>3288052</v>
      </c>
      <c r="E124" s="74">
        <v>2047867</v>
      </c>
      <c r="F124" s="74">
        <v>2954125</v>
      </c>
      <c r="G124" s="112">
        <v>3256277</v>
      </c>
      <c r="H124" s="112">
        <v>3156649</v>
      </c>
      <c r="I124" s="83">
        <v>19444</v>
      </c>
      <c r="J124" s="83">
        <v>24230</v>
      </c>
      <c r="K124" s="84">
        <v>29606</v>
      </c>
      <c r="L124" s="85">
        <v>69016</v>
      </c>
      <c r="M124" s="83">
        <v>90064</v>
      </c>
      <c r="N124" s="84">
        <v>523668</v>
      </c>
      <c r="O124" s="85">
        <v>922688</v>
      </c>
      <c r="P124" s="83">
        <v>1051754</v>
      </c>
      <c r="Q124" s="84">
        <v>335516</v>
      </c>
      <c r="R124" s="85">
        <v>74545</v>
      </c>
      <c r="S124" s="83">
        <v>56493</v>
      </c>
      <c r="T124" s="84">
        <v>59253</v>
      </c>
      <c r="U124" s="85">
        <v>30613</v>
      </c>
      <c r="V124" s="83">
        <v>25531</v>
      </c>
      <c r="W124" s="84">
        <v>30006</v>
      </c>
      <c r="X124" s="85">
        <v>69071</v>
      </c>
      <c r="Y124" s="83">
        <v>103434</v>
      </c>
      <c r="Z124" s="84">
        <v>523038</v>
      </c>
      <c r="AA124" s="85">
        <v>898744</v>
      </c>
      <c r="AB124" s="83">
        <v>1046850</v>
      </c>
      <c r="AC124" s="84">
        <v>310625</v>
      </c>
      <c r="AD124" s="85">
        <v>47867</v>
      </c>
      <c r="AE124" s="83">
        <v>34385</v>
      </c>
      <c r="AF124" s="83">
        <v>36485</v>
      </c>
    </row>
    <row r="125" spans="1:36" ht="13.5" x14ac:dyDescent="0.25">
      <c r="A125" s="66" t="s">
        <v>95</v>
      </c>
      <c r="B125" s="67" t="s">
        <v>92</v>
      </c>
      <c r="C125" s="56" t="s">
        <v>90</v>
      </c>
      <c r="D125" s="74">
        <v>377066</v>
      </c>
      <c r="E125" s="74">
        <v>211614</v>
      </c>
      <c r="F125" s="74">
        <v>275916</v>
      </c>
      <c r="G125" s="112">
        <v>328963</v>
      </c>
      <c r="H125" s="112">
        <v>351290</v>
      </c>
      <c r="I125" s="75">
        <v>12494</v>
      </c>
      <c r="J125" s="75">
        <v>13248</v>
      </c>
      <c r="K125" s="76">
        <v>16162</v>
      </c>
      <c r="L125" s="77">
        <v>23776</v>
      </c>
      <c r="M125" s="75">
        <v>32118</v>
      </c>
      <c r="N125" s="76">
        <v>38535</v>
      </c>
      <c r="O125" s="77">
        <v>48520</v>
      </c>
      <c r="P125" s="75">
        <v>48730</v>
      </c>
      <c r="Q125" s="76">
        <v>34419</v>
      </c>
      <c r="R125" s="77">
        <v>23846</v>
      </c>
      <c r="S125" s="75">
        <v>18698</v>
      </c>
      <c r="T125" s="76">
        <v>18417</v>
      </c>
      <c r="U125" s="77">
        <v>15816</v>
      </c>
      <c r="V125" s="75">
        <v>17238</v>
      </c>
      <c r="W125" s="76">
        <v>20071</v>
      </c>
      <c r="X125" s="77">
        <v>27488</v>
      </c>
      <c r="Y125" s="75">
        <v>30757</v>
      </c>
      <c r="Z125" s="76">
        <v>42641</v>
      </c>
      <c r="AA125" s="77">
        <v>47165</v>
      </c>
      <c r="AB125" s="75">
        <v>47461</v>
      </c>
      <c r="AC125" s="76">
        <v>36213</v>
      </c>
      <c r="AD125" s="77">
        <v>27011</v>
      </c>
      <c r="AE125" s="75">
        <v>18914</v>
      </c>
      <c r="AF125" s="75">
        <v>20515</v>
      </c>
    </row>
    <row r="126" spans="1:36" ht="13.5" x14ac:dyDescent="0.25">
      <c r="A126" s="78"/>
      <c r="B126" s="67" t="s">
        <v>93</v>
      </c>
      <c r="C126" s="56" t="s">
        <v>90</v>
      </c>
      <c r="D126" s="74">
        <v>966635</v>
      </c>
      <c r="E126" s="74">
        <v>590745</v>
      </c>
      <c r="F126" s="74">
        <v>772858</v>
      </c>
      <c r="G126" s="112">
        <v>979704</v>
      </c>
      <c r="H126" s="112">
        <v>1144254</v>
      </c>
      <c r="I126" s="83">
        <v>23565</v>
      </c>
      <c r="J126" s="83">
        <v>23606</v>
      </c>
      <c r="K126" s="84">
        <v>33488</v>
      </c>
      <c r="L126" s="85">
        <v>50702</v>
      </c>
      <c r="M126" s="83">
        <v>67369</v>
      </c>
      <c r="N126" s="84">
        <v>114461</v>
      </c>
      <c r="O126" s="85">
        <v>188130</v>
      </c>
      <c r="P126" s="83">
        <v>221777</v>
      </c>
      <c r="Q126" s="84">
        <v>110181</v>
      </c>
      <c r="R126" s="85">
        <v>58036</v>
      </c>
      <c r="S126" s="83">
        <v>44026</v>
      </c>
      <c r="T126" s="84">
        <v>44363</v>
      </c>
      <c r="U126" s="85">
        <v>41179</v>
      </c>
      <c r="V126" s="83">
        <v>40890</v>
      </c>
      <c r="W126" s="84">
        <v>48645</v>
      </c>
      <c r="X126" s="85">
        <v>63193</v>
      </c>
      <c r="Y126" s="83">
        <v>74287</v>
      </c>
      <c r="Z126" s="84">
        <v>138249</v>
      </c>
      <c r="AA126" s="85">
        <v>198191</v>
      </c>
      <c r="AB126" s="83">
        <v>221558</v>
      </c>
      <c r="AC126" s="84">
        <v>125024</v>
      </c>
      <c r="AD126" s="85">
        <v>71577</v>
      </c>
      <c r="AE126" s="83">
        <v>64380</v>
      </c>
      <c r="AF126" s="83">
        <v>57081</v>
      </c>
    </row>
    <row r="127" spans="1:36" ht="13.5" x14ac:dyDescent="0.25">
      <c r="A127" s="66" t="s">
        <v>96</v>
      </c>
      <c r="B127" s="67" t="s">
        <v>92</v>
      </c>
      <c r="C127" s="56" t="s">
        <v>90</v>
      </c>
      <c r="D127" s="74">
        <v>299570</v>
      </c>
      <c r="E127" s="74">
        <v>199005</v>
      </c>
      <c r="F127" s="74">
        <v>263010</v>
      </c>
      <c r="G127" s="112">
        <v>309752</v>
      </c>
      <c r="H127" s="112">
        <v>359701</v>
      </c>
      <c r="I127" s="75">
        <v>9887</v>
      </c>
      <c r="J127" s="75">
        <v>11911</v>
      </c>
      <c r="K127" s="76">
        <v>13318</v>
      </c>
      <c r="L127" s="77">
        <v>21347</v>
      </c>
      <c r="M127" s="75">
        <v>21035</v>
      </c>
      <c r="N127" s="76">
        <v>41828</v>
      </c>
      <c r="O127" s="77">
        <v>56254</v>
      </c>
      <c r="P127" s="75">
        <v>58368</v>
      </c>
      <c r="Q127" s="76">
        <v>31184</v>
      </c>
      <c r="R127" s="77">
        <v>18585</v>
      </c>
      <c r="S127" s="75">
        <v>13030</v>
      </c>
      <c r="T127" s="76">
        <v>13005</v>
      </c>
      <c r="U127" s="77">
        <v>14084</v>
      </c>
      <c r="V127" s="75">
        <v>16140</v>
      </c>
      <c r="W127" s="76">
        <v>17414</v>
      </c>
      <c r="X127" s="77">
        <v>24689</v>
      </c>
      <c r="Y127" s="75">
        <v>24277</v>
      </c>
      <c r="Z127" s="76">
        <v>47766</v>
      </c>
      <c r="AA127" s="77">
        <v>61798</v>
      </c>
      <c r="AB127" s="75">
        <v>66036</v>
      </c>
      <c r="AC127" s="76">
        <v>37282</v>
      </c>
      <c r="AD127" s="77">
        <v>20254</v>
      </c>
      <c r="AE127" s="75">
        <v>15164</v>
      </c>
      <c r="AF127" s="75">
        <v>14797</v>
      </c>
    </row>
    <row r="128" spans="1:36" ht="13.5" x14ac:dyDescent="0.25">
      <c r="A128" s="78"/>
      <c r="B128" s="67" t="s">
        <v>93</v>
      </c>
      <c r="C128" s="56" t="s">
        <v>90</v>
      </c>
      <c r="D128" s="74">
        <v>948799</v>
      </c>
      <c r="E128" s="74">
        <v>638181</v>
      </c>
      <c r="F128" s="74">
        <v>792849</v>
      </c>
      <c r="G128" s="112">
        <v>1151946</v>
      </c>
      <c r="H128" s="112">
        <v>1286736</v>
      </c>
      <c r="I128" s="83">
        <v>23644</v>
      </c>
      <c r="J128" s="83">
        <v>29538</v>
      </c>
      <c r="K128" s="84">
        <v>34811</v>
      </c>
      <c r="L128" s="85">
        <v>50743</v>
      </c>
      <c r="M128" s="83">
        <v>53718</v>
      </c>
      <c r="N128" s="84">
        <v>123473</v>
      </c>
      <c r="O128" s="85">
        <v>229143</v>
      </c>
      <c r="P128" s="83">
        <v>283458</v>
      </c>
      <c r="Q128" s="84">
        <v>118145</v>
      </c>
      <c r="R128" s="85">
        <v>72988</v>
      </c>
      <c r="S128" s="83">
        <v>64783</v>
      </c>
      <c r="T128" s="84">
        <v>67502</v>
      </c>
      <c r="U128" s="85">
        <v>43306</v>
      </c>
      <c r="V128" s="83">
        <v>44535</v>
      </c>
      <c r="W128" s="84">
        <v>51069</v>
      </c>
      <c r="X128" s="85">
        <v>61852</v>
      </c>
      <c r="Y128" s="83">
        <v>61826</v>
      </c>
      <c r="Z128" s="84">
        <v>141680</v>
      </c>
      <c r="AA128" s="85">
        <v>254786</v>
      </c>
      <c r="AB128" s="83">
        <v>305171</v>
      </c>
      <c r="AC128" s="84">
        <v>126225</v>
      </c>
      <c r="AD128" s="85">
        <v>68149</v>
      </c>
      <c r="AE128" s="83">
        <v>62650</v>
      </c>
      <c r="AF128" s="83">
        <v>65487</v>
      </c>
    </row>
    <row r="129" spans="1:32" ht="13.5" x14ac:dyDescent="0.25">
      <c r="A129" s="86" t="s">
        <v>97</v>
      </c>
      <c r="B129" s="87" t="s">
        <v>92</v>
      </c>
      <c r="C129" s="56" t="s">
        <v>90</v>
      </c>
      <c r="D129" s="94">
        <v>1643166</v>
      </c>
      <c r="E129" s="94">
        <v>1069867</v>
      </c>
      <c r="F129" s="94">
        <v>1330887</v>
      </c>
      <c r="G129" s="116">
        <v>1601094</v>
      </c>
      <c r="H129" s="116">
        <v>1745373</v>
      </c>
      <c r="I129" s="95">
        <v>75873</v>
      </c>
      <c r="J129" s="95">
        <v>81738</v>
      </c>
      <c r="K129" s="96">
        <v>72996</v>
      </c>
      <c r="L129" s="97">
        <v>89203</v>
      </c>
      <c r="M129" s="95">
        <v>99259</v>
      </c>
      <c r="N129" s="96">
        <v>220641</v>
      </c>
      <c r="O129" s="97">
        <v>300277</v>
      </c>
      <c r="P129" s="95">
        <v>309507</v>
      </c>
      <c r="Q129" s="96">
        <v>146854</v>
      </c>
      <c r="R129" s="97">
        <v>80017</v>
      </c>
      <c r="S129" s="95">
        <v>51767</v>
      </c>
      <c r="T129" s="96">
        <v>72962</v>
      </c>
      <c r="U129" s="97">
        <v>79330</v>
      </c>
      <c r="V129" s="95">
        <v>100607</v>
      </c>
      <c r="W129" s="96">
        <v>82226</v>
      </c>
      <c r="X129" s="97">
        <v>101178</v>
      </c>
      <c r="Y129" s="95">
        <v>107000</v>
      </c>
      <c r="Z129" s="96">
        <v>233827</v>
      </c>
      <c r="AA129" s="97">
        <v>314830</v>
      </c>
      <c r="AB129" s="95">
        <v>331296</v>
      </c>
      <c r="AC129" s="96">
        <v>164995</v>
      </c>
      <c r="AD129" s="97">
        <v>85907</v>
      </c>
      <c r="AE129" s="95">
        <v>59545</v>
      </c>
      <c r="AF129" s="95">
        <v>84632</v>
      </c>
    </row>
    <row r="130" spans="1:32" ht="13.5" x14ac:dyDescent="0.25">
      <c r="A130" s="98"/>
      <c r="B130" s="87" t="s">
        <v>93</v>
      </c>
      <c r="C130" s="56" t="s">
        <v>90</v>
      </c>
      <c r="D130" s="94">
        <v>6176702</v>
      </c>
      <c r="E130" s="94">
        <v>4012792</v>
      </c>
      <c r="F130" s="94">
        <v>5197765</v>
      </c>
      <c r="G130" s="116">
        <v>6389803</v>
      </c>
      <c r="H130" s="116">
        <v>6804820</v>
      </c>
      <c r="I130" s="103">
        <v>174394</v>
      </c>
      <c r="J130" s="103">
        <v>183912</v>
      </c>
      <c r="K130" s="104">
        <v>171540</v>
      </c>
      <c r="L130" s="105">
        <v>208182</v>
      </c>
      <c r="M130" s="103">
        <v>248133</v>
      </c>
      <c r="N130" s="104">
        <v>836718</v>
      </c>
      <c r="O130" s="105">
        <v>1486429</v>
      </c>
      <c r="P130" s="103">
        <v>1769352</v>
      </c>
      <c r="Q130" s="104">
        <v>633124</v>
      </c>
      <c r="R130" s="105">
        <v>251077</v>
      </c>
      <c r="S130" s="103">
        <v>188595</v>
      </c>
      <c r="T130" s="104">
        <v>238347</v>
      </c>
      <c r="U130" s="105">
        <v>204477</v>
      </c>
      <c r="V130" s="103">
        <v>246851</v>
      </c>
      <c r="W130" s="104">
        <v>208990</v>
      </c>
      <c r="X130" s="105">
        <v>242345</v>
      </c>
      <c r="Y130" s="103">
        <v>286862</v>
      </c>
      <c r="Z130" s="104">
        <v>896632</v>
      </c>
      <c r="AA130" s="105">
        <v>1536279</v>
      </c>
      <c r="AB130" s="103">
        <v>1808095</v>
      </c>
      <c r="AC130" s="104">
        <v>652405</v>
      </c>
      <c r="AD130" s="105">
        <v>249488</v>
      </c>
      <c r="AE130" s="103">
        <v>211647</v>
      </c>
      <c r="AF130" s="103">
        <v>260749</v>
      </c>
    </row>
    <row r="131" spans="1:32" ht="13.5" x14ac:dyDescent="0.25">
      <c r="A131" s="86" t="s">
        <v>29</v>
      </c>
      <c r="B131" s="87" t="s">
        <v>92</v>
      </c>
      <c r="C131" s="56" t="s">
        <v>90</v>
      </c>
      <c r="D131" s="94">
        <v>131381653</v>
      </c>
      <c r="E131" s="94">
        <v>55702138</v>
      </c>
      <c r="F131" s="94">
        <v>78670967</v>
      </c>
      <c r="G131" s="116">
        <v>118514633</v>
      </c>
      <c r="H131" s="116">
        <v>133636709</v>
      </c>
      <c r="I131" s="95">
        <v>3705612</v>
      </c>
      <c r="J131" s="95">
        <v>4593498</v>
      </c>
      <c r="K131" s="96">
        <v>5361749</v>
      </c>
      <c r="L131" s="97">
        <v>9000924</v>
      </c>
      <c r="M131" s="95">
        <v>10227273</v>
      </c>
      <c r="N131" s="96">
        <v>15031822</v>
      </c>
      <c r="O131" s="97">
        <v>18085838</v>
      </c>
      <c r="P131" s="95">
        <v>17643027</v>
      </c>
      <c r="Q131" s="96">
        <v>13247341</v>
      </c>
      <c r="R131" s="97">
        <v>9878751</v>
      </c>
      <c r="S131" s="95">
        <v>5387311</v>
      </c>
      <c r="T131" s="96">
        <v>6351487</v>
      </c>
      <c r="U131" s="97">
        <v>6044449</v>
      </c>
      <c r="V131" s="95">
        <v>6207656</v>
      </c>
      <c r="W131" s="96">
        <v>7326660</v>
      </c>
      <c r="X131" s="97">
        <v>11235021</v>
      </c>
      <c r="Y131" s="95">
        <v>11843191</v>
      </c>
      <c r="Z131" s="96">
        <v>15695848</v>
      </c>
      <c r="AA131" s="97">
        <v>18991774</v>
      </c>
      <c r="AB131" s="95">
        <v>18251138</v>
      </c>
      <c r="AC131" s="96">
        <v>14800200</v>
      </c>
      <c r="AD131" s="97">
        <v>10214586</v>
      </c>
      <c r="AE131" s="95">
        <v>6013071</v>
      </c>
      <c r="AF131" s="95">
        <v>7013115</v>
      </c>
    </row>
    <row r="132" spans="1:32" ht="13.5" x14ac:dyDescent="0.25">
      <c r="A132" s="98"/>
      <c r="B132" s="87" t="s">
        <v>93</v>
      </c>
      <c r="C132" s="56" t="s">
        <v>90</v>
      </c>
      <c r="D132" s="94">
        <v>436739271</v>
      </c>
      <c r="E132" s="94">
        <v>208447085</v>
      </c>
      <c r="F132" s="94">
        <v>289178142</v>
      </c>
      <c r="G132" s="116">
        <v>412008532</v>
      </c>
      <c r="H132" s="116">
        <v>447170049</v>
      </c>
      <c r="I132" s="103">
        <v>11981957</v>
      </c>
      <c r="J132" s="103">
        <v>13442993</v>
      </c>
      <c r="K132" s="104">
        <v>16002578</v>
      </c>
      <c r="L132" s="105">
        <v>24559355</v>
      </c>
      <c r="M132" s="103">
        <v>29179070</v>
      </c>
      <c r="N132" s="104">
        <v>53150195</v>
      </c>
      <c r="O132" s="105">
        <v>73949512</v>
      </c>
      <c r="P132" s="103">
        <v>82805286</v>
      </c>
      <c r="Q132" s="104">
        <v>47061933</v>
      </c>
      <c r="R132" s="105">
        <v>27820865</v>
      </c>
      <c r="S132" s="103">
        <v>14536527</v>
      </c>
      <c r="T132" s="104">
        <v>17518261</v>
      </c>
      <c r="U132" s="105">
        <v>18410981</v>
      </c>
      <c r="V132" s="103">
        <v>18601577</v>
      </c>
      <c r="W132" s="104">
        <v>20418232</v>
      </c>
      <c r="X132" s="105">
        <v>30004667</v>
      </c>
      <c r="Y132" s="103">
        <v>34054110</v>
      </c>
      <c r="Z132" s="104">
        <v>54185713</v>
      </c>
      <c r="AA132" s="105">
        <v>75265166</v>
      </c>
      <c r="AB132" s="103">
        <v>82608306</v>
      </c>
      <c r="AC132" s="104">
        <v>49881526</v>
      </c>
      <c r="AD132" s="105">
        <v>29051851</v>
      </c>
      <c r="AE132" s="103">
        <v>15738290</v>
      </c>
      <c r="AF132" s="103">
        <v>18949630</v>
      </c>
    </row>
    <row r="133" spans="1:32" ht="13.5" x14ac:dyDescent="0.25">
      <c r="A133" s="123"/>
      <c r="B133" s="123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</row>
    <row r="134" spans="1:32" x14ac:dyDescent="0.2">
      <c r="A134" s="106" t="s">
        <v>128</v>
      </c>
    </row>
    <row r="135" spans="1:32" x14ac:dyDescent="0.2">
      <c r="A135" s="107" t="s">
        <v>99</v>
      </c>
    </row>
    <row r="136" spans="1:32" x14ac:dyDescent="0.2">
      <c r="A136" s="108" t="s">
        <v>100</v>
      </c>
      <c r="B136" s="107" t="s">
        <v>101</v>
      </c>
    </row>
    <row r="137" spans="1:32" ht="15" x14ac:dyDescent="0.25">
      <c r="D137" s="3" t="s">
        <v>129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32" ht="15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32" ht="21" x14ac:dyDescent="0.25">
      <c r="D139" s="4"/>
      <c r="E139" s="4"/>
      <c r="F139" s="5" t="s">
        <v>117</v>
      </c>
      <c r="G139" s="5" t="s">
        <v>118</v>
      </c>
      <c r="H139" s="5" t="s">
        <v>119</v>
      </c>
      <c r="I139" s="5" t="s">
        <v>120</v>
      </c>
      <c r="J139" s="5" t="s">
        <v>130</v>
      </c>
      <c r="K139" s="5" t="s">
        <v>131</v>
      </c>
      <c r="L139" s="5" t="s">
        <v>132</v>
      </c>
      <c r="M139" s="5" t="s">
        <v>133</v>
      </c>
      <c r="N139" s="6" t="s">
        <v>107</v>
      </c>
      <c r="O139" s="6" t="s">
        <v>121</v>
      </c>
      <c r="P139" s="6" t="s">
        <v>134</v>
      </c>
    </row>
    <row r="140" spans="1:32" ht="15" x14ac:dyDescent="0.25">
      <c r="D140" s="4"/>
      <c r="E140" s="4"/>
      <c r="F140" s="5"/>
      <c r="G140" s="5"/>
      <c r="H140" s="5"/>
      <c r="I140" s="5"/>
      <c r="J140" s="5"/>
      <c r="K140" s="5"/>
      <c r="L140" s="5"/>
      <c r="M140" s="5"/>
      <c r="N140" s="6"/>
    </row>
    <row r="141" spans="1:32" ht="13.5" thickBot="1" x14ac:dyDescent="0.25">
      <c r="D141" s="7" t="s">
        <v>12</v>
      </c>
      <c r="E141" s="8" t="s">
        <v>13</v>
      </c>
      <c r="F141" s="9" t="s">
        <v>122</v>
      </c>
      <c r="G141" s="9" t="s">
        <v>123</v>
      </c>
      <c r="H141" s="9" t="s">
        <v>124</v>
      </c>
      <c r="I141" s="9" t="s">
        <v>125</v>
      </c>
      <c r="J141" s="9" t="s">
        <v>135</v>
      </c>
      <c r="K141" s="9" t="s">
        <v>136</v>
      </c>
      <c r="L141" s="9" t="s">
        <v>137</v>
      </c>
      <c r="M141" s="9" t="s">
        <v>138</v>
      </c>
      <c r="N141" s="9" t="s">
        <v>107</v>
      </c>
      <c r="O141" s="9" t="s">
        <v>121</v>
      </c>
      <c r="P141" s="9" t="s">
        <v>134</v>
      </c>
    </row>
    <row r="142" spans="1:32" x14ac:dyDescent="0.2">
      <c r="D142" s="12" t="s">
        <v>22</v>
      </c>
      <c r="E142" s="13" t="s">
        <v>23</v>
      </c>
      <c r="F142" s="14">
        <f>I121+J121+K121</f>
        <v>131360</v>
      </c>
      <c r="G142" s="14">
        <f>L121+M121+N121</f>
        <v>75019</v>
      </c>
      <c r="H142" s="14">
        <f>O121+P121+Q121</f>
        <v>153010</v>
      </c>
      <c r="I142" s="14">
        <f>R121+S121+T121</f>
        <v>67042</v>
      </c>
      <c r="J142" s="14">
        <f>U121+V121+W121</f>
        <v>134200</v>
      </c>
      <c r="K142" s="14">
        <f>X121+Y121+Z121</f>
        <v>80561</v>
      </c>
      <c r="L142" s="14">
        <f>AA121+AB121+AC121</f>
        <v>171961</v>
      </c>
      <c r="M142" s="14">
        <f>AD121+AE121+AF121</f>
        <v>75137</v>
      </c>
      <c r="N142" s="14">
        <v>288199</v>
      </c>
      <c r="O142" s="14">
        <v>426431</v>
      </c>
      <c r="P142" s="14">
        <v>461859</v>
      </c>
    </row>
    <row r="143" spans="1:32" x14ac:dyDescent="0.2">
      <c r="D143" s="17"/>
      <c r="E143" s="18" t="s">
        <v>24</v>
      </c>
      <c r="F143" s="19">
        <f>I122+J122+K122</f>
        <v>287914</v>
      </c>
      <c r="G143" s="19">
        <f t="shared" ref="G143:G152" si="20">L122+M122+N122</f>
        <v>149819</v>
      </c>
      <c r="H143" s="19">
        <f t="shared" ref="H143:H153" si="21">O122+P122+Q122</f>
        <v>428113</v>
      </c>
      <c r="I143" s="19">
        <f t="shared" ref="I143:I152" si="22">R122+S122+T122</f>
        <v>136030</v>
      </c>
      <c r="J143" s="19">
        <f t="shared" ref="J143:J152" si="23">U122+V122+W122</f>
        <v>304544</v>
      </c>
      <c r="K143" s="19">
        <f t="shared" ref="K143:K152" si="24">X122+Y122+Z122</f>
        <v>189209</v>
      </c>
      <c r="L143" s="19">
        <f t="shared" ref="L143:L152" si="25">AA122+AB122+AC122</f>
        <v>509605</v>
      </c>
      <c r="M143" s="19">
        <f t="shared" ref="M143:M152" si="26">AD122+AE122+AF122</f>
        <v>213823</v>
      </c>
      <c r="N143" s="19">
        <v>677933</v>
      </c>
      <c r="O143" s="19">
        <v>1001876</v>
      </c>
      <c r="P143" s="19">
        <v>1217181</v>
      </c>
    </row>
    <row r="144" spans="1:32" x14ac:dyDescent="0.2">
      <c r="D144" s="22" t="s">
        <v>25</v>
      </c>
      <c r="E144" s="23" t="s">
        <v>23</v>
      </c>
      <c r="F144" s="14">
        <f t="shared" ref="F144:F152" si="27">I123+J123+K123</f>
        <v>22227</v>
      </c>
      <c r="G144" s="14">
        <f t="shared" si="20"/>
        <v>155445</v>
      </c>
      <c r="H144" s="14">
        <f t="shared" si="21"/>
        <v>326153</v>
      </c>
      <c r="I144" s="14">
        <f t="shared" si="22"/>
        <v>32123</v>
      </c>
      <c r="J144" s="14">
        <f t="shared" si="23"/>
        <v>27200</v>
      </c>
      <c r="K144" s="14">
        <f t="shared" si="24"/>
        <v>163826</v>
      </c>
      <c r="L144" s="14">
        <f t="shared" si="25"/>
        <v>343205</v>
      </c>
      <c r="M144" s="14">
        <f t="shared" si="26"/>
        <v>38292</v>
      </c>
      <c r="N144" s="14">
        <v>503762</v>
      </c>
      <c r="O144" s="14">
        <v>535948</v>
      </c>
      <c r="P144" s="14">
        <v>572523</v>
      </c>
    </row>
    <row r="145" spans="4:16" x14ac:dyDescent="0.2">
      <c r="D145" s="17"/>
      <c r="E145" s="18" t="s">
        <v>24</v>
      </c>
      <c r="F145" s="19">
        <f t="shared" si="27"/>
        <v>73280</v>
      </c>
      <c r="G145" s="19">
        <f t="shared" si="20"/>
        <v>682748</v>
      </c>
      <c r="H145" s="19">
        <f t="shared" si="21"/>
        <v>2309958</v>
      </c>
      <c r="I145" s="19">
        <f t="shared" si="22"/>
        <v>190291</v>
      </c>
      <c r="J145" s="19">
        <f t="shared" si="23"/>
        <v>86150</v>
      </c>
      <c r="K145" s="19">
        <f t="shared" si="24"/>
        <v>695543</v>
      </c>
      <c r="L145" s="19">
        <f t="shared" si="25"/>
        <v>2256219</v>
      </c>
      <c r="M145" s="19">
        <f t="shared" si="26"/>
        <v>118737</v>
      </c>
      <c r="N145" s="19">
        <v>2954125</v>
      </c>
      <c r="O145" s="19">
        <v>3256277</v>
      </c>
      <c r="P145" s="19">
        <v>3156649</v>
      </c>
    </row>
    <row r="146" spans="4:16" x14ac:dyDescent="0.2">
      <c r="D146" s="27" t="s">
        <v>26</v>
      </c>
      <c r="E146" s="23" t="s">
        <v>23</v>
      </c>
      <c r="F146" s="14">
        <f t="shared" si="27"/>
        <v>41904</v>
      </c>
      <c r="G146" s="14">
        <f t="shared" si="20"/>
        <v>94429</v>
      </c>
      <c r="H146" s="14">
        <f t="shared" si="21"/>
        <v>131669</v>
      </c>
      <c r="I146" s="14">
        <f t="shared" si="22"/>
        <v>60961</v>
      </c>
      <c r="J146" s="14">
        <f t="shared" si="23"/>
        <v>53125</v>
      </c>
      <c r="K146" s="14">
        <f t="shared" si="24"/>
        <v>100886</v>
      </c>
      <c r="L146" s="14">
        <f t="shared" si="25"/>
        <v>130839</v>
      </c>
      <c r="M146" s="14">
        <f t="shared" si="26"/>
        <v>66440</v>
      </c>
      <c r="N146" s="14">
        <v>275916</v>
      </c>
      <c r="O146" s="14">
        <v>328963</v>
      </c>
      <c r="P146" s="14">
        <v>351290</v>
      </c>
    </row>
    <row r="147" spans="4:16" x14ac:dyDescent="0.2">
      <c r="D147" s="17"/>
      <c r="E147" s="18" t="s">
        <v>24</v>
      </c>
      <c r="F147" s="19">
        <f t="shared" si="27"/>
        <v>80659</v>
      </c>
      <c r="G147" s="19">
        <f t="shared" si="20"/>
        <v>232532</v>
      </c>
      <c r="H147" s="19">
        <f t="shared" si="21"/>
        <v>520088</v>
      </c>
      <c r="I147" s="19">
        <f t="shared" si="22"/>
        <v>146425</v>
      </c>
      <c r="J147" s="19">
        <f t="shared" si="23"/>
        <v>130714</v>
      </c>
      <c r="K147" s="19">
        <f t="shared" si="24"/>
        <v>275729</v>
      </c>
      <c r="L147" s="19">
        <f t="shared" si="25"/>
        <v>544773</v>
      </c>
      <c r="M147" s="19">
        <f t="shared" si="26"/>
        <v>193038</v>
      </c>
      <c r="N147" s="19">
        <v>772858</v>
      </c>
      <c r="O147" s="19">
        <v>979704</v>
      </c>
      <c r="P147" s="19">
        <v>1144254</v>
      </c>
    </row>
    <row r="148" spans="4:16" x14ac:dyDescent="0.2">
      <c r="D148" s="27" t="s">
        <v>27</v>
      </c>
      <c r="E148" s="23" t="s">
        <v>23</v>
      </c>
      <c r="F148" s="14">
        <f t="shared" si="27"/>
        <v>35116</v>
      </c>
      <c r="G148" s="14">
        <f t="shared" si="20"/>
        <v>84210</v>
      </c>
      <c r="H148" s="14">
        <f t="shared" si="21"/>
        <v>145806</v>
      </c>
      <c r="I148" s="14">
        <f t="shared" si="22"/>
        <v>44620</v>
      </c>
      <c r="J148" s="14">
        <f t="shared" si="23"/>
        <v>47638</v>
      </c>
      <c r="K148" s="14">
        <f t="shared" si="24"/>
        <v>96732</v>
      </c>
      <c r="L148" s="14">
        <f t="shared" si="25"/>
        <v>165116</v>
      </c>
      <c r="M148" s="14">
        <f t="shared" si="26"/>
        <v>50215</v>
      </c>
      <c r="N148" s="14">
        <v>263010</v>
      </c>
      <c r="O148" s="14">
        <v>309752</v>
      </c>
      <c r="P148" s="14">
        <v>359701</v>
      </c>
    </row>
    <row r="149" spans="4:16" x14ac:dyDescent="0.2">
      <c r="D149" s="17"/>
      <c r="E149" s="18" t="s">
        <v>24</v>
      </c>
      <c r="F149" s="19">
        <f t="shared" si="27"/>
        <v>87993</v>
      </c>
      <c r="G149" s="19">
        <f t="shared" si="20"/>
        <v>227934</v>
      </c>
      <c r="H149" s="19">
        <f t="shared" si="21"/>
        <v>630746</v>
      </c>
      <c r="I149" s="19">
        <f t="shared" si="22"/>
        <v>205273</v>
      </c>
      <c r="J149" s="19">
        <f t="shared" si="23"/>
        <v>138910</v>
      </c>
      <c r="K149" s="19">
        <f t="shared" si="24"/>
        <v>265358</v>
      </c>
      <c r="L149" s="19">
        <f t="shared" si="25"/>
        <v>686182</v>
      </c>
      <c r="M149" s="19">
        <f t="shared" si="26"/>
        <v>196286</v>
      </c>
      <c r="N149" s="19">
        <v>792849</v>
      </c>
      <c r="O149" s="19">
        <v>1151946</v>
      </c>
      <c r="P149" s="19">
        <v>1286736</v>
      </c>
    </row>
    <row r="150" spans="4:16" x14ac:dyDescent="0.2">
      <c r="D150" s="28" t="s">
        <v>28</v>
      </c>
      <c r="E150" s="29" t="s">
        <v>23</v>
      </c>
      <c r="F150" s="120">
        <f t="shared" si="27"/>
        <v>230607</v>
      </c>
      <c r="G150" s="120">
        <f t="shared" si="20"/>
        <v>409103</v>
      </c>
      <c r="H150" s="120">
        <f t="shared" si="21"/>
        <v>756638</v>
      </c>
      <c r="I150" s="120">
        <f t="shared" si="22"/>
        <v>204746</v>
      </c>
      <c r="J150" s="120">
        <f t="shared" si="23"/>
        <v>262163</v>
      </c>
      <c r="K150" s="120">
        <f t="shared" si="24"/>
        <v>442005</v>
      </c>
      <c r="L150" s="120">
        <f t="shared" si="25"/>
        <v>811121</v>
      </c>
      <c r="M150" s="120">
        <f t="shared" si="26"/>
        <v>230084</v>
      </c>
      <c r="N150" s="120">
        <v>1330887</v>
      </c>
      <c r="O150" s="120">
        <v>1601094</v>
      </c>
      <c r="P150" s="120">
        <v>1745373</v>
      </c>
    </row>
    <row r="151" spans="4:16" x14ac:dyDescent="0.2">
      <c r="D151" s="33"/>
      <c r="E151" s="34" t="s">
        <v>24</v>
      </c>
      <c r="F151" s="35">
        <f t="shared" si="27"/>
        <v>529846</v>
      </c>
      <c r="G151" s="35">
        <f t="shared" si="20"/>
        <v>1293033</v>
      </c>
      <c r="H151" s="35">
        <f t="shared" si="21"/>
        <v>3888905</v>
      </c>
      <c r="I151" s="35">
        <f t="shared" si="22"/>
        <v>678019</v>
      </c>
      <c r="J151" s="35">
        <f t="shared" si="23"/>
        <v>660318</v>
      </c>
      <c r="K151" s="35">
        <f t="shared" si="24"/>
        <v>1425839</v>
      </c>
      <c r="L151" s="35">
        <f t="shared" si="25"/>
        <v>3996779</v>
      </c>
      <c r="M151" s="35">
        <f t="shared" si="26"/>
        <v>721884</v>
      </c>
      <c r="N151" s="35">
        <v>5197765</v>
      </c>
      <c r="O151" s="35">
        <v>6389803</v>
      </c>
      <c r="P151" s="35">
        <v>6804820</v>
      </c>
    </row>
    <row r="152" spans="4:16" x14ac:dyDescent="0.2">
      <c r="D152" s="38" t="s">
        <v>29</v>
      </c>
      <c r="E152" s="29" t="s">
        <v>23</v>
      </c>
      <c r="F152" s="120">
        <f t="shared" si="27"/>
        <v>13660859</v>
      </c>
      <c r="G152" s="120">
        <f t="shared" si="20"/>
        <v>34260019</v>
      </c>
      <c r="H152" s="120">
        <f t="shared" si="21"/>
        <v>48976206</v>
      </c>
      <c r="I152" s="120">
        <f t="shared" si="22"/>
        <v>21617549</v>
      </c>
      <c r="J152" s="120">
        <f t="shared" si="23"/>
        <v>19578765</v>
      </c>
      <c r="K152" s="120">
        <f t="shared" si="24"/>
        <v>38774060</v>
      </c>
      <c r="L152" s="120">
        <f t="shared" si="25"/>
        <v>52043112</v>
      </c>
      <c r="M152" s="120">
        <f t="shared" si="26"/>
        <v>23240772</v>
      </c>
      <c r="N152" s="120">
        <v>78670967</v>
      </c>
      <c r="O152" s="120">
        <v>118514633</v>
      </c>
      <c r="P152" s="120">
        <v>133636709</v>
      </c>
    </row>
    <row r="153" spans="4:16" x14ac:dyDescent="0.2">
      <c r="D153" s="39"/>
      <c r="E153" s="34" t="s">
        <v>24</v>
      </c>
      <c r="F153" s="35">
        <f>I132+J132+K132</f>
        <v>41427528</v>
      </c>
      <c r="G153" s="35">
        <f>L132+M132+N132</f>
        <v>106888620</v>
      </c>
      <c r="H153" s="35">
        <f t="shared" si="21"/>
        <v>203816731</v>
      </c>
      <c r="I153" s="35">
        <f>R132+S132+T132</f>
        <v>59875653</v>
      </c>
      <c r="J153" s="35">
        <f>U132+V132+W132</f>
        <v>57430790</v>
      </c>
      <c r="K153" s="35">
        <f>X132+Y132+Z132</f>
        <v>118244490</v>
      </c>
      <c r="L153" s="35">
        <f>AA132+AB132+AC132</f>
        <v>207754998</v>
      </c>
      <c r="M153" s="35">
        <f>AD132+AE132+AF132</f>
        <v>63739771</v>
      </c>
      <c r="N153" s="35">
        <v>289178142</v>
      </c>
      <c r="O153" s="35">
        <v>412008532</v>
      </c>
      <c r="P153" s="35">
        <v>447170049</v>
      </c>
    </row>
    <row r="156" spans="4:16" x14ac:dyDescent="0.2">
      <c r="D156" s="246" t="s">
        <v>191</v>
      </c>
    </row>
  </sheetData>
  <mergeCells count="69">
    <mergeCell ref="D152:D153"/>
    <mergeCell ref="A131:A132"/>
    <mergeCell ref="D142:D143"/>
    <mergeCell ref="D144:D145"/>
    <mergeCell ref="D146:D147"/>
    <mergeCell ref="D148:D149"/>
    <mergeCell ref="D150:D151"/>
    <mergeCell ref="A119:C119"/>
    <mergeCell ref="A121:A122"/>
    <mergeCell ref="A123:A124"/>
    <mergeCell ref="A125:A126"/>
    <mergeCell ref="A127:A128"/>
    <mergeCell ref="A129:A130"/>
    <mergeCell ref="A116:C116"/>
    <mergeCell ref="D116:AJ116"/>
    <mergeCell ref="A117:C117"/>
    <mergeCell ref="D117:AJ117"/>
    <mergeCell ref="A118:C118"/>
    <mergeCell ref="D118:AJ118"/>
    <mergeCell ref="D99:D100"/>
    <mergeCell ref="D101:D102"/>
    <mergeCell ref="D103:D104"/>
    <mergeCell ref="D105:D106"/>
    <mergeCell ref="D107:D108"/>
    <mergeCell ref="A115:C115"/>
    <mergeCell ref="D115:AJ115"/>
    <mergeCell ref="A78:A79"/>
    <mergeCell ref="A80:A81"/>
    <mergeCell ref="A82:A83"/>
    <mergeCell ref="A84:A85"/>
    <mergeCell ref="A86:A87"/>
    <mergeCell ref="D97:D98"/>
    <mergeCell ref="A72:C72"/>
    <mergeCell ref="D72:AJ72"/>
    <mergeCell ref="A73:C73"/>
    <mergeCell ref="D73:AJ73"/>
    <mergeCell ref="A74:C74"/>
    <mergeCell ref="A76:A77"/>
    <mergeCell ref="D60:D61"/>
    <mergeCell ref="D62:D63"/>
    <mergeCell ref="D64:D65"/>
    <mergeCell ref="A70:C70"/>
    <mergeCell ref="D70:AJ70"/>
    <mergeCell ref="A71:C71"/>
    <mergeCell ref="D71:AJ71"/>
    <mergeCell ref="A37:A38"/>
    <mergeCell ref="A39:A40"/>
    <mergeCell ref="A41:A42"/>
    <mergeCell ref="D54:D55"/>
    <mergeCell ref="D56:D57"/>
    <mergeCell ref="D58:D59"/>
    <mergeCell ref="A27:C27"/>
    <mergeCell ref="D27:AG27"/>
    <mergeCell ref="A28:C28"/>
    <mergeCell ref="A31:A32"/>
    <mergeCell ref="A33:A34"/>
    <mergeCell ref="A35:A36"/>
    <mergeCell ref="A24:C24"/>
    <mergeCell ref="D24:AG24"/>
    <mergeCell ref="A25:C25"/>
    <mergeCell ref="D25:AG25"/>
    <mergeCell ref="A26:C26"/>
    <mergeCell ref="D26:AG26"/>
    <mergeCell ref="D10:D11"/>
    <mergeCell ref="D12:D13"/>
    <mergeCell ref="D14:D15"/>
    <mergeCell ref="D16:D17"/>
    <mergeCell ref="D18:D19"/>
    <mergeCell ref="D20:D21"/>
  </mergeCells>
  <hyperlinks>
    <hyperlink ref="A43" r:id="rId1" display="http://dativ7a.istat.it//index.aspx?DatasetCode=DCSC_TUR" xr:uid="{22DFA61F-3F1C-4482-8727-DF153C65DD28}"/>
    <hyperlink ref="A89" r:id="rId2" display="http://dativ7a.istat.it//index.aspx?DatasetCode=DCSC_TUR" xr:uid="{5C64915D-36D4-45E4-A89F-273467D66510}"/>
    <hyperlink ref="A114" r:id="rId3" display="http://dati.istat.it/OECDStat_Metadata/ShowMetadata.ashx?Dataset=DCSC_TUR&amp;ShowOnWeb=true&amp;Lang=it" xr:uid="{9A3FE69F-BE28-49AA-B699-4CCEC6D7FD91}"/>
    <hyperlink ref="A134" r:id="rId4" display="http://dativ7a.istat.it//index.aspx?DatasetCode=DCSC_TUR" xr:uid="{F753B045-A6A8-488F-A358-F3B792CCEFA8}"/>
  </hyperlinks>
  <pageMargins left="0.75" right="0.75" top="1" bottom="1" header="0.5" footer="0.5"/>
  <pageSetup orientation="portrait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F2F9-EE06-4399-A8CA-BA0F01858FB6}">
  <sheetPr>
    <tabColor theme="5" tint="0.39997558519241921"/>
  </sheetPr>
  <dimension ref="A1:AR78"/>
  <sheetViews>
    <sheetView topLeftCell="A46" zoomScaleNormal="100" workbookViewId="0">
      <selection activeCell="E78" sqref="E78"/>
    </sheetView>
  </sheetViews>
  <sheetFormatPr defaultRowHeight="12.75" x14ac:dyDescent="0.2"/>
  <cols>
    <col min="1" max="1" width="9.140625" style="2"/>
    <col min="2" max="2" width="11.85546875" style="2" customWidth="1"/>
    <col min="3" max="3" width="22.85546875" style="2" customWidth="1"/>
    <col min="4" max="4" width="2.7109375" style="2" customWidth="1"/>
    <col min="5" max="5" width="17.28515625" style="2" customWidth="1"/>
    <col min="6" max="6" width="10" style="2" bestFit="1" customWidth="1"/>
    <col min="7" max="7" width="10" style="2" customWidth="1"/>
    <col min="8" max="19" width="9.140625" style="2"/>
    <col min="20" max="20" width="14.7109375" style="2" customWidth="1"/>
    <col min="21" max="16384" width="9.140625" style="2"/>
  </cols>
  <sheetData>
    <row r="1" spans="1:44" ht="21" x14ac:dyDescent="0.2">
      <c r="E1" s="52" t="s">
        <v>39</v>
      </c>
      <c r="F1" s="52" t="s">
        <v>40</v>
      </c>
      <c r="G1" s="52" t="s">
        <v>53</v>
      </c>
      <c r="H1" s="52" t="s">
        <v>54</v>
      </c>
      <c r="I1" s="52" t="s">
        <v>55</v>
      </c>
      <c r="J1" s="52" t="s">
        <v>56</v>
      </c>
      <c r="K1" s="52" t="s">
        <v>57</v>
      </c>
      <c r="L1" s="52" t="s">
        <v>58</v>
      </c>
      <c r="M1" s="52" t="s">
        <v>59</v>
      </c>
      <c r="N1" s="52" t="s">
        <v>60</v>
      </c>
      <c r="O1" s="52" t="s">
        <v>61</v>
      </c>
      <c r="P1" s="52" t="s">
        <v>62</v>
      </c>
      <c r="Q1" s="52" t="s">
        <v>63</v>
      </c>
      <c r="R1" s="52" t="s">
        <v>64</v>
      </c>
      <c r="S1" s="52" t="s">
        <v>65</v>
      </c>
      <c r="T1" s="52" t="s">
        <v>113</v>
      </c>
      <c r="U1" s="52" t="s">
        <v>66</v>
      </c>
      <c r="V1" s="52" t="s">
        <v>67</v>
      </c>
      <c r="W1" s="52" t="s">
        <v>68</v>
      </c>
      <c r="X1" s="52" t="s">
        <v>69</v>
      </c>
      <c r="Y1" s="52" t="s">
        <v>70</v>
      </c>
      <c r="Z1" s="52" t="s">
        <v>71</v>
      </c>
      <c r="AA1" s="52" t="s">
        <v>72</v>
      </c>
      <c r="AB1" s="52" t="s">
        <v>73</v>
      </c>
      <c r="AC1" s="52" t="s">
        <v>74</v>
      </c>
      <c r="AD1" s="52" t="s">
        <v>75</v>
      </c>
      <c r="AE1" s="52" t="s">
        <v>76</v>
      </c>
      <c r="AF1" s="52" t="s">
        <v>77</v>
      </c>
      <c r="AG1" s="52" t="s">
        <v>78</v>
      </c>
      <c r="AH1" s="52" t="s">
        <v>79</v>
      </c>
      <c r="AI1" s="52" t="s">
        <v>80</v>
      </c>
      <c r="AJ1" s="52" t="s">
        <v>81</v>
      </c>
      <c r="AK1" s="52" t="s">
        <v>82</v>
      </c>
    </row>
    <row r="3" spans="1:44" x14ac:dyDescent="0.2">
      <c r="A3" s="40" t="s">
        <v>32</v>
      </c>
      <c r="B3" s="41"/>
      <c r="C3" s="41"/>
      <c r="D3" s="42"/>
      <c r="E3" s="43" t="s">
        <v>33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5"/>
    </row>
    <row r="4" spans="1:44" x14ac:dyDescent="0.2">
      <c r="A4" s="40" t="s">
        <v>34</v>
      </c>
      <c r="B4" s="41"/>
      <c r="C4" s="41"/>
      <c r="D4" s="42"/>
      <c r="E4" s="43" t="s">
        <v>35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5"/>
    </row>
    <row r="5" spans="1:44" ht="13.5" thickBot="1" x14ac:dyDescent="0.25">
      <c r="A5" s="40" t="s">
        <v>36</v>
      </c>
      <c r="B5" s="41"/>
      <c r="C5" s="41"/>
      <c r="D5" s="42"/>
      <c r="E5" s="43" t="s">
        <v>37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122"/>
      <c r="AH5" s="122"/>
      <c r="AI5" s="179"/>
    </row>
    <row r="6" spans="1:44" ht="21.75" thickBot="1" x14ac:dyDescent="0.25">
      <c r="A6" s="46" t="s">
        <v>38</v>
      </c>
      <c r="B6" s="47"/>
      <c r="C6" s="47"/>
      <c r="D6" s="48"/>
      <c r="E6" s="178" t="s">
        <v>39</v>
      </c>
      <c r="F6" s="177" t="s">
        <v>40</v>
      </c>
      <c r="G6" s="176" t="s">
        <v>53</v>
      </c>
      <c r="H6" s="54" t="s">
        <v>54</v>
      </c>
      <c r="I6" s="52" t="s">
        <v>55</v>
      </c>
      <c r="J6" s="53" t="s">
        <v>56</v>
      </c>
      <c r="K6" s="54" t="s">
        <v>57</v>
      </c>
      <c r="L6" s="52" t="s">
        <v>58</v>
      </c>
      <c r="M6" s="53" t="s">
        <v>59</v>
      </c>
      <c r="N6" s="54" t="s">
        <v>60</v>
      </c>
      <c r="O6" s="52" t="s">
        <v>61</v>
      </c>
      <c r="P6" s="53" t="s">
        <v>62</v>
      </c>
      <c r="Q6" s="54" t="s">
        <v>63</v>
      </c>
      <c r="R6" s="52" t="s">
        <v>64</v>
      </c>
      <c r="S6" s="53" t="s">
        <v>65</v>
      </c>
      <c r="T6" s="176" t="s">
        <v>113</v>
      </c>
      <c r="U6" s="51" t="s">
        <v>66</v>
      </c>
      <c r="V6" s="52" t="s">
        <v>67</v>
      </c>
      <c r="W6" s="53" t="s">
        <v>68</v>
      </c>
      <c r="X6" s="54" t="s">
        <v>69</v>
      </c>
      <c r="Y6" s="52" t="s">
        <v>70</v>
      </c>
      <c r="Z6" s="53" t="s">
        <v>71</v>
      </c>
      <c r="AA6" s="54" t="s">
        <v>72</v>
      </c>
      <c r="AB6" s="52" t="s">
        <v>73</v>
      </c>
      <c r="AC6" s="53" t="s">
        <v>74</v>
      </c>
      <c r="AD6" s="51" t="s">
        <v>75</v>
      </c>
      <c r="AE6" s="52" t="s">
        <v>76</v>
      </c>
      <c r="AF6" s="175" t="s">
        <v>77</v>
      </c>
      <c r="AG6" s="174" t="s">
        <v>78</v>
      </c>
      <c r="AH6" s="173" t="s">
        <v>79</v>
      </c>
      <c r="AI6" s="172" t="s">
        <v>80</v>
      </c>
      <c r="AJ6" s="174" t="s">
        <v>81</v>
      </c>
      <c r="AK6" s="173" t="s">
        <v>82</v>
      </c>
      <c r="AL6" s="172" t="s">
        <v>83</v>
      </c>
      <c r="AM6" s="174" t="s">
        <v>84</v>
      </c>
      <c r="AN6" s="173" t="s">
        <v>85</v>
      </c>
      <c r="AO6" s="172" t="s">
        <v>86</v>
      </c>
      <c r="AP6" s="54" t="s">
        <v>87</v>
      </c>
      <c r="AQ6" s="52" t="s">
        <v>88</v>
      </c>
      <c r="AR6" s="52" t="s">
        <v>89</v>
      </c>
    </row>
    <row r="7" spans="1:44" ht="22.5" x14ac:dyDescent="0.25">
      <c r="A7" s="55" t="s">
        <v>12</v>
      </c>
      <c r="B7" s="55" t="s">
        <v>13</v>
      </c>
      <c r="C7" s="55" t="s">
        <v>30</v>
      </c>
      <c r="D7" s="56" t="s">
        <v>90</v>
      </c>
      <c r="E7" s="171" t="s">
        <v>90</v>
      </c>
      <c r="F7" s="170" t="s">
        <v>90</v>
      </c>
      <c r="G7" s="169"/>
      <c r="H7" s="61" t="s">
        <v>90</v>
      </c>
      <c r="I7" s="56" t="s">
        <v>90</v>
      </c>
      <c r="J7" s="60" t="s">
        <v>90</v>
      </c>
      <c r="K7" s="61" t="s">
        <v>90</v>
      </c>
      <c r="L7" s="56" t="s">
        <v>90</v>
      </c>
      <c r="M7" s="60" t="s">
        <v>90</v>
      </c>
      <c r="N7" s="61" t="s">
        <v>90</v>
      </c>
      <c r="O7" s="56" t="s">
        <v>90</v>
      </c>
      <c r="P7" s="60" t="s">
        <v>90</v>
      </c>
      <c r="Q7" s="61" t="s">
        <v>90</v>
      </c>
      <c r="R7" s="56" t="s">
        <v>90</v>
      </c>
      <c r="S7" s="60" t="s">
        <v>90</v>
      </c>
      <c r="T7" s="169" t="s">
        <v>90</v>
      </c>
      <c r="U7" s="59" t="s">
        <v>90</v>
      </c>
      <c r="V7" s="56" t="s">
        <v>90</v>
      </c>
      <c r="W7" s="60" t="s">
        <v>90</v>
      </c>
      <c r="X7" s="61" t="s">
        <v>90</v>
      </c>
      <c r="Y7" s="56" t="s">
        <v>90</v>
      </c>
      <c r="Z7" s="60" t="s">
        <v>90</v>
      </c>
      <c r="AA7" s="61" t="s">
        <v>90</v>
      </c>
      <c r="AB7" s="56" t="s">
        <v>90</v>
      </c>
      <c r="AC7" s="60" t="s">
        <v>90</v>
      </c>
      <c r="AD7" s="59" t="s">
        <v>90</v>
      </c>
      <c r="AE7" s="56" t="s">
        <v>90</v>
      </c>
      <c r="AF7" s="60" t="s">
        <v>90</v>
      </c>
      <c r="AG7" s="168" t="s">
        <v>90</v>
      </c>
      <c r="AH7" s="135" t="s">
        <v>90</v>
      </c>
      <c r="AI7" s="135" t="s">
        <v>90</v>
      </c>
      <c r="AJ7" s="135"/>
      <c r="AK7" s="135"/>
    </row>
    <row r="8" spans="1:44" ht="13.5" x14ac:dyDescent="0.25">
      <c r="A8" s="86" t="s">
        <v>29</v>
      </c>
      <c r="B8" s="86" t="s">
        <v>92</v>
      </c>
      <c r="C8" s="87" t="s">
        <v>31</v>
      </c>
      <c r="D8" s="56" t="s">
        <v>90</v>
      </c>
      <c r="E8" s="149">
        <v>131381653</v>
      </c>
      <c r="F8" s="148">
        <v>55702138</v>
      </c>
      <c r="G8" s="147">
        <v>78670967</v>
      </c>
      <c r="H8" s="93">
        <v>1077992</v>
      </c>
      <c r="I8" s="91">
        <v>1616787</v>
      </c>
      <c r="J8" s="92">
        <v>1282589</v>
      </c>
      <c r="K8" s="93">
        <v>1390210</v>
      </c>
      <c r="L8" s="91">
        <v>4224593</v>
      </c>
      <c r="M8" s="92">
        <v>8878216</v>
      </c>
      <c r="N8" s="93">
        <v>14791631</v>
      </c>
      <c r="O8" s="91">
        <v>16759492</v>
      </c>
      <c r="P8" s="92">
        <v>11044624</v>
      </c>
      <c r="Q8" s="93">
        <v>8419240</v>
      </c>
      <c r="R8" s="91">
        <v>4365064</v>
      </c>
      <c r="S8" s="92">
        <v>4820529</v>
      </c>
      <c r="T8" s="147">
        <v>118514633</v>
      </c>
      <c r="U8" s="90">
        <v>3705612</v>
      </c>
      <c r="V8" s="91">
        <v>4593498</v>
      </c>
      <c r="W8" s="92">
        <v>5361749</v>
      </c>
      <c r="X8" s="93">
        <v>9000924</v>
      </c>
      <c r="Y8" s="91">
        <v>10227273</v>
      </c>
      <c r="Z8" s="92">
        <v>15031822</v>
      </c>
      <c r="AA8" s="93">
        <v>18085838</v>
      </c>
      <c r="AB8" s="91">
        <v>17643027</v>
      </c>
      <c r="AC8" s="92">
        <v>13247341</v>
      </c>
      <c r="AD8" s="90">
        <v>9878751</v>
      </c>
      <c r="AE8" s="91">
        <v>5387311</v>
      </c>
      <c r="AF8" s="92">
        <v>6351487</v>
      </c>
      <c r="AG8" s="92">
        <v>6044449</v>
      </c>
      <c r="AH8" s="92">
        <v>6207656</v>
      </c>
      <c r="AI8" s="92">
        <v>7326660</v>
      </c>
      <c r="AJ8" s="92">
        <v>11235021</v>
      </c>
      <c r="AK8" s="92">
        <v>11843191</v>
      </c>
      <c r="AL8" s="92">
        <v>15695848</v>
      </c>
      <c r="AM8" s="92">
        <v>18991774</v>
      </c>
      <c r="AN8" s="92">
        <v>18251138</v>
      </c>
      <c r="AO8" s="92">
        <v>14800200</v>
      </c>
      <c r="AP8" s="92">
        <v>10214586</v>
      </c>
      <c r="AQ8" s="92">
        <v>6013071</v>
      </c>
      <c r="AR8" s="92">
        <v>7013115</v>
      </c>
    </row>
    <row r="9" spans="1:44" ht="13.5" x14ac:dyDescent="0.25">
      <c r="A9" s="150"/>
      <c r="B9" s="150"/>
      <c r="C9" s="87" t="s">
        <v>170</v>
      </c>
      <c r="D9" s="56" t="s">
        <v>90</v>
      </c>
      <c r="E9" s="153">
        <v>65010220</v>
      </c>
      <c r="F9" s="152">
        <v>16511911</v>
      </c>
      <c r="G9" s="151">
        <v>26903217</v>
      </c>
      <c r="H9" s="102">
        <v>114083</v>
      </c>
      <c r="I9" s="100">
        <v>169612</v>
      </c>
      <c r="J9" s="101">
        <v>150452</v>
      </c>
      <c r="K9" s="102">
        <v>153573</v>
      </c>
      <c r="L9" s="100">
        <v>993769</v>
      </c>
      <c r="M9" s="101">
        <v>2400883</v>
      </c>
      <c r="N9" s="102">
        <v>5585175</v>
      </c>
      <c r="O9" s="100">
        <v>6120327</v>
      </c>
      <c r="P9" s="101">
        <v>4984311</v>
      </c>
      <c r="Q9" s="102">
        <v>3697043</v>
      </c>
      <c r="R9" s="100">
        <v>1335662</v>
      </c>
      <c r="S9" s="101">
        <v>1198327</v>
      </c>
      <c r="T9" s="151">
        <v>55086852</v>
      </c>
      <c r="U9" s="99">
        <v>962409</v>
      </c>
      <c r="V9" s="100">
        <v>1554684</v>
      </c>
      <c r="W9" s="101">
        <v>1994244</v>
      </c>
      <c r="X9" s="102">
        <v>4091056</v>
      </c>
      <c r="Y9" s="100">
        <v>5261488</v>
      </c>
      <c r="Z9" s="101">
        <v>7265081</v>
      </c>
      <c r="AA9" s="102">
        <v>9063689</v>
      </c>
      <c r="AB9" s="100">
        <v>8027891</v>
      </c>
      <c r="AC9" s="101">
        <v>7465458</v>
      </c>
      <c r="AD9" s="99">
        <v>5219772</v>
      </c>
      <c r="AE9" s="100">
        <v>2118475</v>
      </c>
      <c r="AF9" s="101">
        <v>2062605</v>
      </c>
      <c r="AG9" s="101">
        <v>2135564</v>
      </c>
      <c r="AH9" s="101">
        <v>2609119</v>
      </c>
      <c r="AI9" s="101">
        <v>3264433</v>
      </c>
      <c r="AJ9" s="101">
        <v>5689036</v>
      </c>
      <c r="AK9" s="101">
        <v>7220709</v>
      </c>
      <c r="AL9" s="101">
        <v>8158750</v>
      </c>
      <c r="AM9" s="101">
        <v>10139303</v>
      </c>
      <c r="AN9" s="101">
        <v>8978541</v>
      </c>
      <c r="AO9" s="101">
        <v>8687692</v>
      </c>
      <c r="AP9" s="101">
        <v>6088608</v>
      </c>
      <c r="AQ9" s="101">
        <v>2512518</v>
      </c>
      <c r="AR9" s="101">
        <v>2393782</v>
      </c>
    </row>
    <row r="10" spans="1:44" ht="13.5" x14ac:dyDescent="0.25">
      <c r="A10" s="150"/>
      <c r="B10" s="98"/>
      <c r="C10" s="87" t="s">
        <v>169</v>
      </c>
      <c r="D10" s="56" t="s">
        <v>90</v>
      </c>
      <c r="E10" s="149">
        <v>66371433</v>
      </c>
      <c r="F10" s="148">
        <v>39190227</v>
      </c>
      <c r="G10" s="147">
        <v>51767750</v>
      </c>
      <c r="H10" s="93">
        <v>963909</v>
      </c>
      <c r="I10" s="91">
        <v>1447175</v>
      </c>
      <c r="J10" s="92">
        <v>1132137</v>
      </c>
      <c r="K10" s="93">
        <v>1236637</v>
      </c>
      <c r="L10" s="91">
        <v>3230824</v>
      </c>
      <c r="M10" s="92">
        <v>6477333</v>
      </c>
      <c r="N10" s="93">
        <v>9206456</v>
      </c>
      <c r="O10" s="91">
        <v>10639165</v>
      </c>
      <c r="P10" s="92">
        <v>6060313</v>
      </c>
      <c r="Q10" s="93">
        <v>4722197</v>
      </c>
      <c r="R10" s="91">
        <v>3029402</v>
      </c>
      <c r="S10" s="92">
        <v>3622202</v>
      </c>
      <c r="T10" s="147">
        <v>63427781</v>
      </c>
      <c r="U10" s="90">
        <v>2743203</v>
      </c>
      <c r="V10" s="91">
        <v>3038814</v>
      </c>
      <c r="W10" s="92">
        <v>3367505</v>
      </c>
      <c r="X10" s="93">
        <v>4909868</v>
      </c>
      <c r="Y10" s="91">
        <v>4965785</v>
      </c>
      <c r="Z10" s="92">
        <v>7766741</v>
      </c>
      <c r="AA10" s="93">
        <v>9022149</v>
      </c>
      <c r="AB10" s="91">
        <v>9615136</v>
      </c>
      <c r="AC10" s="92">
        <v>5781883</v>
      </c>
      <c r="AD10" s="90">
        <v>4658979</v>
      </c>
      <c r="AE10" s="91">
        <v>3268836</v>
      </c>
      <c r="AF10" s="92">
        <v>4288882</v>
      </c>
      <c r="AG10" s="92">
        <v>3908885</v>
      </c>
      <c r="AH10" s="92">
        <v>3598537</v>
      </c>
      <c r="AI10" s="92">
        <v>4062227</v>
      </c>
      <c r="AJ10" s="92">
        <v>5545985</v>
      </c>
      <c r="AK10" s="92">
        <v>4622482</v>
      </c>
      <c r="AL10" s="92">
        <v>7537098</v>
      </c>
      <c r="AM10" s="92">
        <v>8852471</v>
      </c>
      <c r="AN10" s="92">
        <v>9272597</v>
      </c>
      <c r="AO10" s="92">
        <v>6112508</v>
      </c>
      <c r="AP10" s="92">
        <v>4125978</v>
      </c>
      <c r="AQ10" s="92">
        <v>3500553</v>
      </c>
      <c r="AR10" s="92">
        <v>4619333</v>
      </c>
    </row>
    <row r="11" spans="1:44" ht="13.5" x14ac:dyDescent="0.25">
      <c r="A11" s="150"/>
      <c r="B11" s="86" t="s">
        <v>93</v>
      </c>
      <c r="C11" s="87" t="s">
        <v>31</v>
      </c>
      <c r="D11" s="56" t="s">
        <v>90</v>
      </c>
      <c r="E11" s="153">
        <v>436739271</v>
      </c>
      <c r="F11" s="152">
        <v>208447085</v>
      </c>
      <c r="G11" s="151">
        <v>289178142</v>
      </c>
      <c r="H11" s="102">
        <v>3523071</v>
      </c>
      <c r="I11" s="100">
        <v>4439497</v>
      </c>
      <c r="J11" s="101">
        <v>4247842</v>
      </c>
      <c r="K11" s="102">
        <v>4288406</v>
      </c>
      <c r="L11" s="100">
        <v>11333102</v>
      </c>
      <c r="M11" s="101">
        <v>30504121</v>
      </c>
      <c r="N11" s="102">
        <v>61842706</v>
      </c>
      <c r="O11" s="100">
        <v>79734403</v>
      </c>
      <c r="P11" s="101">
        <v>41575248</v>
      </c>
      <c r="Q11" s="102">
        <v>22441211</v>
      </c>
      <c r="R11" s="100">
        <v>11723237</v>
      </c>
      <c r="S11" s="101">
        <v>13525298</v>
      </c>
      <c r="T11" s="151">
        <v>412008532</v>
      </c>
      <c r="U11" s="99">
        <v>11981957</v>
      </c>
      <c r="V11" s="100">
        <v>13442993</v>
      </c>
      <c r="W11" s="101">
        <v>16002578</v>
      </c>
      <c r="X11" s="102">
        <v>24559355</v>
      </c>
      <c r="Y11" s="100">
        <v>29179070</v>
      </c>
      <c r="Z11" s="101">
        <v>53150195</v>
      </c>
      <c r="AA11" s="102">
        <v>73949512</v>
      </c>
      <c r="AB11" s="100">
        <v>82805286</v>
      </c>
      <c r="AC11" s="101">
        <v>47061933</v>
      </c>
      <c r="AD11" s="99">
        <v>27820865</v>
      </c>
      <c r="AE11" s="100">
        <v>14536527</v>
      </c>
      <c r="AF11" s="101">
        <v>17518261</v>
      </c>
      <c r="AG11" s="101">
        <v>18410981</v>
      </c>
      <c r="AH11" s="101">
        <v>18601577</v>
      </c>
      <c r="AI11" s="101">
        <v>20418232</v>
      </c>
      <c r="AJ11" s="101">
        <v>30004667</v>
      </c>
      <c r="AK11" s="101">
        <v>34054110</v>
      </c>
      <c r="AL11" s="101">
        <v>54185713</v>
      </c>
      <c r="AM11" s="101">
        <v>75265166</v>
      </c>
      <c r="AN11" s="101">
        <v>82608306</v>
      </c>
      <c r="AO11" s="101">
        <v>49881526</v>
      </c>
      <c r="AP11" s="101">
        <v>29051851</v>
      </c>
      <c r="AQ11" s="101">
        <v>15738290</v>
      </c>
      <c r="AR11" s="101">
        <v>18949630</v>
      </c>
    </row>
    <row r="12" spans="1:44" ht="13.5" x14ac:dyDescent="0.25">
      <c r="A12" s="150"/>
      <c r="B12" s="150"/>
      <c r="C12" s="87" t="s">
        <v>170</v>
      </c>
      <c r="D12" s="56" t="s">
        <v>90</v>
      </c>
      <c r="E12" s="149">
        <v>220662684</v>
      </c>
      <c r="F12" s="148">
        <v>65443607</v>
      </c>
      <c r="G12" s="147">
        <v>106123175</v>
      </c>
      <c r="H12" s="93">
        <v>502362</v>
      </c>
      <c r="I12" s="91">
        <v>640089</v>
      </c>
      <c r="J12" s="92">
        <v>644179</v>
      </c>
      <c r="K12" s="93">
        <v>647209</v>
      </c>
      <c r="L12" s="91">
        <v>3486527</v>
      </c>
      <c r="M12" s="92">
        <v>9492166</v>
      </c>
      <c r="N12" s="93">
        <v>22608440</v>
      </c>
      <c r="O12" s="91">
        <v>27216979</v>
      </c>
      <c r="P12" s="92">
        <v>20574732</v>
      </c>
      <c r="Q12" s="93">
        <v>11802436</v>
      </c>
      <c r="R12" s="91">
        <v>4250595</v>
      </c>
      <c r="S12" s="92">
        <v>4257461</v>
      </c>
      <c r="T12" s="147">
        <v>201069434</v>
      </c>
      <c r="U12" s="90">
        <v>3881350</v>
      </c>
      <c r="V12" s="91">
        <v>5776549</v>
      </c>
      <c r="W12" s="92">
        <v>7198243</v>
      </c>
      <c r="X12" s="93">
        <v>12866335</v>
      </c>
      <c r="Y12" s="91">
        <v>16817240</v>
      </c>
      <c r="Z12" s="92">
        <v>27325183</v>
      </c>
      <c r="AA12" s="93">
        <v>35717487</v>
      </c>
      <c r="AB12" s="91">
        <v>34296007</v>
      </c>
      <c r="AC12" s="92">
        <v>27365484</v>
      </c>
      <c r="AD12" s="90">
        <v>16724538</v>
      </c>
      <c r="AE12" s="91">
        <v>6471770</v>
      </c>
      <c r="AF12" s="92">
        <v>6629248</v>
      </c>
      <c r="AG12" s="92">
        <v>7566036</v>
      </c>
      <c r="AH12" s="92">
        <v>9487659</v>
      </c>
      <c r="AI12" s="92">
        <v>10433155</v>
      </c>
      <c r="AJ12" s="92">
        <v>16894983</v>
      </c>
      <c r="AK12" s="92">
        <v>22454283</v>
      </c>
      <c r="AL12" s="92">
        <v>29204324</v>
      </c>
      <c r="AM12" s="92">
        <v>37989324</v>
      </c>
      <c r="AN12" s="92">
        <v>36247678</v>
      </c>
      <c r="AO12" s="92">
        <v>29981365</v>
      </c>
      <c r="AP12" s="92">
        <v>19152955</v>
      </c>
      <c r="AQ12" s="92">
        <v>7277583</v>
      </c>
      <c r="AR12" s="92">
        <v>7492910</v>
      </c>
    </row>
    <row r="13" spans="1:44" ht="13.5" x14ac:dyDescent="0.25">
      <c r="A13" s="146"/>
      <c r="B13" s="146"/>
      <c r="C13" s="145" t="s">
        <v>169</v>
      </c>
      <c r="D13" s="144" t="s">
        <v>90</v>
      </c>
      <c r="E13" s="143">
        <v>216076587</v>
      </c>
      <c r="F13" s="142">
        <v>143003478</v>
      </c>
      <c r="G13" s="141">
        <v>183054967</v>
      </c>
      <c r="H13" s="140">
        <v>3020709</v>
      </c>
      <c r="I13" s="138">
        <v>3799408</v>
      </c>
      <c r="J13" s="137">
        <v>3603663</v>
      </c>
      <c r="K13" s="140">
        <v>3641197</v>
      </c>
      <c r="L13" s="138">
        <v>7846575</v>
      </c>
      <c r="M13" s="137">
        <v>21011955</v>
      </c>
      <c r="N13" s="140">
        <v>39234266</v>
      </c>
      <c r="O13" s="138">
        <v>52517424</v>
      </c>
      <c r="P13" s="137">
        <v>21000516</v>
      </c>
      <c r="Q13" s="140">
        <v>10638775</v>
      </c>
      <c r="R13" s="138">
        <v>7472642</v>
      </c>
      <c r="S13" s="137">
        <v>9267837</v>
      </c>
      <c r="T13" s="141">
        <v>210939098</v>
      </c>
      <c r="U13" s="139">
        <v>8100607</v>
      </c>
      <c r="V13" s="138">
        <v>7666444</v>
      </c>
      <c r="W13" s="137">
        <v>8804335</v>
      </c>
      <c r="X13" s="140">
        <v>11693020</v>
      </c>
      <c r="Y13" s="138">
        <v>12361830</v>
      </c>
      <c r="Z13" s="137">
        <v>25825012</v>
      </c>
      <c r="AA13" s="140">
        <v>38232025</v>
      </c>
      <c r="AB13" s="138">
        <v>48509279</v>
      </c>
      <c r="AC13" s="137">
        <v>19696449</v>
      </c>
      <c r="AD13" s="139">
        <v>11096327</v>
      </c>
      <c r="AE13" s="138">
        <v>8064757</v>
      </c>
      <c r="AF13" s="137">
        <v>10889013</v>
      </c>
      <c r="AG13" s="137">
        <v>10844945</v>
      </c>
      <c r="AH13" s="137">
        <v>9113918</v>
      </c>
      <c r="AI13" s="137">
        <v>9985077</v>
      </c>
      <c r="AJ13" s="137">
        <v>13109684</v>
      </c>
      <c r="AK13" s="137">
        <v>11599827</v>
      </c>
      <c r="AL13" s="137">
        <v>24981389</v>
      </c>
      <c r="AM13" s="137">
        <v>37275842</v>
      </c>
      <c r="AN13" s="137">
        <v>46360628</v>
      </c>
      <c r="AO13" s="137">
        <v>19900161</v>
      </c>
      <c r="AP13" s="137">
        <v>9898896</v>
      </c>
      <c r="AQ13" s="137">
        <v>8460707</v>
      </c>
      <c r="AR13" s="137">
        <v>11456720</v>
      </c>
    </row>
    <row r="14" spans="1:44" ht="13.5" x14ac:dyDescent="0.25">
      <c r="A14" s="167" t="s">
        <v>97</v>
      </c>
      <c r="B14" s="167" t="s">
        <v>92</v>
      </c>
      <c r="C14" s="166" t="s">
        <v>31</v>
      </c>
      <c r="D14" s="165" t="s">
        <v>90</v>
      </c>
      <c r="E14" s="164">
        <v>1643166</v>
      </c>
      <c r="F14" s="163">
        <v>1069867</v>
      </c>
      <c r="G14" s="162">
        <v>1330887</v>
      </c>
      <c r="H14" s="161">
        <v>19765</v>
      </c>
      <c r="I14" s="159">
        <v>23296</v>
      </c>
      <c r="J14" s="158">
        <v>24547</v>
      </c>
      <c r="K14" s="161">
        <v>25311</v>
      </c>
      <c r="L14" s="159">
        <v>62324</v>
      </c>
      <c r="M14" s="158">
        <v>160675</v>
      </c>
      <c r="N14" s="161">
        <v>299422</v>
      </c>
      <c r="O14" s="159">
        <v>359896</v>
      </c>
      <c r="P14" s="158">
        <v>154142</v>
      </c>
      <c r="Q14" s="161">
        <v>78998</v>
      </c>
      <c r="R14" s="159">
        <v>51195</v>
      </c>
      <c r="S14" s="158">
        <v>71316</v>
      </c>
      <c r="T14" s="162">
        <v>1601094</v>
      </c>
      <c r="U14" s="160">
        <v>75873</v>
      </c>
      <c r="V14" s="159">
        <v>81738</v>
      </c>
      <c r="W14" s="158">
        <v>72996</v>
      </c>
      <c r="X14" s="161">
        <v>89203</v>
      </c>
      <c r="Y14" s="159">
        <v>99259</v>
      </c>
      <c r="Z14" s="158">
        <v>220641</v>
      </c>
      <c r="AA14" s="161">
        <v>300277</v>
      </c>
      <c r="AB14" s="159">
        <v>309507</v>
      </c>
      <c r="AC14" s="158">
        <v>146854</v>
      </c>
      <c r="AD14" s="160">
        <v>80017</v>
      </c>
      <c r="AE14" s="159">
        <v>51767</v>
      </c>
      <c r="AF14" s="158">
        <v>72962</v>
      </c>
      <c r="AG14" s="158">
        <v>79330</v>
      </c>
      <c r="AH14" s="158">
        <v>100607</v>
      </c>
      <c r="AI14" s="158">
        <v>82226</v>
      </c>
      <c r="AJ14" s="158">
        <v>101178</v>
      </c>
      <c r="AK14" s="158">
        <v>107000</v>
      </c>
      <c r="AL14" s="158">
        <v>233827</v>
      </c>
      <c r="AM14" s="158">
        <v>314830</v>
      </c>
      <c r="AN14" s="158">
        <v>331296</v>
      </c>
      <c r="AO14" s="158">
        <v>164995</v>
      </c>
      <c r="AP14" s="158">
        <v>85907</v>
      </c>
      <c r="AQ14" s="158">
        <v>59545</v>
      </c>
      <c r="AR14" s="158">
        <v>84632</v>
      </c>
    </row>
    <row r="15" spans="1:44" ht="13.5" x14ac:dyDescent="0.25">
      <c r="A15" s="150"/>
      <c r="B15" s="150"/>
      <c r="C15" s="87" t="s">
        <v>170</v>
      </c>
      <c r="D15" s="56" t="s">
        <v>90</v>
      </c>
      <c r="E15" s="153">
        <v>192703</v>
      </c>
      <c r="F15" s="152">
        <v>60372</v>
      </c>
      <c r="G15" s="151">
        <v>112731</v>
      </c>
      <c r="H15" s="156">
        <v>838</v>
      </c>
      <c r="I15" s="88">
        <v>903</v>
      </c>
      <c r="J15" s="154">
        <v>1214</v>
      </c>
      <c r="K15" s="156">
        <v>1074</v>
      </c>
      <c r="L15" s="88">
        <v>4828</v>
      </c>
      <c r="M15" s="154">
        <v>11889</v>
      </c>
      <c r="N15" s="156">
        <v>29335</v>
      </c>
      <c r="O15" s="88">
        <v>24792</v>
      </c>
      <c r="P15" s="154">
        <v>21564</v>
      </c>
      <c r="Q15" s="156">
        <v>9482</v>
      </c>
      <c r="R15" s="88">
        <v>3817</v>
      </c>
      <c r="S15" s="154">
        <v>2995</v>
      </c>
      <c r="T15" s="157">
        <v>188535</v>
      </c>
      <c r="U15" s="155">
        <v>2592</v>
      </c>
      <c r="V15" s="88">
        <v>3243</v>
      </c>
      <c r="W15" s="154">
        <v>5159</v>
      </c>
      <c r="X15" s="156">
        <v>10607</v>
      </c>
      <c r="Y15" s="88">
        <v>19426</v>
      </c>
      <c r="Z15" s="154">
        <v>29863</v>
      </c>
      <c r="AA15" s="156">
        <v>40429</v>
      </c>
      <c r="AB15" s="88">
        <v>27177</v>
      </c>
      <c r="AC15" s="154">
        <v>26799</v>
      </c>
      <c r="AD15" s="155">
        <v>13505</v>
      </c>
      <c r="AE15" s="88">
        <v>5533</v>
      </c>
      <c r="AF15" s="154">
        <v>4202</v>
      </c>
      <c r="AG15" s="154">
        <v>4681</v>
      </c>
      <c r="AH15" s="154">
        <v>4776</v>
      </c>
      <c r="AI15" s="154">
        <v>7323</v>
      </c>
      <c r="AJ15" s="154">
        <v>11754</v>
      </c>
      <c r="AK15" s="154">
        <v>24137</v>
      </c>
      <c r="AL15" s="154">
        <v>29167</v>
      </c>
      <c r="AM15" s="154">
        <v>42873</v>
      </c>
      <c r="AN15" s="154">
        <v>30416</v>
      </c>
      <c r="AO15" s="154">
        <v>31125</v>
      </c>
      <c r="AP15" s="154">
        <v>15473</v>
      </c>
      <c r="AQ15" s="154">
        <v>7236</v>
      </c>
      <c r="AR15" s="154">
        <v>5103</v>
      </c>
    </row>
    <row r="16" spans="1:44" ht="13.5" x14ac:dyDescent="0.25">
      <c r="A16" s="150"/>
      <c r="B16" s="98"/>
      <c r="C16" s="87" t="s">
        <v>169</v>
      </c>
      <c r="D16" s="56" t="s">
        <v>90</v>
      </c>
      <c r="E16" s="149">
        <v>1450463</v>
      </c>
      <c r="F16" s="148">
        <v>1009495</v>
      </c>
      <c r="G16" s="147">
        <v>1218156</v>
      </c>
      <c r="H16" s="156">
        <v>18927</v>
      </c>
      <c r="I16" s="88">
        <v>22393</v>
      </c>
      <c r="J16" s="154">
        <v>23333</v>
      </c>
      <c r="K16" s="156">
        <v>24237</v>
      </c>
      <c r="L16" s="88">
        <v>57496</v>
      </c>
      <c r="M16" s="154">
        <v>148786</v>
      </c>
      <c r="N16" s="156">
        <v>270087</v>
      </c>
      <c r="O16" s="88">
        <v>335104</v>
      </c>
      <c r="P16" s="154">
        <v>132578</v>
      </c>
      <c r="Q16" s="156">
        <v>69516</v>
      </c>
      <c r="R16" s="88">
        <v>47378</v>
      </c>
      <c r="S16" s="154">
        <v>68321</v>
      </c>
      <c r="T16" s="157">
        <v>1412559</v>
      </c>
      <c r="U16" s="155">
        <v>73281</v>
      </c>
      <c r="V16" s="88">
        <v>78495</v>
      </c>
      <c r="W16" s="154">
        <v>67837</v>
      </c>
      <c r="X16" s="156">
        <v>78596</v>
      </c>
      <c r="Y16" s="88">
        <v>79833</v>
      </c>
      <c r="Z16" s="154">
        <v>190778</v>
      </c>
      <c r="AA16" s="156">
        <v>259848</v>
      </c>
      <c r="AB16" s="88">
        <v>282330</v>
      </c>
      <c r="AC16" s="154">
        <v>120055</v>
      </c>
      <c r="AD16" s="155">
        <v>66512</v>
      </c>
      <c r="AE16" s="88">
        <v>46234</v>
      </c>
      <c r="AF16" s="154">
        <v>68760</v>
      </c>
      <c r="AG16" s="154">
        <v>74649</v>
      </c>
      <c r="AH16" s="154">
        <v>95831</v>
      </c>
      <c r="AI16" s="154">
        <v>74903</v>
      </c>
      <c r="AJ16" s="154">
        <v>89424</v>
      </c>
      <c r="AK16" s="154">
        <v>82863</v>
      </c>
      <c r="AL16" s="154">
        <v>204660</v>
      </c>
      <c r="AM16" s="154">
        <v>271957</v>
      </c>
      <c r="AN16" s="154">
        <v>300880</v>
      </c>
      <c r="AO16" s="154">
        <v>133870</v>
      </c>
      <c r="AP16" s="154">
        <v>70434</v>
      </c>
      <c r="AQ16" s="154">
        <v>52309</v>
      </c>
      <c r="AR16" s="154">
        <v>79529</v>
      </c>
    </row>
    <row r="17" spans="1:44" ht="13.5" x14ac:dyDescent="0.25">
      <c r="A17" s="150"/>
      <c r="B17" s="86" t="s">
        <v>93</v>
      </c>
      <c r="C17" s="87" t="s">
        <v>31</v>
      </c>
      <c r="D17" s="56" t="s">
        <v>90</v>
      </c>
      <c r="E17" s="153">
        <v>6176702</v>
      </c>
      <c r="F17" s="152">
        <v>4012792</v>
      </c>
      <c r="G17" s="151">
        <v>5197765</v>
      </c>
      <c r="H17" s="102">
        <v>49052</v>
      </c>
      <c r="I17" s="100">
        <v>53812</v>
      </c>
      <c r="J17" s="101">
        <v>59789</v>
      </c>
      <c r="K17" s="102">
        <v>59979</v>
      </c>
      <c r="L17" s="100">
        <v>129601</v>
      </c>
      <c r="M17" s="101">
        <v>563397</v>
      </c>
      <c r="N17" s="102">
        <v>1412704</v>
      </c>
      <c r="O17" s="100">
        <v>1858180</v>
      </c>
      <c r="P17" s="101">
        <v>595770</v>
      </c>
      <c r="Q17" s="102">
        <v>165784</v>
      </c>
      <c r="R17" s="100">
        <v>106458</v>
      </c>
      <c r="S17" s="101">
        <v>143239</v>
      </c>
      <c r="T17" s="151">
        <v>6389803</v>
      </c>
      <c r="U17" s="99">
        <v>174394</v>
      </c>
      <c r="V17" s="100">
        <v>183912</v>
      </c>
      <c r="W17" s="101">
        <v>171540</v>
      </c>
      <c r="X17" s="102">
        <v>208182</v>
      </c>
      <c r="Y17" s="100">
        <v>248133</v>
      </c>
      <c r="Z17" s="101">
        <v>836718</v>
      </c>
      <c r="AA17" s="102">
        <v>1486429</v>
      </c>
      <c r="AB17" s="100">
        <v>1769352</v>
      </c>
      <c r="AC17" s="101">
        <v>633124</v>
      </c>
      <c r="AD17" s="99">
        <v>251077</v>
      </c>
      <c r="AE17" s="100">
        <v>188595</v>
      </c>
      <c r="AF17" s="101">
        <v>238347</v>
      </c>
      <c r="AG17" s="101">
        <v>204477</v>
      </c>
      <c r="AH17" s="101">
        <v>246851</v>
      </c>
      <c r="AI17" s="101">
        <v>208990</v>
      </c>
      <c r="AJ17" s="101">
        <v>242345</v>
      </c>
      <c r="AK17" s="101">
        <v>286862</v>
      </c>
      <c r="AL17" s="101">
        <v>896632</v>
      </c>
      <c r="AM17" s="101">
        <v>1536279</v>
      </c>
      <c r="AN17" s="101">
        <v>1808095</v>
      </c>
      <c r="AO17" s="101">
        <v>652405</v>
      </c>
      <c r="AP17" s="101">
        <v>249488</v>
      </c>
      <c r="AQ17" s="101">
        <v>211647</v>
      </c>
      <c r="AR17" s="101">
        <v>260749</v>
      </c>
    </row>
    <row r="18" spans="1:44" ht="13.5" x14ac:dyDescent="0.25">
      <c r="A18" s="150"/>
      <c r="B18" s="150"/>
      <c r="C18" s="87" t="s">
        <v>170</v>
      </c>
      <c r="D18" s="56" t="s">
        <v>90</v>
      </c>
      <c r="E18" s="149">
        <v>793468</v>
      </c>
      <c r="F18" s="148">
        <v>232853</v>
      </c>
      <c r="G18" s="147">
        <v>471477</v>
      </c>
      <c r="H18" s="93">
        <v>3387</v>
      </c>
      <c r="I18" s="91">
        <v>3685</v>
      </c>
      <c r="J18" s="92">
        <v>4231</v>
      </c>
      <c r="K18" s="93">
        <v>4320</v>
      </c>
      <c r="L18" s="91">
        <v>13752</v>
      </c>
      <c r="M18" s="92">
        <v>45901</v>
      </c>
      <c r="N18" s="93">
        <v>133047</v>
      </c>
      <c r="O18" s="91">
        <v>119959</v>
      </c>
      <c r="P18" s="92">
        <v>92646</v>
      </c>
      <c r="Q18" s="93">
        <v>30540</v>
      </c>
      <c r="R18" s="91">
        <v>11277</v>
      </c>
      <c r="S18" s="92">
        <v>8732</v>
      </c>
      <c r="T18" s="147">
        <v>970263</v>
      </c>
      <c r="U18" s="90">
        <v>8329</v>
      </c>
      <c r="V18" s="91">
        <v>11587</v>
      </c>
      <c r="W18" s="92">
        <v>21125</v>
      </c>
      <c r="X18" s="93">
        <v>45078</v>
      </c>
      <c r="Y18" s="91">
        <v>78284</v>
      </c>
      <c r="Z18" s="92">
        <v>152860</v>
      </c>
      <c r="AA18" s="93">
        <v>220033</v>
      </c>
      <c r="AB18" s="91">
        <v>168117</v>
      </c>
      <c r="AC18" s="92">
        <v>131524</v>
      </c>
      <c r="AD18" s="90">
        <v>63856</v>
      </c>
      <c r="AE18" s="91">
        <v>36601</v>
      </c>
      <c r="AF18" s="92">
        <v>32869</v>
      </c>
      <c r="AG18" s="92">
        <v>23093</v>
      </c>
      <c r="AH18" s="92">
        <v>23510</v>
      </c>
      <c r="AI18" s="92">
        <v>30257</v>
      </c>
      <c r="AJ18" s="92">
        <v>39894</v>
      </c>
      <c r="AK18" s="92">
        <v>84654</v>
      </c>
      <c r="AL18" s="92">
        <v>134473</v>
      </c>
      <c r="AM18" s="92">
        <v>208554</v>
      </c>
      <c r="AN18" s="92">
        <v>160459</v>
      </c>
      <c r="AO18" s="92">
        <v>130183</v>
      </c>
      <c r="AP18" s="92">
        <v>62459</v>
      </c>
      <c r="AQ18" s="92">
        <v>47454</v>
      </c>
      <c r="AR18" s="92">
        <v>33934</v>
      </c>
    </row>
    <row r="19" spans="1:44" ht="13.5" x14ac:dyDescent="0.25">
      <c r="A19" s="146"/>
      <c r="B19" s="146"/>
      <c r="C19" s="145" t="s">
        <v>169</v>
      </c>
      <c r="D19" s="144" t="s">
        <v>90</v>
      </c>
      <c r="E19" s="143">
        <v>5383234</v>
      </c>
      <c r="F19" s="142">
        <v>3779939</v>
      </c>
      <c r="G19" s="141">
        <v>4726288</v>
      </c>
      <c r="H19" s="140">
        <v>45665</v>
      </c>
      <c r="I19" s="138">
        <v>50127</v>
      </c>
      <c r="J19" s="137">
        <v>55558</v>
      </c>
      <c r="K19" s="140">
        <v>55659</v>
      </c>
      <c r="L19" s="138">
        <v>115849</v>
      </c>
      <c r="M19" s="137">
        <v>517496</v>
      </c>
      <c r="N19" s="140">
        <v>1279657</v>
      </c>
      <c r="O19" s="138">
        <v>1738221</v>
      </c>
      <c r="P19" s="137">
        <v>503124</v>
      </c>
      <c r="Q19" s="140">
        <v>135244</v>
      </c>
      <c r="R19" s="138">
        <v>95181</v>
      </c>
      <c r="S19" s="137">
        <v>134507</v>
      </c>
      <c r="T19" s="141">
        <v>5419540</v>
      </c>
      <c r="U19" s="139">
        <v>166065</v>
      </c>
      <c r="V19" s="138">
        <v>172325</v>
      </c>
      <c r="W19" s="137">
        <v>150415</v>
      </c>
      <c r="X19" s="140">
        <v>163104</v>
      </c>
      <c r="Y19" s="138">
        <v>169849</v>
      </c>
      <c r="Z19" s="137">
        <v>683858</v>
      </c>
      <c r="AA19" s="140">
        <v>1266396</v>
      </c>
      <c r="AB19" s="138">
        <v>1601235</v>
      </c>
      <c r="AC19" s="137">
        <v>501600</v>
      </c>
      <c r="AD19" s="139">
        <v>187221</v>
      </c>
      <c r="AE19" s="138">
        <v>151994</v>
      </c>
      <c r="AF19" s="137">
        <v>205478</v>
      </c>
      <c r="AG19" s="137">
        <v>181384</v>
      </c>
      <c r="AH19" s="137">
        <v>223341</v>
      </c>
      <c r="AI19" s="137">
        <v>178733</v>
      </c>
      <c r="AJ19" s="137">
        <v>202451</v>
      </c>
      <c r="AK19" s="137">
        <v>202208</v>
      </c>
      <c r="AL19" s="137">
        <v>762159</v>
      </c>
      <c r="AM19" s="137">
        <v>1327725</v>
      </c>
      <c r="AN19" s="137">
        <v>1647636</v>
      </c>
      <c r="AO19" s="137">
        <v>522222</v>
      </c>
      <c r="AP19" s="137">
        <v>187029</v>
      </c>
      <c r="AQ19" s="137">
        <v>164193</v>
      </c>
      <c r="AR19" s="137">
        <v>226815</v>
      </c>
    </row>
    <row r="20" spans="1:44" ht="13.5" x14ac:dyDescent="0.25">
      <c r="A20" s="133" t="s">
        <v>91</v>
      </c>
      <c r="B20" s="133" t="s">
        <v>92</v>
      </c>
      <c r="C20" s="136" t="s">
        <v>31</v>
      </c>
      <c r="D20" s="135" t="s">
        <v>90</v>
      </c>
      <c r="E20" s="134">
        <v>403761</v>
      </c>
      <c r="F20" s="134">
        <v>291755</v>
      </c>
      <c r="G20" s="134">
        <v>288199</v>
      </c>
      <c r="H20" s="134">
        <v>4172</v>
      </c>
      <c r="I20" s="134">
        <v>5536</v>
      </c>
      <c r="J20" s="134">
        <v>5101</v>
      </c>
      <c r="K20" s="134">
        <v>4560</v>
      </c>
      <c r="L20" s="134">
        <v>13927</v>
      </c>
      <c r="M20" s="134">
        <v>24948</v>
      </c>
      <c r="N20" s="134">
        <v>51204</v>
      </c>
      <c r="O20" s="134">
        <v>78639</v>
      </c>
      <c r="P20" s="134">
        <v>33408</v>
      </c>
      <c r="Q20" s="134">
        <v>22035</v>
      </c>
      <c r="R20" s="134">
        <v>11471</v>
      </c>
      <c r="S20" s="134">
        <v>33198</v>
      </c>
      <c r="T20" s="134">
        <v>426431</v>
      </c>
      <c r="U20" s="134">
        <v>48282</v>
      </c>
      <c r="V20" s="134">
        <v>49121</v>
      </c>
      <c r="W20" s="134">
        <v>33957</v>
      </c>
      <c r="X20" s="134">
        <v>20446</v>
      </c>
      <c r="Y20" s="134">
        <v>19735</v>
      </c>
      <c r="Z20" s="134">
        <v>34838</v>
      </c>
      <c r="AA20" s="134">
        <v>53428</v>
      </c>
      <c r="AB20" s="134">
        <v>67783</v>
      </c>
      <c r="AC20" s="134">
        <v>31799</v>
      </c>
      <c r="AD20" s="134">
        <v>24163</v>
      </c>
      <c r="AE20" s="134">
        <v>11177</v>
      </c>
      <c r="AF20" s="134">
        <v>31702</v>
      </c>
      <c r="AG20" s="134">
        <v>41193</v>
      </c>
      <c r="AH20" s="134">
        <v>58630</v>
      </c>
      <c r="AI20" s="134">
        <v>34377</v>
      </c>
      <c r="AJ20" s="134">
        <v>22827</v>
      </c>
      <c r="AK20" s="134">
        <v>20092</v>
      </c>
      <c r="AL20" s="134">
        <v>37642</v>
      </c>
      <c r="AM20" s="134">
        <v>61999</v>
      </c>
      <c r="AN20" s="134">
        <v>73389</v>
      </c>
      <c r="AO20" s="134">
        <v>36573</v>
      </c>
      <c r="AP20" s="134">
        <v>23048</v>
      </c>
      <c r="AQ20" s="134">
        <v>14638</v>
      </c>
      <c r="AR20" s="134">
        <v>37451</v>
      </c>
    </row>
    <row r="21" spans="1:44" ht="13.5" x14ac:dyDescent="0.25">
      <c r="A21" s="133"/>
      <c r="B21" s="133"/>
      <c r="C21" s="67" t="s">
        <v>170</v>
      </c>
      <c r="D21" s="56" t="s">
        <v>90</v>
      </c>
      <c r="E21" s="80">
        <v>29438</v>
      </c>
      <c r="F21" s="80">
        <v>9905</v>
      </c>
      <c r="G21" s="80">
        <v>17710</v>
      </c>
      <c r="H21" s="80">
        <v>185</v>
      </c>
      <c r="I21" s="80">
        <v>216</v>
      </c>
      <c r="J21" s="80">
        <v>136</v>
      </c>
      <c r="K21" s="80">
        <v>195</v>
      </c>
      <c r="L21" s="80">
        <v>874</v>
      </c>
      <c r="M21" s="80">
        <v>1985</v>
      </c>
      <c r="N21" s="80">
        <v>3443</v>
      </c>
      <c r="O21" s="80">
        <v>3251</v>
      </c>
      <c r="P21" s="80">
        <v>4098</v>
      </c>
      <c r="Q21" s="80">
        <v>1715</v>
      </c>
      <c r="R21" s="80">
        <v>696</v>
      </c>
      <c r="S21" s="80">
        <v>916</v>
      </c>
      <c r="T21" s="80">
        <v>30968</v>
      </c>
      <c r="U21" s="80">
        <v>968</v>
      </c>
      <c r="V21" s="80">
        <v>1238</v>
      </c>
      <c r="W21" s="80">
        <v>1270</v>
      </c>
      <c r="X21" s="80">
        <v>1686</v>
      </c>
      <c r="Y21" s="80">
        <v>3602</v>
      </c>
      <c r="Z21" s="80">
        <v>4546</v>
      </c>
      <c r="AA21" s="80">
        <v>4414</v>
      </c>
      <c r="AB21" s="80">
        <v>3621</v>
      </c>
      <c r="AC21" s="80">
        <v>4398</v>
      </c>
      <c r="AD21" s="80">
        <v>2989</v>
      </c>
      <c r="AE21" s="80">
        <v>1082</v>
      </c>
      <c r="AF21" s="80">
        <v>1154</v>
      </c>
      <c r="AG21" s="80">
        <v>1194</v>
      </c>
      <c r="AH21" s="80">
        <v>1572</v>
      </c>
      <c r="AI21" s="80">
        <v>1553</v>
      </c>
      <c r="AJ21" s="80">
        <v>2040</v>
      </c>
      <c r="AK21" s="80">
        <v>3905</v>
      </c>
      <c r="AL21" s="80">
        <v>4551</v>
      </c>
      <c r="AM21" s="80">
        <v>5198</v>
      </c>
      <c r="AN21" s="80">
        <v>4570</v>
      </c>
      <c r="AO21" s="80">
        <v>5352</v>
      </c>
      <c r="AP21" s="80">
        <v>3063</v>
      </c>
      <c r="AQ21" s="80">
        <v>1306</v>
      </c>
      <c r="AR21" s="80">
        <v>1431</v>
      </c>
    </row>
    <row r="22" spans="1:44" ht="13.5" x14ac:dyDescent="0.25">
      <c r="A22" s="133"/>
      <c r="B22" s="78"/>
      <c r="C22" s="67" t="s">
        <v>169</v>
      </c>
      <c r="D22" s="56" t="s">
        <v>90</v>
      </c>
      <c r="E22" s="71">
        <v>374323</v>
      </c>
      <c r="F22" s="71">
        <v>281850</v>
      </c>
      <c r="G22" s="71">
        <v>270489</v>
      </c>
      <c r="H22" s="71">
        <v>3987</v>
      </c>
      <c r="I22" s="71">
        <v>5320</v>
      </c>
      <c r="J22" s="71">
        <v>4965</v>
      </c>
      <c r="K22" s="71">
        <v>4365</v>
      </c>
      <c r="L22" s="71">
        <v>13053</v>
      </c>
      <c r="M22" s="71">
        <v>22963</v>
      </c>
      <c r="N22" s="71">
        <v>47761</v>
      </c>
      <c r="O22" s="71">
        <v>75388</v>
      </c>
      <c r="P22" s="71">
        <v>29310</v>
      </c>
      <c r="Q22" s="71">
        <v>20320</v>
      </c>
      <c r="R22" s="71">
        <v>10775</v>
      </c>
      <c r="S22" s="71">
        <v>32282</v>
      </c>
      <c r="T22" s="71">
        <v>395463</v>
      </c>
      <c r="U22" s="71">
        <v>47314</v>
      </c>
      <c r="V22" s="71">
        <v>47883</v>
      </c>
      <c r="W22" s="71">
        <v>32687</v>
      </c>
      <c r="X22" s="71">
        <v>18760</v>
      </c>
      <c r="Y22" s="71">
        <v>16133</v>
      </c>
      <c r="Z22" s="71">
        <v>30292</v>
      </c>
      <c r="AA22" s="71">
        <v>49014</v>
      </c>
      <c r="AB22" s="71">
        <v>64162</v>
      </c>
      <c r="AC22" s="71">
        <v>27401</v>
      </c>
      <c r="AD22" s="71">
        <v>21174</v>
      </c>
      <c r="AE22" s="71">
        <v>10095</v>
      </c>
      <c r="AF22" s="71">
        <v>30548</v>
      </c>
      <c r="AG22" s="71">
        <v>39999</v>
      </c>
      <c r="AH22" s="71">
        <v>57058</v>
      </c>
      <c r="AI22" s="71">
        <v>32824</v>
      </c>
      <c r="AJ22" s="71">
        <v>20787</v>
      </c>
      <c r="AK22" s="71">
        <v>16187</v>
      </c>
      <c r="AL22" s="71">
        <v>33091</v>
      </c>
      <c r="AM22" s="71">
        <v>56801</v>
      </c>
      <c r="AN22" s="71">
        <v>68819</v>
      </c>
      <c r="AO22" s="71">
        <v>31221</v>
      </c>
      <c r="AP22" s="71">
        <v>19985</v>
      </c>
      <c r="AQ22" s="71">
        <v>13332</v>
      </c>
      <c r="AR22" s="71">
        <v>36020</v>
      </c>
    </row>
    <row r="23" spans="1:44" ht="13.5" x14ac:dyDescent="0.25">
      <c r="A23" s="133"/>
      <c r="B23" s="66" t="s">
        <v>93</v>
      </c>
      <c r="C23" s="67" t="s">
        <v>31</v>
      </c>
      <c r="D23" s="56" t="s">
        <v>90</v>
      </c>
      <c r="E23" s="80">
        <v>973216</v>
      </c>
      <c r="F23" s="80">
        <v>735999</v>
      </c>
      <c r="G23" s="80">
        <v>677933</v>
      </c>
      <c r="H23" s="80">
        <v>9662</v>
      </c>
      <c r="I23" s="80">
        <v>12270</v>
      </c>
      <c r="J23" s="80">
        <v>13412</v>
      </c>
      <c r="K23" s="80">
        <v>10662</v>
      </c>
      <c r="L23" s="80">
        <v>25055</v>
      </c>
      <c r="M23" s="80">
        <v>48516</v>
      </c>
      <c r="N23" s="80">
        <v>126404</v>
      </c>
      <c r="O23" s="80">
        <v>236276</v>
      </c>
      <c r="P23" s="80">
        <v>70245</v>
      </c>
      <c r="Q23" s="80">
        <v>40420</v>
      </c>
      <c r="R23" s="80">
        <v>21206</v>
      </c>
      <c r="S23" s="80">
        <v>63805</v>
      </c>
      <c r="T23" s="80">
        <v>1001876</v>
      </c>
      <c r="U23" s="80">
        <v>107741</v>
      </c>
      <c r="V23" s="80">
        <v>106538</v>
      </c>
      <c r="W23" s="80">
        <v>73635</v>
      </c>
      <c r="X23" s="80">
        <v>37721</v>
      </c>
      <c r="Y23" s="80">
        <v>36982</v>
      </c>
      <c r="Z23" s="80">
        <v>75116</v>
      </c>
      <c r="AA23" s="80">
        <v>146468</v>
      </c>
      <c r="AB23" s="80">
        <v>212363</v>
      </c>
      <c r="AC23" s="80">
        <v>69282</v>
      </c>
      <c r="AD23" s="80">
        <v>45508</v>
      </c>
      <c r="AE23" s="80">
        <v>23293</v>
      </c>
      <c r="AF23" s="80">
        <v>67229</v>
      </c>
      <c r="AG23" s="80">
        <v>89379</v>
      </c>
      <c r="AH23" s="80">
        <v>135895</v>
      </c>
      <c r="AI23" s="80">
        <v>79270</v>
      </c>
      <c r="AJ23" s="80">
        <v>48229</v>
      </c>
      <c r="AK23" s="80">
        <v>47315</v>
      </c>
      <c r="AL23" s="80">
        <v>93665</v>
      </c>
      <c r="AM23" s="80">
        <v>184558</v>
      </c>
      <c r="AN23" s="80">
        <v>234516</v>
      </c>
      <c r="AO23" s="80">
        <v>90531</v>
      </c>
      <c r="AP23" s="80">
        <v>61895</v>
      </c>
      <c r="AQ23" s="80">
        <v>50232</v>
      </c>
      <c r="AR23" s="80">
        <v>101696</v>
      </c>
    </row>
    <row r="24" spans="1:44" ht="13.5" x14ac:dyDescent="0.25">
      <c r="A24" s="133"/>
      <c r="B24" s="133"/>
      <c r="C24" s="67" t="s">
        <v>170</v>
      </c>
      <c r="D24" s="56" t="s">
        <v>90</v>
      </c>
      <c r="E24" s="71">
        <v>75603</v>
      </c>
      <c r="F24" s="71">
        <v>25262</v>
      </c>
      <c r="G24" s="71">
        <v>44858</v>
      </c>
      <c r="H24" s="71">
        <v>796</v>
      </c>
      <c r="I24" s="71">
        <v>1032</v>
      </c>
      <c r="J24" s="71">
        <v>865</v>
      </c>
      <c r="K24" s="71">
        <v>893</v>
      </c>
      <c r="L24" s="71">
        <v>1907</v>
      </c>
      <c r="M24" s="71">
        <v>4330</v>
      </c>
      <c r="N24" s="71">
        <v>7834</v>
      </c>
      <c r="O24" s="71">
        <v>8021</v>
      </c>
      <c r="P24" s="71">
        <v>10973</v>
      </c>
      <c r="Q24" s="71">
        <v>4229</v>
      </c>
      <c r="R24" s="71">
        <v>1876</v>
      </c>
      <c r="S24" s="71">
        <v>2102</v>
      </c>
      <c r="T24" s="71">
        <v>83018</v>
      </c>
      <c r="U24" s="71">
        <v>2900</v>
      </c>
      <c r="V24" s="71">
        <v>4067</v>
      </c>
      <c r="W24" s="71">
        <v>4151</v>
      </c>
      <c r="X24" s="71">
        <v>4670</v>
      </c>
      <c r="Y24" s="71">
        <v>8735</v>
      </c>
      <c r="Z24" s="71">
        <v>11199</v>
      </c>
      <c r="AA24" s="71">
        <v>11754</v>
      </c>
      <c r="AB24" s="71">
        <v>10110</v>
      </c>
      <c r="AC24" s="71">
        <v>10939</v>
      </c>
      <c r="AD24" s="71">
        <v>7489</v>
      </c>
      <c r="AE24" s="71">
        <v>3258</v>
      </c>
      <c r="AF24" s="71">
        <v>3746</v>
      </c>
      <c r="AG24" s="71">
        <v>3031</v>
      </c>
      <c r="AH24" s="71">
        <v>4988</v>
      </c>
      <c r="AI24" s="71">
        <v>4844</v>
      </c>
      <c r="AJ24" s="71">
        <v>6357</v>
      </c>
      <c r="AK24" s="71">
        <v>11611</v>
      </c>
      <c r="AL24" s="71">
        <v>12473</v>
      </c>
      <c r="AM24" s="71">
        <v>15473</v>
      </c>
      <c r="AN24" s="71">
        <v>14707</v>
      </c>
      <c r="AO24" s="71">
        <v>14311</v>
      </c>
      <c r="AP24" s="71">
        <v>11293</v>
      </c>
      <c r="AQ24" s="71">
        <v>6433</v>
      </c>
      <c r="AR24" s="71">
        <v>6608</v>
      </c>
    </row>
    <row r="25" spans="1:44" ht="13.5" x14ac:dyDescent="0.25">
      <c r="A25" s="78"/>
      <c r="B25" s="78"/>
      <c r="C25" s="67" t="s">
        <v>169</v>
      </c>
      <c r="D25" s="56" t="s">
        <v>90</v>
      </c>
      <c r="E25" s="80">
        <v>897613</v>
      </c>
      <c r="F25" s="80">
        <v>710737</v>
      </c>
      <c r="G25" s="80">
        <v>633075</v>
      </c>
      <c r="H25" s="80">
        <v>8866</v>
      </c>
      <c r="I25" s="80">
        <v>11238</v>
      </c>
      <c r="J25" s="80">
        <v>12547</v>
      </c>
      <c r="K25" s="80">
        <v>9769</v>
      </c>
      <c r="L25" s="80">
        <v>23148</v>
      </c>
      <c r="M25" s="80">
        <v>44186</v>
      </c>
      <c r="N25" s="80">
        <v>118570</v>
      </c>
      <c r="O25" s="80">
        <v>228255</v>
      </c>
      <c r="P25" s="80">
        <v>59272</v>
      </c>
      <c r="Q25" s="80">
        <v>36191</v>
      </c>
      <c r="R25" s="80">
        <v>19330</v>
      </c>
      <c r="S25" s="80">
        <v>61703</v>
      </c>
      <c r="T25" s="80">
        <v>918858</v>
      </c>
      <c r="U25" s="80">
        <v>104841</v>
      </c>
      <c r="V25" s="80">
        <v>102471</v>
      </c>
      <c r="W25" s="80">
        <v>69484</v>
      </c>
      <c r="X25" s="80">
        <v>33051</v>
      </c>
      <c r="Y25" s="80">
        <v>28247</v>
      </c>
      <c r="Z25" s="80">
        <v>63917</v>
      </c>
      <c r="AA25" s="80">
        <v>134714</v>
      </c>
      <c r="AB25" s="80">
        <v>202253</v>
      </c>
      <c r="AC25" s="80">
        <v>58343</v>
      </c>
      <c r="AD25" s="80">
        <v>38019</v>
      </c>
      <c r="AE25" s="80">
        <v>20035</v>
      </c>
      <c r="AF25" s="80">
        <v>63483</v>
      </c>
      <c r="AG25" s="80">
        <v>86348</v>
      </c>
      <c r="AH25" s="80">
        <v>130907</v>
      </c>
      <c r="AI25" s="80">
        <v>74426</v>
      </c>
      <c r="AJ25" s="80">
        <v>41872</v>
      </c>
      <c r="AK25" s="80">
        <v>35704</v>
      </c>
      <c r="AL25" s="80">
        <v>81192</v>
      </c>
      <c r="AM25" s="80">
        <v>169085</v>
      </c>
      <c r="AN25" s="80">
        <v>219809</v>
      </c>
      <c r="AO25" s="80">
        <v>76220</v>
      </c>
      <c r="AP25" s="80">
        <v>50602</v>
      </c>
      <c r="AQ25" s="80">
        <v>43799</v>
      </c>
      <c r="AR25" s="80">
        <v>95088</v>
      </c>
    </row>
    <row r="26" spans="1:44" ht="13.5" x14ac:dyDescent="0.25">
      <c r="A26" s="66" t="s">
        <v>94</v>
      </c>
      <c r="B26" s="66" t="s">
        <v>92</v>
      </c>
      <c r="C26" s="67" t="s">
        <v>31</v>
      </c>
      <c r="D26" s="56" t="s">
        <v>90</v>
      </c>
      <c r="E26" s="71">
        <v>562769</v>
      </c>
      <c r="F26" s="71">
        <v>367493</v>
      </c>
      <c r="G26" s="71">
        <v>503762</v>
      </c>
      <c r="H26" s="71">
        <v>3953</v>
      </c>
      <c r="I26" s="71">
        <v>4799</v>
      </c>
      <c r="J26" s="71">
        <v>5598</v>
      </c>
      <c r="K26" s="71">
        <v>5260</v>
      </c>
      <c r="L26" s="71">
        <v>18916</v>
      </c>
      <c r="M26" s="71">
        <v>74215</v>
      </c>
      <c r="N26" s="71">
        <v>145183</v>
      </c>
      <c r="O26" s="71">
        <v>160028</v>
      </c>
      <c r="P26" s="71">
        <v>53585</v>
      </c>
      <c r="Q26" s="71">
        <v>13490</v>
      </c>
      <c r="R26" s="71">
        <v>9350</v>
      </c>
      <c r="S26" s="71">
        <v>9385</v>
      </c>
      <c r="T26" s="71">
        <v>535948</v>
      </c>
      <c r="U26" s="71">
        <v>5210</v>
      </c>
      <c r="V26" s="71">
        <v>7458</v>
      </c>
      <c r="W26" s="71">
        <v>9559</v>
      </c>
      <c r="X26" s="71">
        <v>23634</v>
      </c>
      <c r="Y26" s="71">
        <v>26371</v>
      </c>
      <c r="Z26" s="71">
        <v>105440</v>
      </c>
      <c r="AA26" s="71">
        <v>142075</v>
      </c>
      <c r="AB26" s="71">
        <v>134626</v>
      </c>
      <c r="AC26" s="71">
        <v>49452</v>
      </c>
      <c r="AD26" s="71">
        <v>13423</v>
      </c>
      <c r="AE26" s="71">
        <v>8862</v>
      </c>
      <c r="AF26" s="71">
        <v>9838</v>
      </c>
      <c r="AG26" s="71">
        <v>8237</v>
      </c>
      <c r="AH26" s="71">
        <v>8599</v>
      </c>
      <c r="AI26" s="71">
        <v>10364</v>
      </c>
      <c r="AJ26" s="71">
        <v>26174</v>
      </c>
      <c r="AK26" s="71">
        <v>31874</v>
      </c>
      <c r="AL26" s="71">
        <v>105778</v>
      </c>
      <c r="AM26" s="71">
        <v>143868</v>
      </c>
      <c r="AN26" s="71">
        <v>144410</v>
      </c>
      <c r="AO26" s="71">
        <v>54927</v>
      </c>
      <c r="AP26" s="71">
        <v>15594</v>
      </c>
      <c r="AQ26" s="71">
        <v>10829</v>
      </c>
      <c r="AR26" s="71">
        <v>11869</v>
      </c>
    </row>
    <row r="27" spans="1:44" ht="13.5" x14ac:dyDescent="0.25">
      <c r="A27" s="133"/>
      <c r="B27" s="133"/>
      <c r="C27" s="67" t="s">
        <v>170</v>
      </c>
      <c r="D27" s="56" t="s">
        <v>90</v>
      </c>
      <c r="E27" s="80">
        <v>71928</v>
      </c>
      <c r="F27" s="80">
        <v>22339</v>
      </c>
      <c r="G27" s="80">
        <v>46804</v>
      </c>
      <c r="H27" s="80">
        <v>143</v>
      </c>
      <c r="I27" s="80">
        <v>175</v>
      </c>
      <c r="J27" s="80">
        <v>574</v>
      </c>
      <c r="K27" s="80">
        <v>227</v>
      </c>
      <c r="L27" s="80">
        <v>2172</v>
      </c>
      <c r="M27" s="80">
        <v>5305</v>
      </c>
      <c r="N27" s="80">
        <v>14180</v>
      </c>
      <c r="O27" s="80">
        <v>11445</v>
      </c>
      <c r="P27" s="80">
        <v>8819</v>
      </c>
      <c r="Q27" s="80">
        <v>2520</v>
      </c>
      <c r="R27" s="80">
        <v>774</v>
      </c>
      <c r="S27" s="80">
        <v>470</v>
      </c>
      <c r="T27" s="80">
        <v>72088</v>
      </c>
      <c r="U27" s="80">
        <v>356</v>
      </c>
      <c r="V27" s="80">
        <v>505</v>
      </c>
      <c r="W27" s="80">
        <v>946</v>
      </c>
      <c r="X27" s="80">
        <v>2871</v>
      </c>
      <c r="Y27" s="80">
        <v>6829</v>
      </c>
      <c r="Z27" s="80">
        <v>13897</v>
      </c>
      <c r="AA27" s="80">
        <v>19598</v>
      </c>
      <c r="AB27" s="80">
        <v>11645</v>
      </c>
      <c r="AC27" s="80">
        <v>10224</v>
      </c>
      <c r="AD27" s="80">
        <v>3283</v>
      </c>
      <c r="AE27" s="80">
        <v>1222</v>
      </c>
      <c r="AF27" s="80">
        <v>712</v>
      </c>
      <c r="AG27" s="80">
        <v>741</v>
      </c>
      <c r="AH27" s="80">
        <v>822</v>
      </c>
      <c r="AI27" s="80">
        <v>1591</v>
      </c>
      <c r="AJ27" s="80">
        <v>2594</v>
      </c>
      <c r="AK27" s="80">
        <v>9050</v>
      </c>
      <c r="AL27" s="80">
        <v>11978</v>
      </c>
      <c r="AM27" s="80">
        <v>19991</v>
      </c>
      <c r="AN27" s="80">
        <v>12822</v>
      </c>
      <c r="AO27" s="80">
        <v>10337</v>
      </c>
      <c r="AP27" s="80">
        <v>3678</v>
      </c>
      <c r="AQ27" s="80">
        <v>1143</v>
      </c>
      <c r="AR27" s="80">
        <v>930</v>
      </c>
    </row>
    <row r="28" spans="1:44" ht="13.5" x14ac:dyDescent="0.25">
      <c r="A28" s="133"/>
      <c r="B28" s="78"/>
      <c r="C28" s="67" t="s">
        <v>169</v>
      </c>
      <c r="D28" s="56" t="s">
        <v>90</v>
      </c>
      <c r="E28" s="71">
        <v>490841</v>
      </c>
      <c r="F28" s="71">
        <v>345154</v>
      </c>
      <c r="G28" s="71">
        <v>456958</v>
      </c>
      <c r="H28" s="71">
        <v>3810</v>
      </c>
      <c r="I28" s="71">
        <v>4624</v>
      </c>
      <c r="J28" s="71">
        <v>5024</v>
      </c>
      <c r="K28" s="71">
        <v>5033</v>
      </c>
      <c r="L28" s="71">
        <v>16744</v>
      </c>
      <c r="M28" s="71">
        <v>68910</v>
      </c>
      <c r="N28" s="71">
        <v>131003</v>
      </c>
      <c r="O28" s="71">
        <v>148583</v>
      </c>
      <c r="P28" s="71">
        <v>44766</v>
      </c>
      <c r="Q28" s="71">
        <v>10970</v>
      </c>
      <c r="R28" s="71">
        <v>8576</v>
      </c>
      <c r="S28" s="71">
        <v>8915</v>
      </c>
      <c r="T28" s="71">
        <v>463860</v>
      </c>
      <c r="U28" s="71">
        <v>4854</v>
      </c>
      <c r="V28" s="71">
        <v>6953</v>
      </c>
      <c r="W28" s="71">
        <v>8613</v>
      </c>
      <c r="X28" s="71">
        <v>20763</v>
      </c>
      <c r="Y28" s="71">
        <v>19542</v>
      </c>
      <c r="Z28" s="71">
        <v>91543</v>
      </c>
      <c r="AA28" s="71">
        <v>122477</v>
      </c>
      <c r="AB28" s="71">
        <v>122981</v>
      </c>
      <c r="AC28" s="71">
        <v>39228</v>
      </c>
      <c r="AD28" s="71">
        <v>10140</v>
      </c>
      <c r="AE28" s="71">
        <v>7640</v>
      </c>
      <c r="AF28" s="71">
        <v>9126</v>
      </c>
      <c r="AG28" s="71">
        <v>7496</v>
      </c>
      <c r="AH28" s="71">
        <v>7777</v>
      </c>
      <c r="AI28" s="71">
        <v>8773</v>
      </c>
      <c r="AJ28" s="71">
        <v>23580</v>
      </c>
      <c r="AK28" s="71">
        <v>22824</v>
      </c>
      <c r="AL28" s="71">
        <v>93800</v>
      </c>
      <c r="AM28" s="71">
        <v>123877</v>
      </c>
      <c r="AN28" s="71">
        <v>131588</v>
      </c>
      <c r="AO28" s="71">
        <v>44590</v>
      </c>
      <c r="AP28" s="71">
        <v>11916</v>
      </c>
      <c r="AQ28" s="71">
        <v>9686</v>
      </c>
      <c r="AR28" s="71">
        <v>10939</v>
      </c>
    </row>
    <row r="29" spans="1:44" ht="13.5" x14ac:dyDescent="0.25">
      <c r="A29" s="133"/>
      <c r="B29" s="66" t="s">
        <v>93</v>
      </c>
      <c r="C29" s="67" t="s">
        <v>31</v>
      </c>
      <c r="D29" s="56" t="s">
        <v>90</v>
      </c>
      <c r="E29" s="80">
        <v>3288052</v>
      </c>
      <c r="F29" s="80">
        <v>2047867</v>
      </c>
      <c r="G29" s="80">
        <v>2954125</v>
      </c>
      <c r="H29" s="80">
        <v>14451</v>
      </c>
      <c r="I29" s="80">
        <v>14596</v>
      </c>
      <c r="J29" s="80">
        <v>15422</v>
      </c>
      <c r="K29" s="80">
        <v>15698</v>
      </c>
      <c r="L29" s="80">
        <v>50132</v>
      </c>
      <c r="M29" s="80">
        <v>356811</v>
      </c>
      <c r="N29" s="80">
        <v>914500</v>
      </c>
      <c r="O29" s="80">
        <v>1133355</v>
      </c>
      <c r="P29" s="80">
        <v>342259</v>
      </c>
      <c r="Q29" s="80">
        <v>42182</v>
      </c>
      <c r="R29" s="80">
        <v>28553</v>
      </c>
      <c r="S29" s="80">
        <v>26166</v>
      </c>
      <c r="T29" s="80">
        <v>3256277</v>
      </c>
      <c r="U29" s="80">
        <v>19444</v>
      </c>
      <c r="V29" s="80">
        <v>24230</v>
      </c>
      <c r="W29" s="80">
        <v>29606</v>
      </c>
      <c r="X29" s="80">
        <v>69016</v>
      </c>
      <c r="Y29" s="80">
        <v>90064</v>
      </c>
      <c r="Z29" s="80">
        <v>523668</v>
      </c>
      <c r="AA29" s="80">
        <v>922688</v>
      </c>
      <c r="AB29" s="80">
        <v>1051754</v>
      </c>
      <c r="AC29" s="80">
        <v>335516</v>
      </c>
      <c r="AD29" s="80">
        <v>74545</v>
      </c>
      <c r="AE29" s="80">
        <v>56493</v>
      </c>
      <c r="AF29" s="80">
        <v>59253</v>
      </c>
      <c r="AG29" s="80">
        <v>30613</v>
      </c>
      <c r="AH29" s="80">
        <v>25531</v>
      </c>
      <c r="AI29" s="80">
        <v>30006</v>
      </c>
      <c r="AJ29" s="80">
        <v>69071</v>
      </c>
      <c r="AK29" s="80">
        <v>103434</v>
      </c>
      <c r="AL29" s="80">
        <v>523038</v>
      </c>
      <c r="AM29" s="80">
        <v>898744</v>
      </c>
      <c r="AN29" s="80">
        <v>1046850</v>
      </c>
      <c r="AO29" s="80">
        <v>310625</v>
      </c>
      <c r="AP29" s="80">
        <v>47867</v>
      </c>
      <c r="AQ29" s="80">
        <v>34385</v>
      </c>
      <c r="AR29" s="80">
        <v>36485</v>
      </c>
    </row>
    <row r="30" spans="1:44" ht="13.5" x14ac:dyDescent="0.25">
      <c r="A30" s="133"/>
      <c r="B30" s="133"/>
      <c r="C30" s="67" t="s">
        <v>170</v>
      </c>
      <c r="D30" s="56" t="s">
        <v>90</v>
      </c>
      <c r="E30" s="71">
        <v>454725</v>
      </c>
      <c r="F30" s="71">
        <v>125194</v>
      </c>
      <c r="G30" s="71">
        <v>278644</v>
      </c>
      <c r="H30" s="71">
        <v>1012</v>
      </c>
      <c r="I30" s="71">
        <v>993</v>
      </c>
      <c r="J30" s="71">
        <v>1540</v>
      </c>
      <c r="K30" s="71">
        <v>1419</v>
      </c>
      <c r="L30" s="71">
        <v>7599</v>
      </c>
      <c r="M30" s="71">
        <v>29440</v>
      </c>
      <c r="N30" s="71">
        <v>86103</v>
      </c>
      <c r="O30" s="71">
        <v>75430</v>
      </c>
      <c r="P30" s="71">
        <v>57674</v>
      </c>
      <c r="Q30" s="71">
        <v>12339</v>
      </c>
      <c r="R30" s="71">
        <v>3040</v>
      </c>
      <c r="S30" s="71">
        <v>2055</v>
      </c>
      <c r="T30" s="71">
        <v>532217</v>
      </c>
      <c r="U30" s="71">
        <v>1808</v>
      </c>
      <c r="V30" s="71">
        <v>2892</v>
      </c>
      <c r="W30" s="71">
        <v>4813</v>
      </c>
      <c r="X30" s="71">
        <v>17543</v>
      </c>
      <c r="Y30" s="71">
        <v>38448</v>
      </c>
      <c r="Z30" s="71">
        <v>100168</v>
      </c>
      <c r="AA30" s="71">
        <v>143196</v>
      </c>
      <c r="AB30" s="71">
        <v>101999</v>
      </c>
      <c r="AC30" s="71">
        <v>73780</v>
      </c>
      <c r="AD30" s="71">
        <v>23911</v>
      </c>
      <c r="AE30" s="71">
        <v>12845</v>
      </c>
      <c r="AF30" s="71">
        <v>10814</v>
      </c>
      <c r="AG30" s="71">
        <v>5318</v>
      </c>
      <c r="AH30" s="71">
        <v>5206</v>
      </c>
      <c r="AI30" s="71">
        <v>6758</v>
      </c>
      <c r="AJ30" s="71">
        <v>11230</v>
      </c>
      <c r="AK30" s="71">
        <v>40134</v>
      </c>
      <c r="AL30" s="71">
        <v>79318</v>
      </c>
      <c r="AM30" s="71">
        <v>125566</v>
      </c>
      <c r="AN30" s="71">
        <v>88804</v>
      </c>
      <c r="AO30" s="71">
        <v>58995</v>
      </c>
      <c r="AP30" s="71">
        <v>17159</v>
      </c>
      <c r="AQ30" s="71">
        <v>6996</v>
      </c>
      <c r="AR30" s="71">
        <v>6164</v>
      </c>
    </row>
    <row r="31" spans="1:44" ht="13.5" x14ac:dyDescent="0.25">
      <c r="A31" s="78"/>
      <c r="B31" s="78"/>
      <c r="C31" s="67" t="s">
        <v>169</v>
      </c>
      <c r="D31" s="56" t="s">
        <v>90</v>
      </c>
      <c r="E31" s="80">
        <v>2833327</v>
      </c>
      <c r="F31" s="80">
        <v>1922673</v>
      </c>
      <c r="G31" s="80">
        <v>2675481</v>
      </c>
      <c r="H31" s="80">
        <v>13439</v>
      </c>
      <c r="I31" s="80">
        <v>13603</v>
      </c>
      <c r="J31" s="80">
        <v>13882</v>
      </c>
      <c r="K31" s="80">
        <v>14279</v>
      </c>
      <c r="L31" s="80">
        <v>42533</v>
      </c>
      <c r="M31" s="80">
        <v>327371</v>
      </c>
      <c r="N31" s="80">
        <v>828397</v>
      </c>
      <c r="O31" s="80">
        <v>1057925</v>
      </c>
      <c r="P31" s="80">
        <v>284585</v>
      </c>
      <c r="Q31" s="80">
        <v>29843</v>
      </c>
      <c r="R31" s="80">
        <v>25513</v>
      </c>
      <c r="S31" s="80">
        <v>24111</v>
      </c>
      <c r="T31" s="80">
        <v>2724060</v>
      </c>
      <c r="U31" s="80">
        <v>17636</v>
      </c>
      <c r="V31" s="80">
        <v>21338</v>
      </c>
      <c r="W31" s="80">
        <v>24793</v>
      </c>
      <c r="X31" s="80">
        <v>51473</v>
      </c>
      <c r="Y31" s="80">
        <v>51616</v>
      </c>
      <c r="Z31" s="80">
        <v>423500</v>
      </c>
      <c r="AA31" s="80">
        <v>779492</v>
      </c>
      <c r="AB31" s="80">
        <v>949755</v>
      </c>
      <c r="AC31" s="80">
        <v>261736</v>
      </c>
      <c r="AD31" s="80">
        <v>50634</v>
      </c>
      <c r="AE31" s="80">
        <v>43648</v>
      </c>
      <c r="AF31" s="80">
        <v>48439</v>
      </c>
      <c r="AG31" s="80">
        <v>25295</v>
      </c>
      <c r="AH31" s="80">
        <v>20325</v>
      </c>
      <c r="AI31" s="80">
        <v>23248</v>
      </c>
      <c r="AJ31" s="80">
        <v>57841</v>
      </c>
      <c r="AK31" s="80">
        <v>63300</v>
      </c>
      <c r="AL31" s="80">
        <v>443720</v>
      </c>
      <c r="AM31" s="80">
        <v>773178</v>
      </c>
      <c r="AN31" s="80">
        <v>958046</v>
      </c>
      <c r="AO31" s="80">
        <v>251630</v>
      </c>
      <c r="AP31" s="80">
        <v>30708</v>
      </c>
      <c r="AQ31" s="80">
        <v>27389</v>
      </c>
      <c r="AR31" s="80">
        <v>30321</v>
      </c>
    </row>
    <row r="32" spans="1:44" ht="13.5" x14ac:dyDescent="0.25">
      <c r="A32" s="66" t="s">
        <v>95</v>
      </c>
      <c r="B32" s="66" t="s">
        <v>92</v>
      </c>
      <c r="C32" s="67" t="s">
        <v>31</v>
      </c>
      <c r="D32" s="56" t="s">
        <v>90</v>
      </c>
      <c r="E32" s="71">
        <v>377066</v>
      </c>
      <c r="F32" s="71">
        <v>211614</v>
      </c>
      <c r="G32" s="71">
        <v>275916</v>
      </c>
      <c r="H32" s="71">
        <v>6393</v>
      </c>
      <c r="I32" s="71">
        <v>6915</v>
      </c>
      <c r="J32" s="71">
        <v>7711</v>
      </c>
      <c r="K32" s="71">
        <v>8769</v>
      </c>
      <c r="L32" s="71">
        <v>16754</v>
      </c>
      <c r="M32" s="71">
        <v>31495</v>
      </c>
      <c r="N32" s="71">
        <v>48105</v>
      </c>
      <c r="O32" s="71">
        <v>54167</v>
      </c>
      <c r="P32" s="71">
        <v>33889</v>
      </c>
      <c r="Q32" s="71">
        <v>26205</v>
      </c>
      <c r="R32" s="71">
        <v>18243</v>
      </c>
      <c r="S32" s="71">
        <v>17270</v>
      </c>
      <c r="T32" s="71">
        <v>328963</v>
      </c>
      <c r="U32" s="71">
        <v>12494</v>
      </c>
      <c r="V32" s="71">
        <v>13248</v>
      </c>
      <c r="W32" s="71">
        <v>16162</v>
      </c>
      <c r="X32" s="71">
        <v>23776</v>
      </c>
      <c r="Y32" s="71">
        <v>32118</v>
      </c>
      <c r="Z32" s="71">
        <v>38535</v>
      </c>
      <c r="AA32" s="71">
        <v>48520</v>
      </c>
      <c r="AB32" s="71">
        <v>48730</v>
      </c>
      <c r="AC32" s="71">
        <v>34419</v>
      </c>
      <c r="AD32" s="71">
        <v>23846</v>
      </c>
      <c r="AE32" s="71">
        <v>18698</v>
      </c>
      <c r="AF32" s="71">
        <v>18417</v>
      </c>
      <c r="AG32" s="71">
        <v>15816</v>
      </c>
      <c r="AH32" s="71">
        <v>17238</v>
      </c>
      <c r="AI32" s="71">
        <v>20071</v>
      </c>
      <c r="AJ32" s="71">
        <v>27488</v>
      </c>
      <c r="AK32" s="71">
        <v>30757</v>
      </c>
      <c r="AL32" s="71">
        <v>42641</v>
      </c>
      <c r="AM32" s="71">
        <v>47165</v>
      </c>
      <c r="AN32" s="71">
        <v>47461</v>
      </c>
      <c r="AO32" s="71">
        <v>36213</v>
      </c>
      <c r="AP32" s="71">
        <v>27011</v>
      </c>
      <c r="AQ32" s="71">
        <v>18914</v>
      </c>
      <c r="AR32" s="71">
        <v>20515</v>
      </c>
    </row>
    <row r="33" spans="1:44" ht="13.5" x14ac:dyDescent="0.25">
      <c r="A33" s="133"/>
      <c r="B33" s="133"/>
      <c r="C33" s="67" t="s">
        <v>170</v>
      </c>
      <c r="D33" s="56" t="s">
        <v>90</v>
      </c>
      <c r="E33" s="80">
        <v>55765</v>
      </c>
      <c r="F33" s="80">
        <v>16947</v>
      </c>
      <c r="G33" s="80">
        <v>28281</v>
      </c>
      <c r="H33" s="80">
        <v>302</v>
      </c>
      <c r="I33" s="80">
        <v>297</v>
      </c>
      <c r="J33" s="80">
        <v>289</v>
      </c>
      <c r="K33" s="80">
        <v>409</v>
      </c>
      <c r="L33" s="80">
        <v>1036</v>
      </c>
      <c r="M33" s="80">
        <v>2791</v>
      </c>
      <c r="N33" s="80">
        <v>6546</v>
      </c>
      <c r="O33" s="80">
        <v>5663</v>
      </c>
      <c r="P33" s="80">
        <v>5128</v>
      </c>
      <c r="Q33" s="80">
        <v>3485</v>
      </c>
      <c r="R33" s="80">
        <v>1322</v>
      </c>
      <c r="S33" s="80">
        <v>1013</v>
      </c>
      <c r="T33" s="80">
        <v>51036</v>
      </c>
      <c r="U33" s="80">
        <v>841</v>
      </c>
      <c r="V33" s="80">
        <v>899</v>
      </c>
      <c r="W33" s="80">
        <v>1894</v>
      </c>
      <c r="X33" s="80">
        <v>3914</v>
      </c>
      <c r="Y33" s="80">
        <v>5870</v>
      </c>
      <c r="Z33" s="80">
        <v>6475</v>
      </c>
      <c r="AA33" s="80">
        <v>8851</v>
      </c>
      <c r="AB33" s="80">
        <v>6721</v>
      </c>
      <c r="AC33" s="80">
        <v>7521</v>
      </c>
      <c r="AD33" s="80">
        <v>4648</v>
      </c>
      <c r="AE33" s="80">
        <v>1904</v>
      </c>
      <c r="AF33" s="80">
        <v>1498</v>
      </c>
      <c r="AG33" s="80">
        <v>1562</v>
      </c>
      <c r="AH33" s="80">
        <v>1448</v>
      </c>
      <c r="AI33" s="80">
        <v>2606</v>
      </c>
      <c r="AJ33" s="80">
        <v>4375</v>
      </c>
      <c r="AK33" s="80">
        <v>6290</v>
      </c>
      <c r="AL33" s="80">
        <v>6854</v>
      </c>
      <c r="AM33" s="80">
        <v>8563</v>
      </c>
      <c r="AN33" s="80">
        <v>6317</v>
      </c>
      <c r="AO33" s="80">
        <v>9066</v>
      </c>
      <c r="AP33" s="80">
        <v>5239</v>
      </c>
      <c r="AQ33" s="80">
        <v>2925</v>
      </c>
      <c r="AR33" s="80">
        <v>1694</v>
      </c>
    </row>
    <row r="34" spans="1:44" ht="13.5" x14ac:dyDescent="0.25">
      <c r="A34" s="133"/>
      <c r="B34" s="78"/>
      <c r="C34" s="67" t="s">
        <v>169</v>
      </c>
      <c r="D34" s="56" t="s">
        <v>90</v>
      </c>
      <c r="E34" s="71">
        <v>321301</v>
      </c>
      <c r="F34" s="71">
        <v>194667</v>
      </c>
      <c r="G34" s="71">
        <v>247635</v>
      </c>
      <c r="H34" s="71">
        <v>6091</v>
      </c>
      <c r="I34" s="71">
        <v>6618</v>
      </c>
      <c r="J34" s="71">
        <v>7422</v>
      </c>
      <c r="K34" s="71">
        <v>8360</v>
      </c>
      <c r="L34" s="71">
        <v>15718</v>
      </c>
      <c r="M34" s="71">
        <v>28704</v>
      </c>
      <c r="N34" s="71">
        <v>41559</v>
      </c>
      <c r="O34" s="71">
        <v>48504</v>
      </c>
      <c r="P34" s="71">
        <v>28761</v>
      </c>
      <c r="Q34" s="71">
        <v>22720</v>
      </c>
      <c r="R34" s="71">
        <v>16921</v>
      </c>
      <c r="S34" s="71">
        <v>16257</v>
      </c>
      <c r="T34" s="71">
        <v>277927</v>
      </c>
      <c r="U34" s="71">
        <v>11653</v>
      </c>
      <c r="V34" s="71">
        <v>12349</v>
      </c>
      <c r="W34" s="71">
        <v>14268</v>
      </c>
      <c r="X34" s="71">
        <v>19862</v>
      </c>
      <c r="Y34" s="71">
        <v>26248</v>
      </c>
      <c r="Z34" s="71">
        <v>32060</v>
      </c>
      <c r="AA34" s="71">
        <v>39669</v>
      </c>
      <c r="AB34" s="71">
        <v>42009</v>
      </c>
      <c r="AC34" s="71">
        <v>26898</v>
      </c>
      <c r="AD34" s="71">
        <v>19198</v>
      </c>
      <c r="AE34" s="71">
        <v>16794</v>
      </c>
      <c r="AF34" s="71">
        <v>16919</v>
      </c>
      <c r="AG34" s="71">
        <v>14254</v>
      </c>
      <c r="AH34" s="71">
        <v>15790</v>
      </c>
      <c r="AI34" s="71">
        <v>17465</v>
      </c>
      <c r="AJ34" s="71">
        <v>23113</v>
      </c>
      <c r="AK34" s="71">
        <v>24467</v>
      </c>
      <c r="AL34" s="71">
        <v>35787</v>
      </c>
      <c r="AM34" s="71">
        <v>38602</v>
      </c>
      <c r="AN34" s="71">
        <v>41144</v>
      </c>
      <c r="AO34" s="71">
        <v>27147</v>
      </c>
      <c r="AP34" s="71">
        <v>21772</v>
      </c>
      <c r="AQ34" s="71">
        <v>15989</v>
      </c>
      <c r="AR34" s="71">
        <v>18821</v>
      </c>
    </row>
    <row r="35" spans="1:44" ht="13.5" x14ac:dyDescent="0.25">
      <c r="A35" s="133"/>
      <c r="B35" s="66" t="s">
        <v>93</v>
      </c>
      <c r="C35" s="67" t="s">
        <v>31</v>
      </c>
      <c r="D35" s="56" t="s">
        <v>90</v>
      </c>
      <c r="E35" s="80">
        <v>966635</v>
      </c>
      <c r="F35" s="80">
        <v>590745</v>
      </c>
      <c r="G35" s="80">
        <v>772858</v>
      </c>
      <c r="H35" s="80">
        <v>12832</v>
      </c>
      <c r="I35" s="80">
        <v>13208</v>
      </c>
      <c r="J35" s="80">
        <v>15988</v>
      </c>
      <c r="K35" s="80">
        <v>16639</v>
      </c>
      <c r="L35" s="80">
        <v>29503</v>
      </c>
      <c r="M35" s="80">
        <v>78302</v>
      </c>
      <c r="N35" s="80">
        <v>180621</v>
      </c>
      <c r="O35" s="80">
        <v>223030</v>
      </c>
      <c r="P35" s="80">
        <v>92516</v>
      </c>
      <c r="Q35" s="80">
        <v>49932</v>
      </c>
      <c r="R35" s="80">
        <v>31059</v>
      </c>
      <c r="S35" s="80">
        <v>29228</v>
      </c>
      <c r="T35" s="80">
        <v>979704</v>
      </c>
      <c r="U35" s="80">
        <v>23565</v>
      </c>
      <c r="V35" s="80">
        <v>23606</v>
      </c>
      <c r="W35" s="80">
        <v>33488</v>
      </c>
      <c r="X35" s="80">
        <v>50702</v>
      </c>
      <c r="Y35" s="80">
        <v>67369</v>
      </c>
      <c r="Z35" s="80">
        <v>114461</v>
      </c>
      <c r="AA35" s="80">
        <v>188130</v>
      </c>
      <c r="AB35" s="80">
        <v>221777</v>
      </c>
      <c r="AC35" s="80">
        <v>110181</v>
      </c>
      <c r="AD35" s="80">
        <v>58036</v>
      </c>
      <c r="AE35" s="80">
        <v>44026</v>
      </c>
      <c r="AF35" s="80">
        <v>44363</v>
      </c>
      <c r="AG35" s="80">
        <v>41179</v>
      </c>
      <c r="AH35" s="80">
        <v>40890</v>
      </c>
      <c r="AI35" s="80">
        <v>48645</v>
      </c>
      <c r="AJ35" s="80">
        <v>63193</v>
      </c>
      <c r="AK35" s="80">
        <v>74287</v>
      </c>
      <c r="AL35" s="80">
        <v>138249</v>
      </c>
      <c r="AM35" s="80">
        <v>198191</v>
      </c>
      <c r="AN35" s="80">
        <v>221558</v>
      </c>
      <c r="AO35" s="80">
        <v>125024</v>
      </c>
      <c r="AP35" s="80">
        <v>71577</v>
      </c>
      <c r="AQ35" s="80">
        <v>64380</v>
      </c>
      <c r="AR35" s="80">
        <v>57081</v>
      </c>
    </row>
    <row r="36" spans="1:44" ht="13.5" x14ac:dyDescent="0.25">
      <c r="A36" s="133"/>
      <c r="B36" s="133"/>
      <c r="C36" s="67" t="s">
        <v>170</v>
      </c>
      <c r="D36" s="56" t="s">
        <v>90</v>
      </c>
      <c r="E36" s="71">
        <v>156473</v>
      </c>
      <c r="F36" s="71">
        <v>47891</v>
      </c>
      <c r="G36" s="71">
        <v>83818</v>
      </c>
      <c r="H36" s="71">
        <v>865</v>
      </c>
      <c r="I36" s="71">
        <v>912</v>
      </c>
      <c r="J36" s="71">
        <v>964</v>
      </c>
      <c r="K36" s="71">
        <v>964</v>
      </c>
      <c r="L36" s="71">
        <v>2238</v>
      </c>
      <c r="M36" s="71">
        <v>7252</v>
      </c>
      <c r="N36" s="71">
        <v>21463</v>
      </c>
      <c r="O36" s="71">
        <v>19883</v>
      </c>
      <c r="P36" s="71">
        <v>13964</v>
      </c>
      <c r="Q36" s="71">
        <v>9707</v>
      </c>
      <c r="R36" s="71">
        <v>3074</v>
      </c>
      <c r="S36" s="71">
        <v>2532</v>
      </c>
      <c r="T36" s="71">
        <v>193550</v>
      </c>
      <c r="U36" s="71">
        <v>2204</v>
      </c>
      <c r="V36" s="71">
        <v>2428</v>
      </c>
      <c r="W36" s="71">
        <v>8578</v>
      </c>
      <c r="X36" s="71">
        <v>14781</v>
      </c>
      <c r="Y36" s="71">
        <v>18603</v>
      </c>
      <c r="Z36" s="71">
        <v>23453</v>
      </c>
      <c r="AA36" s="71">
        <v>33731</v>
      </c>
      <c r="AB36" s="71">
        <v>27945</v>
      </c>
      <c r="AC36" s="71">
        <v>26568</v>
      </c>
      <c r="AD36" s="71">
        <v>18018</v>
      </c>
      <c r="AE36" s="71">
        <v>9174</v>
      </c>
      <c r="AF36" s="71">
        <v>8067</v>
      </c>
      <c r="AG36" s="71">
        <v>9048</v>
      </c>
      <c r="AH36" s="71">
        <v>8489</v>
      </c>
      <c r="AI36" s="71">
        <v>11590</v>
      </c>
      <c r="AJ36" s="71">
        <v>12917</v>
      </c>
      <c r="AK36" s="71">
        <v>18512</v>
      </c>
      <c r="AL36" s="71">
        <v>24437</v>
      </c>
      <c r="AM36" s="71">
        <v>34740</v>
      </c>
      <c r="AN36" s="71">
        <v>28346</v>
      </c>
      <c r="AO36" s="71">
        <v>34112</v>
      </c>
      <c r="AP36" s="71">
        <v>19202</v>
      </c>
      <c r="AQ36" s="71">
        <v>22081</v>
      </c>
      <c r="AR36" s="71">
        <v>10705</v>
      </c>
    </row>
    <row r="37" spans="1:44" ht="13.5" x14ac:dyDescent="0.25">
      <c r="A37" s="78"/>
      <c r="B37" s="78"/>
      <c r="C37" s="67" t="s">
        <v>169</v>
      </c>
      <c r="D37" s="56" t="s">
        <v>90</v>
      </c>
      <c r="E37" s="80">
        <v>810162</v>
      </c>
      <c r="F37" s="80">
        <v>542854</v>
      </c>
      <c r="G37" s="80">
        <v>689040</v>
      </c>
      <c r="H37" s="80">
        <v>11967</v>
      </c>
      <c r="I37" s="80">
        <v>12296</v>
      </c>
      <c r="J37" s="80">
        <v>15024</v>
      </c>
      <c r="K37" s="80">
        <v>15675</v>
      </c>
      <c r="L37" s="80">
        <v>27265</v>
      </c>
      <c r="M37" s="80">
        <v>71050</v>
      </c>
      <c r="N37" s="80">
        <v>159158</v>
      </c>
      <c r="O37" s="80">
        <v>203147</v>
      </c>
      <c r="P37" s="80">
        <v>78552</v>
      </c>
      <c r="Q37" s="80">
        <v>40225</v>
      </c>
      <c r="R37" s="80">
        <v>27985</v>
      </c>
      <c r="S37" s="80">
        <v>26696</v>
      </c>
      <c r="T37" s="80">
        <v>786154</v>
      </c>
      <c r="U37" s="80">
        <v>21361</v>
      </c>
      <c r="V37" s="80">
        <v>21178</v>
      </c>
      <c r="W37" s="80">
        <v>24910</v>
      </c>
      <c r="X37" s="80">
        <v>35921</v>
      </c>
      <c r="Y37" s="80">
        <v>48766</v>
      </c>
      <c r="Z37" s="80">
        <v>91008</v>
      </c>
      <c r="AA37" s="80">
        <v>154399</v>
      </c>
      <c r="AB37" s="80">
        <v>193832</v>
      </c>
      <c r="AC37" s="80">
        <v>83613</v>
      </c>
      <c r="AD37" s="80">
        <v>40018</v>
      </c>
      <c r="AE37" s="80">
        <v>34852</v>
      </c>
      <c r="AF37" s="80">
        <v>36296</v>
      </c>
      <c r="AG37" s="80">
        <v>32131</v>
      </c>
      <c r="AH37" s="80">
        <v>32401</v>
      </c>
      <c r="AI37" s="80">
        <v>37055</v>
      </c>
      <c r="AJ37" s="80">
        <v>50276</v>
      </c>
      <c r="AK37" s="80">
        <v>55775</v>
      </c>
      <c r="AL37" s="80">
        <v>113812</v>
      </c>
      <c r="AM37" s="80">
        <v>163451</v>
      </c>
      <c r="AN37" s="80">
        <v>193212</v>
      </c>
      <c r="AO37" s="80">
        <v>90912</v>
      </c>
      <c r="AP37" s="80">
        <v>52375</v>
      </c>
      <c r="AQ37" s="80">
        <v>42299</v>
      </c>
      <c r="AR37" s="80">
        <v>46376</v>
      </c>
    </row>
    <row r="38" spans="1:44" ht="13.5" x14ac:dyDescent="0.25">
      <c r="A38" s="66" t="s">
        <v>96</v>
      </c>
      <c r="B38" s="66" t="s">
        <v>92</v>
      </c>
      <c r="C38" s="67" t="s">
        <v>31</v>
      </c>
      <c r="D38" s="56" t="s">
        <v>90</v>
      </c>
      <c r="E38" s="71">
        <v>299570</v>
      </c>
      <c r="F38" s="71">
        <v>199005</v>
      </c>
      <c r="G38" s="71">
        <v>263010</v>
      </c>
      <c r="H38" s="71">
        <v>5247</v>
      </c>
      <c r="I38" s="71">
        <v>6046</v>
      </c>
      <c r="J38" s="71">
        <v>6137</v>
      </c>
      <c r="K38" s="71">
        <v>6722</v>
      </c>
      <c r="L38" s="71">
        <v>12727</v>
      </c>
      <c r="M38" s="71">
        <v>30017</v>
      </c>
      <c r="N38" s="71">
        <v>54930</v>
      </c>
      <c r="O38" s="71">
        <v>67062</v>
      </c>
      <c r="P38" s="71">
        <v>33260</v>
      </c>
      <c r="Q38" s="71">
        <v>17268</v>
      </c>
      <c r="R38" s="71">
        <v>12131</v>
      </c>
      <c r="S38" s="71">
        <v>11463</v>
      </c>
      <c r="T38" s="71">
        <v>309752</v>
      </c>
      <c r="U38" s="71">
        <v>9887</v>
      </c>
      <c r="V38" s="71">
        <v>11911</v>
      </c>
      <c r="W38" s="71">
        <v>13318</v>
      </c>
      <c r="X38" s="71">
        <v>21347</v>
      </c>
      <c r="Y38" s="71">
        <v>21035</v>
      </c>
      <c r="Z38" s="71">
        <v>41828</v>
      </c>
      <c r="AA38" s="71">
        <v>56254</v>
      </c>
      <c r="AB38" s="71">
        <v>58368</v>
      </c>
      <c r="AC38" s="71">
        <v>31184</v>
      </c>
      <c r="AD38" s="71">
        <v>18585</v>
      </c>
      <c r="AE38" s="71">
        <v>13030</v>
      </c>
      <c r="AF38" s="71">
        <v>13005</v>
      </c>
      <c r="AG38" s="71">
        <v>14084</v>
      </c>
      <c r="AH38" s="71">
        <v>16140</v>
      </c>
      <c r="AI38" s="71">
        <v>17414</v>
      </c>
      <c r="AJ38" s="71">
        <v>24689</v>
      </c>
      <c r="AK38" s="71">
        <v>24277</v>
      </c>
      <c r="AL38" s="71">
        <v>47766</v>
      </c>
      <c r="AM38" s="71">
        <v>61798</v>
      </c>
      <c r="AN38" s="71">
        <v>66036</v>
      </c>
      <c r="AO38" s="71">
        <v>37282</v>
      </c>
      <c r="AP38" s="71">
        <v>20254</v>
      </c>
      <c r="AQ38" s="71">
        <v>15164</v>
      </c>
      <c r="AR38" s="71">
        <v>14797</v>
      </c>
    </row>
    <row r="39" spans="1:44" ht="13.5" x14ac:dyDescent="0.25">
      <c r="A39" s="133"/>
      <c r="B39" s="133"/>
      <c r="C39" s="67" t="s">
        <v>170</v>
      </c>
      <c r="D39" s="56" t="s">
        <v>90</v>
      </c>
      <c r="E39" s="80">
        <v>35572</v>
      </c>
      <c r="F39" s="80">
        <v>11181</v>
      </c>
      <c r="G39" s="80">
        <v>19936</v>
      </c>
      <c r="H39" s="80">
        <v>208</v>
      </c>
      <c r="I39" s="80">
        <v>215</v>
      </c>
      <c r="J39" s="80">
        <v>215</v>
      </c>
      <c r="K39" s="80">
        <v>243</v>
      </c>
      <c r="L39" s="80">
        <v>746</v>
      </c>
      <c r="M39" s="80">
        <v>1808</v>
      </c>
      <c r="N39" s="80">
        <v>5166</v>
      </c>
      <c r="O39" s="80">
        <v>4433</v>
      </c>
      <c r="P39" s="80">
        <v>3519</v>
      </c>
      <c r="Q39" s="80">
        <v>1762</v>
      </c>
      <c r="R39" s="80">
        <v>1025</v>
      </c>
      <c r="S39" s="80">
        <v>596</v>
      </c>
      <c r="T39" s="80">
        <v>34443</v>
      </c>
      <c r="U39" s="80">
        <v>427</v>
      </c>
      <c r="V39" s="80">
        <v>601</v>
      </c>
      <c r="W39" s="80">
        <v>1049</v>
      </c>
      <c r="X39" s="80">
        <v>2136</v>
      </c>
      <c r="Y39" s="80">
        <v>3125</v>
      </c>
      <c r="Z39" s="80">
        <v>4945</v>
      </c>
      <c r="AA39" s="80">
        <v>7566</v>
      </c>
      <c r="AB39" s="80">
        <v>5190</v>
      </c>
      <c r="AC39" s="80">
        <v>4656</v>
      </c>
      <c r="AD39" s="80">
        <v>2585</v>
      </c>
      <c r="AE39" s="80">
        <v>1325</v>
      </c>
      <c r="AF39" s="80">
        <v>838</v>
      </c>
      <c r="AG39" s="80">
        <v>1184</v>
      </c>
      <c r="AH39" s="80">
        <v>934</v>
      </c>
      <c r="AI39" s="80">
        <v>1573</v>
      </c>
      <c r="AJ39" s="80">
        <v>2745</v>
      </c>
      <c r="AK39" s="80">
        <v>4892</v>
      </c>
      <c r="AL39" s="80">
        <v>5784</v>
      </c>
      <c r="AM39" s="80">
        <v>9121</v>
      </c>
      <c r="AN39" s="80">
        <v>6707</v>
      </c>
      <c r="AO39" s="80">
        <v>6370</v>
      </c>
      <c r="AP39" s="80">
        <v>3493</v>
      </c>
      <c r="AQ39" s="80">
        <v>1862</v>
      </c>
      <c r="AR39" s="80">
        <v>1048</v>
      </c>
    </row>
    <row r="40" spans="1:44" ht="13.5" x14ac:dyDescent="0.25">
      <c r="A40" s="133"/>
      <c r="B40" s="78"/>
      <c r="C40" s="67" t="s">
        <v>169</v>
      </c>
      <c r="D40" s="56" t="s">
        <v>90</v>
      </c>
      <c r="E40" s="71">
        <v>263998</v>
      </c>
      <c r="F40" s="71">
        <v>187824</v>
      </c>
      <c r="G40" s="71">
        <v>243074</v>
      </c>
      <c r="H40" s="71">
        <v>5039</v>
      </c>
      <c r="I40" s="71">
        <v>5831</v>
      </c>
      <c r="J40" s="71">
        <v>5922</v>
      </c>
      <c r="K40" s="71">
        <v>6479</v>
      </c>
      <c r="L40" s="71">
        <v>11981</v>
      </c>
      <c r="M40" s="71">
        <v>28209</v>
      </c>
      <c r="N40" s="71">
        <v>49764</v>
      </c>
      <c r="O40" s="71">
        <v>62629</v>
      </c>
      <c r="P40" s="71">
        <v>29741</v>
      </c>
      <c r="Q40" s="71">
        <v>15506</v>
      </c>
      <c r="R40" s="71">
        <v>11106</v>
      </c>
      <c r="S40" s="71">
        <v>10867</v>
      </c>
      <c r="T40" s="71">
        <v>275309</v>
      </c>
      <c r="U40" s="71">
        <v>9460</v>
      </c>
      <c r="V40" s="71">
        <v>11310</v>
      </c>
      <c r="W40" s="71">
        <v>12269</v>
      </c>
      <c r="X40" s="71">
        <v>19211</v>
      </c>
      <c r="Y40" s="71">
        <v>17910</v>
      </c>
      <c r="Z40" s="71">
        <v>36883</v>
      </c>
      <c r="AA40" s="71">
        <v>48688</v>
      </c>
      <c r="AB40" s="71">
        <v>53178</v>
      </c>
      <c r="AC40" s="71">
        <v>26528</v>
      </c>
      <c r="AD40" s="71">
        <v>16000</v>
      </c>
      <c r="AE40" s="71">
        <v>11705</v>
      </c>
      <c r="AF40" s="71">
        <v>12167</v>
      </c>
      <c r="AG40" s="71">
        <v>12900</v>
      </c>
      <c r="AH40" s="71">
        <v>15206</v>
      </c>
      <c r="AI40" s="71">
        <v>15841</v>
      </c>
      <c r="AJ40" s="71">
        <v>21944</v>
      </c>
      <c r="AK40" s="71">
        <v>19385</v>
      </c>
      <c r="AL40" s="71">
        <v>41982</v>
      </c>
      <c r="AM40" s="71">
        <v>52677</v>
      </c>
      <c r="AN40" s="71">
        <v>59329</v>
      </c>
      <c r="AO40" s="71">
        <v>30912</v>
      </c>
      <c r="AP40" s="71">
        <v>16761</v>
      </c>
      <c r="AQ40" s="71">
        <v>13302</v>
      </c>
      <c r="AR40" s="71">
        <v>13749</v>
      </c>
    </row>
    <row r="41" spans="1:44" ht="13.5" x14ac:dyDescent="0.25">
      <c r="A41" s="133"/>
      <c r="B41" s="66" t="s">
        <v>93</v>
      </c>
      <c r="C41" s="67" t="s">
        <v>31</v>
      </c>
      <c r="D41" s="56" t="s">
        <v>90</v>
      </c>
      <c r="E41" s="80">
        <v>948799</v>
      </c>
      <c r="F41" s="80">
        <v>638181</v>
      </c>
      <c r="G41" s="80">
        <v>792849</v>
      </c>
      <c r="H41" s="80">
        <v>12107</v>
      </c>
      <c r="I41" s="80">
        <v>13738</v>
      </c>
      <c r="J41" s="80">
        <v>14967</v>
      </c>
      <c r="K41" s="80">
        <v>16980</v>
      </c>
      <c r="L41" s="80">
        <v>24911</v>
      </c>
      <c r="M41" s="80">
        <v>79768</v>
      </c>
      <c r="N41" s="80">
        <v>191179</v>
      </c>
      <c r="O41" s="80">
        <v>265519</v>
      </c>
      <c r="P41" s="80">
        <v>90750</v>
      </c>
      <c r="Q41" s="80">
        <v>33250</v>
      </c>
      <c r="R41" s="80">
        <v>25640</v>
      </c>
      <c r="S41" s="80">
        <v>24040</v>
      </c>
      <c r="T41" s="80">
        <v>1151946</v>
      </c>
      <c r="U41" s="80">
        <v>23644</v>
      </c>
      <c r="V41" s="80">
        <v>29538</v>
      </c>
      <c r="W41" s="80">
        <v>34811</v>
      </c>
      <c r="X41" s="80">
        <v>50743</v>
      </c>
      <c r="Y41" s="80">
        <v>53718</v>
      </c>
      <c r="Z41" s="80">
        <v>123473</v>
      </c>
      <c r="AA41" s="80">
        <v>229143</v>
      </c>
      <c r="AB41" s="80">
        <v>283458</v>
      </c>
      <c r="AC41" s="80">
        <v>118145</v>
      </c>
      <c r="AD41" s="80">
        <v>72988</v>
      </c>
      <c r="AE41" s="80">
        <v>64783</v>
      </c>
      <c r="AF41" s="80">
        <v>67502</v>
      </c>
      <c r="AG41" s="80">
        <v>43306</v>
      </c>
      <c r="AH41" s="80">
        <v>44535</v>
      </c>
      <c r="AI41" s="80">
        <v>51069</v>
      </c>
      <c r="AJ41" s="80">
        <v>61852</v>
      </c>
      <c r="AK41" s="80">
        <v>61826</v>
      </c>
      <c r="AL41" s="80">
        <v>141680</v>
      </c>
      <c r="AM41" s="80">
        <v>254786</v>
      </c>
      <c r="AN41" s="80">
        <v>305171</v>
      </c>
      <c r="AO41" s="80">
        <v>126225</v>
      </c>
      <c r="AP41" s="80">
        <v>68149</v>
      </c>
      <c r="AQ41" s="80">
        <v>62650</v>
      </c>
      <c r="AR41" s="80">
        <v>65487</v>
      </c>
    </row>
    <row r="42" spans="1:44" ht="13.5" x14ac:dyDescent="0.25">
      <c r="A42" s="133"/>
      <c r="B42" s="133"/>
      <c r="C42" s="67" t="s">
        <v>170</v>
      </c>
      <c r="D42" s="56" t="s">
        <v>90</v>
      </c>
      <c r="E42" s="71">
        <v>106667</v>
      </c>
      <c r="F42" s="71">
        <v>34506</v>
      </c>
      <c r="G42" s="71">
        <v>64157</v>
      </c>
      <c r="H42" s="71">
        <v>714</v>
      </c>
      <c r="I42" s="71">
        <v>748</v>
      </c>
      <c r="J42" s="71">
        <v>862</v>
      </c>
      <c r="K42" s="71">
        <v>1044</v>
      </c>
      <c r="L42" s="71">
        <v>2008</v>
      </c>
      <c r="M42" s="71">
        <v>4879</v>
      </c>
      <c r="N42" s="71">
        <v>17647</v>
      </c>
      <c r="O42" s="71">
        <v>16625</v>
      </c>
      <c r="P42" s="71">
        <v>10035</v>
      </c>
      <c r="Q42" s="71">
        <v>4265</v>
      </c>
      <c r="R42" s="71">
        <v>3287</v>
      </c>
      <c r="S42" s="71">
        <v>2043</v>
      </c>
      <c r="T42" s="71">
        <v>161478</v>
      </c>
      <c r="U42" s="71">
        <v>1417</v>
      </c>
      <c r="V42" s="71">
        <v>2200</v>
      </c>
      <c r="W42" s="71">
        <v>3583</v>
      </c>
      <c r="X42" s="71">
        <v>8084</v>
      </c>
      <c r="Y42" s="71">
        <v>12498</v>
      </c>
      <c r="Z42" s="71">
        <v>18040</v>
      </c>
      <c r="AA42" s="71">
        <v>31352</v>
      </c>
      <c r="AB42" s="71">
        <v>28063</v>
      </c>
      <c r="AC42" s="71">
        <v>20237</v>
      </c>
      <c r="AD42" s="71">
        <v>14438</v>
      </c>
      <c r="AE42" s="71">
        <v>11324</v>
      </c>
      <c r="AF42" s="71">
        <v>10242</v>
      </c>
      <c r="AG42" s="71">
        <v>5696</v>
      </c>
      <c r="AH42" s="71">
        <v>4827</v>
      </c>
      <c r="AI42" s="71">
        <v>7065</v>
      </c>
      <c r="AJ42" s="71">
        <v>9390</v>
      </c>
      <c r="AK42" s="71">
        <v>14397</v>
      </c>
      <c r="AL42" s="71">
        <v>18245</v>
      </c>
      <c r="AM42" s="71">
        <v>32775</v>
      </c>
      <c r="AN42" s="71">
        <v>28602</v>
      </c>
      <c r="AO42" s="71">
        <v>22765</v>
      </c>
      <c r="AP42" s="71">
        <v>14805</v>
      </c>
      <c r="AQ42" s="71">
        <v>11944</v>
      </c>
      <c r="AR42" s="71">
        <v>10457</v>
      </c>
    </row>
    <row r="43" spans="1:44" ht="13.5" x14ac:dyDescent="0.25">
      <c r="A43" s="78"/>
      <c r="B43" s="78"/>
      <c r="C43" s="67" t="s">
        <v>169</v>
      </c>
      <c r="D43" s="56" t="s">
        <v>90</v>
      </c>
      <c r="E43" s="80">
        <v>842132</v>
      </c>
      <c r="F43" s="80">
        <v>603675</v>
      </c>
      <c r="G43" s="80">
        <v>728692</v>
      </c>
      <c r="H43" s="80">
        <v>11393</v>
      </c>
      <c r="I43" s="80">
        <v>12990</v>
      </c>
      <c r="J43" s="80">
        <v>14105</v>
      </c>
      <c r="K43" s="80">
        <v>15936</v>
      </c>
      <c r="L43" s="80">
        <v>22903</v>
      </c>
      <c r="M43" s="80">
        <v>74889</v>
      </c>
      <c r="N43" s="80">
        <v>173532</v>
      </c>
      <c r="O43" s="80">
        <v>248894</v>
      </c>
      <c r="P43" s="80">
        <v>80715</v>
      </c>
      <c r="Q43" s="80">
        <v>28985</v>
      </c>
      <c r="R43" s="80">
        <v>22353</v>
      </c>
      <c r="S43" s="80">
        <v>21997</v>
      </c>
      <c r="T43" s="80">
        <v>990468</v>
      </c>
      <c r="U43" s="80">
        <v>22227</v>
      </c>
      <c r="V43" s="80">
        <v>27338</v>
      </c>
      <c r="W43" s="80">
        <v>31228</v>
      </c>
      <c r="X43" s="80">
        <v>42659</v>
      </c>
      <c r="Y43" s="80">
        <v>41220</v>
      </c>
      <c r="Z43" s="80">
        <v>105433</v>
      </c>
      <c r="AA43" s="80">
        <v>197791</v>
      </c>
      <c r="AB43" s="80">
        <v>255395</v>
      </c>
      <c r="AC43" s="80">
        <v>97908</v>
      </c>
      <c r="AD43" s="80">
        <v>58550</v>
      </c>
      <c r="AE43" s="80">
        <v>53459</v>
      </c>
      <c r="AF43" s="80">
        <v>57260</v>
      </c>
      <c r="AG43" s="80">
        <v>37610</v>
      </c>
      <c r="AH43" s="80">
        <v>39708</v>
      </c>
      <c r="AI43" s="80">
        <v>44004</v>
      </c>
      <c r="AJ43" s="80">
        <v>52462</v>
      </c>
      <c r="AK43" s="80">
        <v>47429</v>
      </c>
      <c r="AL43" s="80">
        <v>123435</v>
      </c>
      <c r="AM43" s="80">
        <v>222011</v>
      </c>
      <c r="AN43" s="80">
        <v>276569</v>
      </c>
      <c r="AO43" s="80">
        <v>103460</v>
      </c>
      <c r="AP43" s="80">
        <v>53344</v>
      </c>
      <c r="AQ43" s="80">
        <v>50706</v>
      </c>
      <c r="AR43" s="80">
        <v>55030</v>
      </c>
    </row>
    <row r="44" spans="1:44" x14ac:dyDescent="0.2">
      <c r="A44" s="106" t="s">
        <v>168</v>
      </c>
      <c r="AH44" s="91"/>
    </row>
    <row r="45" spans="1:44" x14ac:dyDescent="0.2">
      <c r="A45" s="107" t="s">
        <v>99</v>
      </c>
    </row>
    <row r="46" spans="1:44" x14ac:dyDescent="0.2">
      <c r="A46" s="108" t="s">
        <v>100</v>
      </c>
      <c r="B46" s="107" t="s">
        <v>101</v>
      </c>
    </row>
    <row r="49" spans="5:17" x14ac:dyDescent="0.2">
      <c r="E49" s="132" t="s">
        <v>167</v>
      </c>
    </row>
    <row r="50" spans="5:17" ht="25.5" x14ac:dyDescent="0.2">
      <c r="F50" s="130" t="s">
        <v>166</v>
      </c>
      <c r="G50" s="130" t="s">
        <v>165</v>
      </c>
      <c r="H50" s="130" t="s">
        <v>164</v>
      </c>
      <c r="I50" s="131" t="s">
        <v>163</v>
      </c>
      <c r="J50" s="130" t="s">
        <v>162</v>
      </c>
      <c r="K50" s="130" t="s">
        <v>161</v>
      </c>
      <c r="L50" s="130" t="s">
        <v>160</v>
      </c>
      <c r="M50" s="130" t="s">
        <v>159</v>
      </c>
      <c r="N50" s="130" t="s">
        <v>158</v>
      </c>
      <c r="O50" s="130" t="s">
        <v>157</v>
      </c>
      <c r="P50" s="130" t="s">
        <v>156</v>
      </c>
      <c r="Q50" s="130" t="s">
        <v>155</v>
      </c>
    </row>
    <row r="51" spans="5:17" ht="21" x14ac:dyDescent="0.2">
      <c r="F51" s="52" t="s">
        <v>154</v>
      </c>
      <c r="G51" s="52" t="s">
        <v>153</v>
      </c>
      <c r="H51" s="52" t="s">
        <v>152</v>
      </c>
      <c r="I51" s="53" t="s">
        <v>151</v>
      </c>
      <c r="J51" s="54" t="s">
        <v>150</v>
      </c>
      <c r="K51" s="52" t="s">
        <v>149</v>
      </c>
      <c r="L51" s="52" t="s">
        <v>148</v>
      </c>
      <c r="M51" s="52" t="s">
        <v>147</v>
      </c>
      <c r="N51" s="54" t="s">
        <v>146</v>
      </c>
      <c r="O51" s="52" t="s">
        <v>145</v>
      </c>
      <c r="P51" s="52" t="s">
        <v>144</v>
      </c>
      <c r="Q51" s="52" t="s">
        <v>143</v>
      </c>
    </row>
    <row r="52" spans="5:17" x14ac:dyDescent="0.2">
      <c r="E52" s="129" t="s">
        <v>142</v>
      </c>
      <c r="F52" s="127">
        <f>H15+I15+J15</f>
        <v>2955</v>
      </c>
      <c r="G52" s="127">
        <f>K15+L15+M15</f>
        <v>17791</v>
      </c>
      <c r="H52" s="127">
        <f>N15+O15+P15</f>
        <v>75691</v>
      </c>
      <c r="I52" s="128">
        <f>Q15+R15+S15</f>
        <v>16294</v>
      </c>
      <c r="J52" s="127">
        <f>U15+V15+W15</f>
        <v>10994</v>
      </c>
      <c r="K52" s="127">
        <f>X15+Y15+Z15</f>
        <v>59896</v>
      </c>
      <c r="L52" s="127">
        <f>AA15+AB15+AC15</f>
        <v>94405</v>
      </c>
      <c r="M52" s="127">
        <f>AD15+AE15+AF15</f>
        <v>23240</v>
      </c>
      <c r="N52" s="127">
        <f>AG15+AH15+AI15</f>
        <v>16780</v>
      </c>
      <c r="O52" s="127">
        <f>AJ15+AK15+AL15</f>
        <v>65058</v>
      </c>
      <c r="P52" s="127">
        <f>AM15+AN15+AO15</f>
        <v>104414</v>
      </c>
      <c r="Q52" s="127">
        <f>AP15+AQ15+AR15</f>
        <v>27812</v>
      </c>
    </row>
    <row r="53" spans="5:17" x14ac:dyDescent="0.2">
      <c r="E53" s="129" t="s">
        <v>141</v>
      </c>
      <c r="F53" s="127">
        <f>H16+I16+J16</f>
        <v>64653</v>
      </c>
      <c r="G53" s="127">
        <f>K16+L16+M16</f>
        <v>230519</v>
      </c>
      <c r="H53" s="127">
        <f>N16+O16+P16</f>
        <v>737769</v>
      </c>
      <c r="I53" s="128">
        <f>Q16+R16+S16</f>
        <v>185215</v>
      </c>
      <c r="J53" s="127">
        <f>U16+V16+W16</f>
        <v>219613</v>
      </c>
      <c r="K53" s="127">
        <f>X16+Y16+Z16</f>
        <v>349207</v>
      </c>
      <c r="L53" s="127">
        <f>AA16+AB16+AC16</f>
        <v>662233</v>
      </c>
      <c r="M53" s="127">
        <f>AD16+AE16+AF16</f>
        <v>181506</v>
      </c>
      <c r="N53" s="127">
        <f>AG16+AH16+AI16</f>
        <v>245383</v>
      </c>
      <c r="O53" s="127">
        <f>AJ16+AK16+AL16</f>
        <v>376947</v>
      </c>
      <c r="P53" s="127">
        <f>AM16+AN16+AO16</f>
        <v>706707</v>
      </c>
      <c r="Q53" s="127">
        <f>AP16+AQ16+AR16</f>
        <v>202272</v>
      </c>
    </row>
    <row r="56" spans="5:17" x14ac:dyDescent="0.2">
      <c r="F56" s="126" t="s">
        <v>140</v>
      </c>
      <c r="G56" s="126"/>
    </row>
    <row r="57" spans="5:17" x14ac:dyDescent="0.2">
      <c r="F57" s="126" t="s">
        <v>139</v>
      </c>
      <c r="G57" s="126"/>
    </row>
    <row r="78" spans="5:5" x14ac:dyDescent="0.2">
      <c r="E78" s="246" t="s">
        <v>191</v>
      </c>
    </row>
  </sheetData>
  <mergeCells count="25">
    <mergeCell ref="A3:D3"/>
    <mergeCell ref="E3:AI3"/>
    <mergeCell ref="A4:D4"/>
    <mergeCell ref="E4:AI4"/>
    <mergeCell ref="A5:D5"/>
    <mergeCell ref="E5:AI5"/>
    <mergeCell ref="A6:D6"/>
    <mergeCell ref="A8:A13"/>
    <mergeCell ref="B8:B10"/>
    <mergeCell ref="B11:B13"/>
    <mergeCell ref="A14:A19"/>
    <mergeCell ref="B14:B16"/>
    <mergeCell ref="B17:B19"/>
    <mergeCell ref="A20:A25"/>
    <mergeCell ref="B20:B22"/>
    <mergeCell ref="B23:B25"/>
    <mergeCell ref="A26:A31"/>
    <mergeCell ref="B26:B28"/>
    <mergeCell ref="B29:B31"/>
    <mergeCell ref="A32:A37"/>
    <mergeCell ref="B32:B34"/>
    <mergeCell ref="B35:B37"/>
    <mergeCell ref="A38:A43"/>
    <mergeCell ref="B38:B40"/>
    <mergeCell ref="B41:B43"/>
  </mergeCells>
  <hyperlinks>
    <hyperlink ref="A44" r:id="rId1" display="http://dativ7a.istat.it//index.aspx?DatasetCode=DCSC_TUR" xr:uid="{7C7128FC-5D62-4F12-9DFE-2FD698A6A6D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F1E4-3411-4371-8180-EBC644893841}">
  <sheetPr>
    <tabColor theme="5" tint="0.39997558519241921"/>
  </sheetPr>
  <dimension ref="A1:AP64"/>
  <sheetViews>
    <sheetView showGridLines="0" tabSelected="1" topLeftCell="V8" zoomScale="115" zoomScaleNormal="115" workbookViewId="0">
      <selection activeCell="AQ37" sqref="AQ37"/>
    </sheetView>
  </sheetViews>
  <sheetFormatPr defaultRowHeight="12.75" x14ac:dyDescent="0.2"/>
  <cols>
    <col min="1" max="1" width="27.42578125" style="2" customWidth="1"/>
    <col min="2" max="2" width="2.42578125" style="2" customWidth="1"/>
    <col min="3" max="3" width="9.5703125" style="2" bestFit="1" customWidth="1"/>
    <col min="4" max="4" width="9.28515625" style="2" bestFit="1" customWidth="1"/>
    <col min="5" max="5" width="9.7109375" style="2" bestFit="1" customWidth="1"/>
    <col min="6" max="11" width="9.28515625" style="2" bestFit="1" customWidth="1"/>
    <col min="12" max="12" width="9.140625" style="2"/>
    <col min="13" max="13" width="11.5703125" style="2" bestFit="1" customWidth="1"/>
    <col min="14" max="14" width="9.28515625" style="2" bestFit="1" customWidth="1"/>
    <col min="15" max="17" width="9.28515625" style="2" customWidth="1"/>
    <col min="18" max="18" width="14.42578125" style="2" bestFit="1" customWidth="1"/>
    <col min="19" max="19" width="16.42578125" style="2" bestFit="1" customWidth="1"/>
    <col min="20" max="16384" width="9.140625" style="2"/>
  </cols>
  <sheetData>
    <row r="1" spans="1:42" hidden="1" x14ac:dyDescent="0.2">
      <c r="A1" s="1" t="e">
        <f ca="1">DotStatQuery(B1)</f>
        <v>#NAME?</v>
      </c>
      <c r="B1" s="1" t="s">
        <v>190</v>
      </c>
    </row>
    <row r="2" spans="1:42" x14ac:dyDescent="0.2">
      <c r="A2" s="121" t="s">
        <v>126</v>
      </c>
    </row>
    <row r="3" spans="1:42" x14ac:dyDescent="0.2">
      <c r="A3" s="40" t="s">
        <v>32</v>
      </c>
      <c r="B3" s="42"/>
      <c r="C3" s="43" t="s">
        <v>33</v>
      </c>
      <c r="D3" s="44"/>
      <c r="E3" s="44"/>
      <c r="F3" s="44"/>
      <c r="G3" s="44"/>
      <c r="H3" s="44"/>
      <c r="I3" s="44"/>
      <c r="J3" s="44"/>
      <c r="K3" s="45"/>
    </row>
    <row r="4" spans="1:42" x14ac:dyDescent="0.2">
      <c r="A4" s="40" t="s">
        <v>34</v>
      </c>
      <c r="B4" s="42"/>
      <c r="C4" s="43" t="s">
        <v>35</v>
      </c>
      <c r="D4" s="44"/>
      <c r="E4" s="44"/>
      <c r="F4" s="44"/>
      <c r="G4" s="44"/>
      <c r="H4" s="44"/>
      <c r="I4" s="44"/>
      <c r="J4" s="44"/>
      <c r="K4" s="45"/>
      <c r="L4" s="245"/>
      <c r="M4" s="245"/>
      <c r="N4" s="245"/>
      <c r="O4" s="245"/>
      <c r="P4" s="245"/>
      <c r="Q4" s="245"/>
    </row>
    <row r="5" spans="1:42" x14ac:dyDescent="0.2">
      <c r="A5" s="40" t="s">
        <v>36</v>
      </c>
      <c r="B5" s="42"/>
      <c r="C5" s="43" t="s">
        <v>37</v>
      </c>
      <c r="D5" s="44"/>
      <c r="E5" s="44"/>
      <c r="F5" s="44"/>
      <c r="G5" s="44"/>
      <c r="H5" s="44"/>
      <c r="I5" s="44"/>
      <c r="J5" s="44"/>
      <c r="K5" s="45"/>
      <c r="L5" s="245"/>
      <c r="M5" s="245"/>
      <c r="N5" s="245"/>
      <c r="O5" s="245"/>
      <c r="P5" s="245"/>
      <c r="Q5" s="245"/>
    </row>
    <row r="6" spans="1:42" x14ac:dyDescent="0.2">
      <c r="A6" s="40" t="s">
        <v>13</v>
      </c>
      <c r="B6" s="42"/>
      <c r="C6" s="43" t="s">
        <v>92</v>
      </c>
      <c r="D6" s="44"/>
      <c r="E6" s="44"/>
      <c r="F6" s="44"/>
      <c r="G6" s="44"/>
      <c r="H6" s="44"/>
      <c r="I6" s="44"/>
      <c r="J6" s="44"/>
      <c r="K6" s="45"/>
      <c r="L6" s="245"/>
      <c r="M6" s="245"/>
      <c r="N6" s="245"/>
      <c r="O6" s="245"/>
      <c r="P6" s="245"/>
      <c r="Q6" s="245"/>
    </row>
    <row r="7" spans="1:42" ht="13.5" thickBot="1" x14ac:dyDescent="0.25">
      <c r="A7" s="46" t="s">
        <v>38</v>
      </c>
      <c r="B7" s="48"/>
      <c r="C7" s="244" t="s">
        <v>39</v>
      </c>
      <c r="D7" s="242"/>
      <c r="E7" s="242"/>
      <c r="F7" s="243" t="s">
        <v>40</v>
      </c>
      <c r="G7" s="242"/>
      <c r="H7" s="241"/>
      <c r="I7" s="243" t="s">
        <v>53</v>
      </c>
      <c r="J7" s="242"/>
      <c r="K7" s="241"/>
      <c r="L7" s="243">
        <v>2022</v>
      </c>
      <c r="M7" s="242"/>
      <c r="N7" s="241"/>
      <c r="O7" s="243">
        <v>2023</v>
      </c>
      <c r="P7" s="242"/>
      <c r="Q7" s="241"/>
    </row>
    <row r="8" spans="1:42" ht="21" x14ac:dyDescent="0.2">
      <c r="A8" s="46" t="s">
        <v>30</v>
      </c>
      <c r="B8" s="48"/>
      <c r="C8" s="52" t="s">
        <v>31</v>
      </c>
      <c r="D8" s="52" t="s">
        <v>170</v>
      </c>
      <c r="E8" s="175" t="s">
        <v>169</v>
      </c>
      <c r="F8" s="51" t="s">
        <v>31</v>
      </c>
      <c r="G8" s="52" t="s">
        <v>170</v>
      </c>
      <c r="H8" s="53" t="s">
        <v>169</v>
      </c>
      <c r="I8" s="51" t="s">
        <v>31</v>
      </c>
      <c r="J8" s="52" t="s">
        <v>170</v>
      </c>
      <c r="K8" s="53" t="s">
        <v>169</v>
      </c>
      <c r="L8" s="51" t="s">
        <v>31</v>
      </c>
      <c r="M8" s="52" t="s">
        <v>170</v>
      </c>
      <c r="N8" s="53" t="s">
        <v>169</v>
      </c>
      <c r="O8" s="51" t="s">
        <v>31</v>
      </c>
      <c r="P8" s="52" t="s">
        <v>170</v>
      </c>
      <c r="Q8" s="53" t="s">
        <v>169</v>
      </c>
      <c r="U8" s="240"/>
      <c r="V8" s="239" t="s">
        <v>189</v>
      </c>
      <c r="W8" s="237"/>
      <c r="X8" s="238"/>
      <c r="Y8" s="237" t="s">
        <v>188</v>
      </c>
      <c r="Z8" s="237"/>
      <c r="AA8" s="236"/>
      <c r="AB8" s="239" t="s">
        <v>187</v>
      </c>
      <c r="AC8" s="237"/>
      <c r="AD8" s="238"/>
      <c r="AE8" s="237" t="s">
        <v>186</v>
      </c>
      <c r="AF8" s="237"/>
      <c r="AG8" s="236"/>
      <c r="AH8" s="239" t="s">
        <v>185</v>
      </c>
      <c r="AI8" s="237"/>
      <c r="AJ8" s="238"/>
      <c r="AK8" s="237" t="s">
        <v>184</v>
      </c>
      <c r="AL8" s="237"/>
      <c r="AM8" s="236"/>
      <c r="AN8" s="237" t="s">
        <v>183</v>
      </c>
      <c r="AO8" s="237"/>
      <c r="AP8" s="236"/>
    </row>
    <row r="9" spans="1:42" ht="23.25" x14ac:dyDescent="0.25">
      <c r="A9" s="55" t="s">
        <v>12</v>
      </c>
      <c r="B9" s="56" t="s">
        <v>90</v>
      </c>
      <c r="C9" s="56" t="s">
        <v>90</v>
      </c>
      <c r="D9" s="56" t="s">
        <v>90</v>
      </c>
      <c r="E9" s="171" t="s">
        <v>90</v>
      </c>
      <c r="F9" s="59" t="s">
        <v>90</v>
      </c>
      <c r="G9" s="56" t="s">
        <v>90</v>
      </c>
      <c r="H9" s="60" t="s">
        <v>90</v>
      </c>
      <c r="I9" s="59" t="s">
        <v>90</v>
      </c>
      <c r="J9" s="56" t="s">
        <v>90</v>
      </c>
      <c r="K9" s="60" t="s">
        <v>90</v>
      </c>
      <c r="L9" s="235"/>
      <c r="M9" s="233"/>
      <c r="N9" s="234"/>
      <c r="O9" s="233"/>
      <c r="P9" s="233"/>
      <c r="Q9" s="233"/>
      <c r="V9" s="230" t="s">
        <v>176</v>
      </c>
      <c r="W9" s="207" t="s">
        <v>175</v>
      </c>
      <c r="X9" s="231" t="s">
        <v>29</v>
      </c>
      <c r="Y9" s="207" t="s">
        <v>176</v>
      </c>
      <c r="Z9" s="207" t="s">
        <v>175</v>
      </c>
      <c r="AA9" s="232" t="s">
        <v>29</v>
      </c>
      <c r="AB9" s="230" t="s">
        <v>176</v>
      </c>
      <c r="AC9" s="207" t="s">
        <v>175</v>
      </c>
      <c r="AD9" s="231" t="s">
        <v>29</v>
      </c>
      <c r="AE9" s="207" t="s">
        <v>176</v>
      </c>
      <c r="AF9" s="192" t="s">
        <v>182</v>
      </c>
      <c r="AG9" s="228" t="s">
        <v>181</v>
      </c>
      <c r="AH9" s="230" t="s">
        <v>176</v>
      </c>
      <c r="AI9" s="192" t="s">
        <v>182</v>
      </c>
      <c r="AJ9" s="229" t="s">
        <v>181</v>
      </c>
      <c r="AK9" s="207" t="s">
        <v>176</v>
      </c>
      <c r="AL9" s="192" t="s">
        <v>182</v>
      </c>
      <c r="AM9" s="228" t="s">
        <v>181</v>
      </c>
      <c r="AN9" s="207" t="s">
        <v>176</v>
      </c>
      <c r="AO9" s="192" t="s">
        <v>182</v>
      </c>
      <c r="AP9" s="228" t="s">
        <v>181</v>
      </c>
    </row>
    <row r="10" spans="1:42" ht="13.5" x14ac:dyDescent="0.25">
      <c r="A10" s="87" t="s">
        <v>29</v>
      </c>
      <c r="B10" s="56" t="s">
        <v>90</v>
      </c>
      <c r="C10" s="91">
        <v>131381653</v>
      </c>
      <c r="D10" s="91">
        <v>65010220</v>
      </c>
      <c r="E10" s="149">
        <v>66371433</v>
      </c>
      <c r="F10" s="90">
        <v>55702138</v>
      </c>
      <c r="G10" s="91">
        <v>16511911</v>
      </c>
      <c r="H10" s="92">
        <v>39190227</v>
      </c>
      <c r="I10" s="90">
        <v>78670967</v>
      </c>
      <c r="J10" s="91">
        <v>26903217</v>
      </c>
      <c r="K10" s="92">
        <v>51767750</v>
      </c>
      <c r="L10" s="90">
        <v>118514633</v>
      </c>
      <c r="M10" s="91">
        <v>55086852</v>
      </c>
      <c r="N10" s="92">
        <v>63427781</v>
      </c>
      <c r="O10" s="90">
        <v>133636709</v>
      </c>
      <c r="P10" s="91">
        <v>67878055</v>
      </c>
      <c r="Q10" s="92">
        <v>65758654</v>
      </c>
      <c r="U10" s="227" t="s">
        <v>29</v>
      </c>
      <c r="V10" s="226">
        <f>F10-C10</f>
        <v>-75679515</v>
      </c>
      <c r="W10" s="200">
        <f>G10-D10</f>
        <v>-48498309</v>
      </c>
      <c r="X10" s="205">
        <f>H10-E10</f>
        <v>-27181206</v>
      </c>
      <c r="Y10" s="199">
        <f>(F10-C10)/C10*100</f>
        <v>-57.602803185921246</v>
      </c>
      <c r="Z10" s="199">
        <f>(G10-D10)/D10*100</f>
        <v>-74.601053495896494</v>
      </c>
      <c r="AA10" s="225">
        <f>(H10-E10)/E10*100</f>
        <v>-40.953170319525874</v>
      </c>
      <c r="AB10" s="226">
        <f>I10-F10</f>
        <v>22968829</v>
      </c>
      <c r="AC10" s="200">
        <f>J10-G10</f>
        <v>10391306</v>
      </c>
      <c r="AD10" s="205">
        <f>K10-H10</f>
        <v>12577523</v>
      </c>
      <c r="AE10" s="199">
        <f>(I10-F10)/F10*100</f>
        <v>41.235094064073444</v>
      </c>
      <c r="AF10" s="199">
        <f>(J10-G10)/G10*100</f>
        <v>62.932182713436383</v>
      </c>
      <c r="AG10" s="225">
        <f>(K10-H10)/H10*100</f>
        <v>32.093519131695771</v>
      </c>
      <c r="AH10" s="226">
        <f>L10-I10</f>
        <v>39843666</v>
      </c>
      <c r="AI10" s="200">
        <f>M10-J10</f>
        <v>28183635</v>
      </c>
      <c r="AJ10" s="205">
        <f>N10-K10</f>
        <v>11660031</v>
      </c>
      <c r="AK10" s="199">
        <f>(L10-I10)/I10*100</f>
        <v>50.645959391855442</v>
      </c>
      <c r="AL10" s="199">
        <f>(M10-J10)/J10*100</f>
        <v>104.75934903993081</v>
      </c>
      <c r="AM10" s="225">
        <f>(N10-K10)/K10*100</f>
        <v>22.523735337154889</v>
      </c>
      <c r="AN10" s="199">
        <f>(O10-L10)/L10*100</f>
        <v>12.759669938816753</v>
      </c>
      <c r="AO10" s="199">
        <f>(P10-M10)/M10*100</f>
        <v>23.220065288900514</v>
      </c>
      <c r="AP10" s="225">
        <f>(Q10-N10)/N10*100</f>
        <v>3.6748455696408486</v>
      </c>
    </row>
    <row r="11" spans="1:42" ht="21" x14ac:dyDescent="0.25">
      <c r="A11" s="87" t="s">
        <v>97</v>
      </c>
      <c r="B11" s="56" t="s">
        <v>90</v>
      </c>
      <c r="C11" s="100">
        <v>1643166</v>
      </c>
      <c r="D11" s="100">
        <v>192703</v>
      </c>
      <c r="E11" s="153">
        <v>1450463</v>
      </c>
      <c r="F11" s="99">
        <v>1069867</v>
      </c>
      <c r="G11" s="100">
        <v>60372</v>
      </c>
      <c r="H11" s="101">
        <v>1009495</v>
      </c>
      <c r="I11" s="99">
        <v>1330887</v>
      </c>
      <c r="J11" s="100">
        <v>112731</v>
      </c>
      <c r="K11" s="101">
        <v>1218156</v>
      </c>
      <c r="L11" s="99">
        <v>1601094</v>
      </c>
      <c r="M11" s="100">
        <v>188535</v>
      </c>
      <c r="N11" s="101">
        <v>1412559</v>
      </c>
      <c r="O11" s="99">
        <v>1745373</v>
      </c>
      <c r="P11" s="100">
        <v>214064</v>
      </c>
      <c r="Q11" s="101">
        <v>1531309</v>
      </c>
      <c r="U11" s="227" t="s">
        <v>97</v>
      </c>
      <c r="V11" s="226">
        <f>F11-C11</f>
        <v>-573299</v>
      </c>
      <c r="W11" s="200">
        <f>G11-D11</f>
        <v>-132331</v>
      </c>
      <c r="X11" s="205">
        <f>H11-E11</f>
        <v>-440968</v>
      </c>
      <c r="Y11" s="199">
        <f>(F11-C11)/C11*100</f>
        <v>-34.889901568070421</v>
      </c>
      <c r="Z11" s="199">
        <f>(G11-D11)/D11*100</f>
        <v>-68.670959974676066</v>
      </c>
      <c r="AA11" s="225">
        <f>(H11-E11)/E11*100</f>
        <v>-30.401878572566137</v>
      </c>
      <c r="AB11" s="226">
        <f>I11-F11</f>
        <v>261020</v>
      </c>
      <c r="AC11" s="200">
        <f>J11-G11</f>
        <v>52359</v>
      </c>
      <c r="AD11" s="205">
        <f>K11-H11</f>
        <v>208661</v>
      </c>
      <c r="AE11" s="199">
        <f>(I11-F11)/F11*100</f>
        <v>24.397425100503149</v>
      </c>
      <c r="AF11" s="199">
        <f>(J11-G11)/G11*100</f>
        <v>86.727290797058245</v>
      </c>
      <c r="AG11" s="225">
        <f>(K11-H11)/H11*100</f>
        <v>20.669839870430266</v>
      </c>
      <c r="AH11" s="226">
        <f>L11-I11</f>
        <v>270207</v>
      </c>
      <c r="AI11" s="200">
        <f>M11-J11</f>
        <v>75804</v>
      </c>
      <c r="AJ11" s="205">
        <f>N11-K11</f>
        <v>194403</v>
      </c>
      <c r="AK11" s="199">
        <f>(L11-I11)/I11*100</f>
        <v>20.302775517380514</v>
      </c>
      <c r="AL11" s="199">
        <f>(M11-J11)/J11*100</f>
        <v>67.243260505096202</v>
      </c>
      <c r="AM11" s="225">
        <f>(N11-K11)/K11*100</f>
        <v>15.958793455025463</v>
      </c>
      <c r="AN11" s="199">
        <f>(O11-L11)/L11*100</f>
        <v>9.0112760400076439</v>
      </c>
      <c r="AO11" s="199">
        <f>(P11-M11)/M11*100</f>
        <v>13.540721881878696</v>
      </c>
      <c r="AP11" s="225">
        <f>(Q11-N11)/N11*100</f>
        <v>8.406728497712308</v>
      </c>
    </row>
    <row r="12" spans="1:42" ht="21" x14ac:dyDescent="0.25">
      <c r="A12" s="67" t="s">
        <v>91</v>
      </c>
      <c r="B12" s="56" t="s">
        <v>90</v>
      </c>
      <c r="C12" s="71">
        <v>403761</v>
      </c>
      <c r="D12" s="71">
        <v>29438</v>
      </c>
      <c r="E12" s="224">
        <v>374323</v>
      </c>
      <c r="F12" s="70">
        <v>291755</v>
      </c>
      <c r="G12" s="71">
        <v>9905</v>
      </c>
      <c r="H12" s="72">
        <v>281850</v>
      </c>
      <c r="I12" s="70">
        <v>288199</v>
      </c>
      <c r="J12" s="71">
        <v>17710</v>
      </c>
      <c r="K12" s="72">
        <v>270489</v>
      </c>
      <c r="L12" s="70">
        <v>426431</v>
      </c>
      <c r="M12" s="71">
        <v>30968</v>
      </c>
      <c r="N12" s="72">
        <v>395463</v>
      </c>
      <c r="O12" s="70">
        <v>461859</v>
      </c>
      <c r="P12" s="71">
        <v>35735</v>
      </c>
      <c r="Q12" s="72">
        <v>426124</v>
      </c>
      <c r="U12" s="220" t="s">
        <v>91</v>
      </c>
      <c r="V12" s="223">
        <f>F12-C12</f>
        <v>-112006</v>
      </c>
      <c r="W12" s="181">
        <f>G12-D12</f>
        <v>-19533</v>
      </c>
      <c r="X12" s="195">
        <f>H12-E12</f>
        <v>-92473</v>
      </c>
      <c r="Y12" s="194">
        <f>(F12-C12)/C12*100</f>
        <v>-27.740668365691583</v>
      </c>
      <c r="Z12" s="194">
        <f>(G12-D12)/D12*100</f>
        <v>-66.353013112303827</v>
      </c>
      <c r="AA12" s="222">
        <f>(H12-E12)/E12*100</f>
        <v>-24.704065740015977</v>
      </c>
      <c r="AB12" s="223">
        <f>I12-F12</f>
        <v>-3556</v>
      </c>
      <c r="AC12" s="181">
        <f>J12-G12</f>
        <v>7805</v>
      </c>
      <c r="AD12" s="195">
        <f>K12-H12</f>
        <v>-11361</v>
      </c>
      <c r="AE12" s="194">
        <f>(I12-F12)/F12*100</f>
        <v>-1.2188308683655809</v>
      </c>
      <c r="AF12" s="194">
        <f>(J12-G12)/G12*100</f>
        <v>78.798586572438168</v>
      </c>
      <c r="AG12" s="222">
        <f>(K12-H12)/H12*100</f>
        <v>-4.0308674827035658</v>
      </c>
      <c r="AH12" s="223">
        <f>L12-I12</f>
        <v>138232</v>
      </c>
      <c r="AI12" s="181">
        <f>M12-J12</f>
        <v>13258</v>
      </c>
      <c r="AJ12" s="195">
        <f>N12-K12</f>
        <v>124974</v>
      </c>
      <c r="AK12" s="194">
        <f>(L12-I12)/I12*100</f>
        <v>47.964080375018654</v>
      </c>
      <c r="AL12" s="194">
        <f>(M12-J12)/J12*100</f>
        <v>74.86166007905139</v>
      </c>
      <c r="AM12" s="222">
        <f>(N12-K12)/K12*100</f>
        <v>46.202987921874829</v>
      </c>
      <c r="AN12" s="194">
        <f>(O12-L12)/L12*100</f>
        <v>8.3080263864493915</v>
      </c>
      <c r="AO12" s="194">
        <f>(P12-M12)/M12*100</f>
        <v>15.393309222423145</v>
      </c>
      <c r="AP12" s="222">
        <f>(Q12-N12)/N12*100</f>
        <v>7.7531905639718515</v>
      </c>
    </row>
    <row r="13" spans="1:42" ht="21" x14ac:dyDescent="0.25">
      <c r="A13" s="67" t="s">
        <v>94</v>
      </c>
      <c r="B13" s="56" t="s">
        <v>90</v>
      </c>
      <c r="C13" s="80">
        <v>562769</v>
      </c>
      <c r="D13" s="80">
        <v>71928</v>
      </c>
      <c r="E13" s="221">
        <v>490841</v>
      </c>
      <c r="F13" s="79">
        <v>367493</v>
      </c>
      <c r="G13" s="80">
        <v>22339</v>
      </c>
      <c r="H13" s="81">
        <v>345154</v>
      </c>
      <c r="I13" s="79">
        <v>503762</v>
      </c>
      <c r="J13" s="80">
        <v>46804</v>
      </c>
      <c r="K13" s="81">
        <v>456958</v>
      </c>
      <c r="L13" s="79">
        <v>535948</v>
      </c>
      <c r="M13" s="80">
        <v>72088</v>
      </c>
      <c r="N13" s="81">
        <v>463860</v>
      </c>
      <c r="O13" s="79">
        <v>572523</v>
      </c>
      <c r="P13" s="80">
        <v>75677</v>
      </c>
      <c r="Q13" s="81">
        <v>496846</v>
      </c>
      <c r="U13" s="220" t="s">
        <v>94</v>
      </c>
      <c r="V13" s="223">
        <f>F13-C13</f>
        <v>-195276</v>
      </c>
      <c r="W13" s="181">
        <f>G13-D13</f>
        <v>-49589</v>
      </c>
      <c r="X13" s="195">
        <f>H13-E13</f>
        <v>-145687</v>
      </c>
      <c r="Y13" s="194">
        <f>(F13-C13)/C13*100</f>
        <v>-34.699139433764117</v>
      </c>
      <c r="Z13" s="194">
        <f>(G13-D13)/D13*100</f>
        <v>-68.942553664775886</v>
      </c>
      <c r="AA13" s="222">
        <f>(H13-E13)/E13*100</f>
        <v>-29.681098359753971</v>
      </c>
      <c r="AB13" s="223">
        <f>I13-F13</f>
        <v>136269</v>
      </c>
      <c r="AC13" s="181">
        <f>J13-G13</f>
        <v>24465</v>
      </c>
      <c r="AD13" s="195">
        <f>K13-H13</f>
        <v>111804</v>
      </c>
      <c r="AE13" s="194">
        <f>(I13-F13)/F13*100</f>
        <v>37.080706299167602</v>
      </c>
      <c r="AF13" s="194">
        <f>(J13-G13)/G13*100</f>
        <v>109.51698822686782</v>
      </c>
      <c r="AG13" s="222">
        <f>(K13-H13)/H13*100</f>
        <v>32.392497262091702</v>
      </c>
      <c r="AH13" s="223">
        <f>L13-I13</f>
        <v>32186</v>
      </c>
      <c r="AI13" s="181">
        <f>M13-J13</f>
        <v>25284</v>
      </c>
      <c r="AJ13" s="195">
        <f>N13-K13</f>
        <v>6902</v>
      </c>
      <c r="AK13" s="194">
        <f>(L13-I13)/I13*100</f>
        <v>6.3891281994275069</v>
      </c>
      <c r="AL13" s="194">
        <f>(M13-J13)/J13*100</f>
        <v>54.021023844115888</v>
      </c>
      <c r="AM13" s="222">
        <f>(N13-K13)/K13*100</f>
        <v>1.5104232774128039</v>
      </c>
      <c r="AN13" s="194">
        <f>(O13-L13)/L13*100</f>
        <v>6.8243560942479489</v>
      </c>
      <c r="AO13" s="194">
        <f>(P13-M13)/M13*100</f>
        <v>4.9786372211741199</v>
      </c>
      <c r="AP13" s="222">
        <f>(Q13-N13)/N13*100</f>
        <v>7.1111973440262144</v>
      </c>
    </row>
    <row r="14" spans="1:42" ht="21" x14ac:dyDescent="0.25">
      <c r="A14" s="67" t="s">
        <v>95</v>
      </c>
      <c r="B14" s="56" t="s">
        <v>90</v>
      </c>
      <c r="C14" s="71">
        <v>377066</v>
      </c>
      <c r="D14" s="71">
        <v>55765</v>
      </c>
      <c r="E14" s="224">
        <v>321301</v>
      </c>
      <c r="F14" s="70">
        <v>211614</v>
      </c>
      <c r="G14" s="71">
        <v>16947</v>
      </c>
      <c r="H14" s="72">
        <v>194667</v>
      </c>
      <c r="I14" s="70">
        <v>275916</v>
      </c>
      <c r="J14" s="71">
        <v>28281</v>
      </c>
      <c r="K14" s="72">
        <v>247635</v>
      </c>
      <c r="L14" s="70">
        <v>328963</v>
      </c>
      <c r="M14" s="71">
        <v>51036</v>
      </c>
      <c r="N14" s="72">
        <v>277927</v>
      </c>
      <c r="O14" s="70">
        <v>351290</v>
      </c>
      <c r="P14" s="71">
        <v>56939</v>
      </c>
      <c r="Q14" s="72">
        <v>294351</v>
      </c>
      <c r="U14" s="220" t="s">
        <v>95</v>
      </c>
      <c r="V14" s="223">
        <f>F14-C14</f>
        <v>-165452</v>
      </c>
      <c r="W14" s="181">
        <f>G14-D14</f>
        <v>-38818</v>
      </c>
      <c r="X14" s="195">
        <f>H14-E14</f>
        <v>-126634</v>
      </c>
      <c r="Y14" s="194">
        <f>(F14-C14)/C14*100</f>
        <v>-43.878790450478164</v>
      </c>
      <c r="Z14" s="194">
        <f>(G14-D14)/D14*100</f>
        <v>-69.60997041154846</v>
      </c>
      <c r="AA14" s="222">
        <f>(H14-E14)/E14*100</f>
        <v>-39.412886981366377</v>
      </c>
      <c r="AB14" s="223">
        <f>I14-F14</f>
        <v>64302</v>
      </c>
      <c r="AC14" s="181">
        <f>J14-G14</f>
        <v>11334</v>
      </c>
      <c r="AD14" s="195">
        <f>K14-H14</f>
        <v>52968</v>
      </c>
      <c r="AE14" s="194">
        <f>(I14-F14)/F14*100</f>
        <v>30.38645836286824</v>
      </c>
      <c r="AF14" s="194">
        <f>(J14-G14)/G14*100</f>
        <v>66.879093644892905</v>
      </c>
      <c r="AG14" s="222">
        <f>(K14-H14)/H14*100</f>
        <v>27.209542449413615</v>
      </c>
      <c r="AH14" s="223">
        <f>L14-I14</f>
        <v>53047</v>
      </c>
      <c r="AI14" s="181">
        <f>M14-J14</f>
        <v>22755</v>
      </c>
      <c r="AJ14" s="195">
        <f>N14-K14</f>
        <v>30292</v>
      </c>
      <c r="AK14" s="194">
        <f>(L14-I14)/I14*100</f>
        <v>19.225778860232825</v>
      </c>
      <c r="AL14" s="194">
        <f>(M14-J14)/J14*100</f>
        <v>80.460379760263081</v>
      </c>
      <c r="AM14" s="222">
        <f>(N14-K14)/K14*100</f>
        <v>12.232519635754235</v>
      </c>
      <c r="AN14" s="194">
        <f>(O14-L14)/L14*100</f>
        <v>6.7870854776981</v>
      </c>
      <c r="AO14" s="194">
        <f>(P14-M14)/M14*100</f>
        <v>11.566345324868719</v>
      </c>
      <c r="AP14" s="222">
        <f>(Q14-N14)/N14*100</f>
        <v>5.9094654351682276</v>
      </c>
    </row>
    <row r="15" spans="1:42" ht="14.25" thickBot="1" x14ac:dyDescent="0.3">
      <c r="A15" s="67" t="s">
        <v>96</v>
      </c>
      <c r="B15" s="56" t="s">
        <v>90</v>
      </c>
      <c r="C15" s="80">
        <v>299570</v>
      </c>
      <c r="D15" s="80">
        <v>35572</v>
      </c>
      <c r="E15" s="221">
        <v>263998</v>
      </c>
      <c r="F15" s="79">
        <v>199005</v>
      </c>
      <c r="G15" s="80">
        <v>11181</v>
      </c>
      <c r="H15" s="81">
        <v>187824</v>
      </c>
      <c r="I15" s="79">
        <v>263010</v>
      </c>
      <c r="J15" s="80">
        <v>19936</v>
      </c>
      <c r="K15" s="81">
        <v>243074</v>
      </c>
      <c r="L15" s="79">
        <v>309752</v>
      </c>
      <c r="M15" s="80">
        <v>34443</v>
      </c>
      <c r="N15" s="81">
        <v>275309</v>
      </c>
      <c r="O15" s="79">
        <v>359701</v>
      </c>
      <c r="P15" s="80">
        <v>45713</v>
      </c>
      <c r="Q15" s="81">
        <v>313988</v>
      </c>
      <c r="U15" s="220" t="s">
        <v>96</v>
      </c>
      <c r="V15" s="219">
        <f>F15-C15</f>
        <v>-100565</v>
      </c>
      <c r="W15" s="218">
        <f>G15-D15</f>
        <v>-24391</v>
      </c>
      <c r="X15" s="217">
        <f>H15-E15</f>
        <v>-76174</v>
      </c>
      <c r="Y15" s="216">
        <f>(F15-C15)/C15*100</f>
        <v>-33.569783356143809</v>
      </c>
      <c r="Z15" s="216">
        <f>(G15-D15)/D15*100</f>
        <v>-68.567974811649606</v>
      </c>
      <c r="AA15" s="215">
        <f>(H15-E15)/E15*100</f>
        <v>-28.854006469745986</v>
      </c>
      <c r="AB15" s="219">
        <f>I15-F15</f>
        <v>64005</v>
      </c>
      <c r="AC15" s="218">
        <f>J15-G15</f>
        <v>8755</v>
      </c>
      <c r="AD15" s="217">
        <f>K15-H15</f>
        <v>55250</v>
      </c>
      <c r="AE15" s="216">
        <f>(I15-F15)/F15*100</f>
        <v>32.162508479686444</v>
      </c>
      <c r="AF15" s="216">
        <f>(J15-G15)/G15*100</f>
        <v>78.302477417046774</v>
      </c>
      <c r="AG15" s="215">
        <f>(K15-H15)/H15*100</f>
        <v>29.415836101882615</v>
      </c>
      <c r="AH15" s="219">
        <f>L15-I15</f>
        <v>46742</v>
      </c>
      <c r="AI15" s="218">
        <f>M15-J15</f>
        <v>14507</v>
      </c>
      <c r="AJ15" s="217">
        <f>N15-K15</f>
        <v>32235</v>
      </c>
      <c r="AK15" s="216">
        <f>(L15-I15)/I15*100</f>
        <v>17.77194783468309</v>
      </c>
      <c r="AL15" s="216">
        <f>(M15-J15)/J15*100</f>
        <v>72.767857142857139</v>
      </c>
      <c r="AM15" s="215">
        <f>(N15-K15)/K15*100</f>
        <v>13.261393649670472</v>
      </c>
      <c r="AN15" s="216">
        <f>(O15-L15)/L15*100</f>
        <v>16.125481029985277</v>
      </c>
      <c r="AO15" s="216">
        <f>(P15-M15)/M15*100</f>
        <v>32.720726998228962</v>
      </c>
      <c r="AP15" s="215">
        <f>(Q15-N15)/N15*100</f>
        <v>14.04930459955904</v>
      </c>
    </row>
    <row r="16" spans="1:42" x14ac:dyDescent="0.2">
      <c r="A16" s="106" t="s">
        <v>180</v>
      </c>
      <c r="L16" s="106" t="s">
        <v>179</v>
      </c>
    </row>
    <row r="17" spans="4:35" x14ac:dyDescent="0.2">
      <c r="O17" s="106" t="s">
        <v>178</v>
      </c>
    </row>
    <row r="18" spans="4:35" x14ac:dyDescent="0.2">
      <c r="Y18" s="214"/>
    </row>
    <row r="19" spans="4:35" x14ac:dyDescent="0.2">
      <c r="AI19" s="191" t="s">
        <v>177</v>
      </c>
    </row>
    <row r="20" spans="4:35" x14ac:dyDescent="0.2">
      <c r="D20" s="198"/>
      <c r="E20" s="198"/>
      <c r="F20" s="211">
        <v>2020</v>
      </c>
      <c r="G20" s="211"/>
      <c r="H20" s="212"/>
      <c r="I20" s="213">
        <v>2021</v>
      </c>
      <c r="J20" s="211"/>
      <c r="K20" s="212"/>
      <c r="L20" s="213">
        <v>2022</v>
      </c>
      <c r="M20" s="211"/>
      <c r="N20" s="212"/>
      <c r="O20" s="213">
        <v>2023</v>
      </c>
      <c r="P20" s="211"/>
      <c r="Q20" s="212"/>
      <c r="R20" s="207"/>
      <c r="S20" s="207"/>
      <c r="T20" s="211"/>
      <c r="U20" s="211"/>
      <c r="V20" s="211"/>
    </row>
    <row r="21" spans="4:35" x14ac:dyDescent="0.2">
      <c r="D21" s="198"/>
      <c r="E21" s="198"/>
      <c r="F21" s="209" t="s">
        <v>176</v>
      </c>
      <c r="G21" s="209" t="s">
        <v>29</v>
      </c>
      <c r="H21" s="208" t="s">
        <v>175</v>
      </c>
      <c r="I21" s="209" t="s">
        <v>176</v>
      </c>
      <c r="J21" s="209" t="s">
        <v>29</v>
      </c>
      <c r="K21" s="208" t="s">
        <v>175</v>
      </c>
      <c r="L21" s="210" t="s">
        <v>176</v>
      </c>
      <c r="M21" s="209" t="s">
        <v>29</v>
      </c>
      <c r="N21" s="208" t="s">
        <v>175</v>
      </c>
      <c r="O21" s="210" t="s">
        <v>176</v>
      </c>
      <c r="P21" s="209" t="s">
        <v>29</v>
      </c>
      <c r="Q21" s="208" t="s">
        <v>175</v>
      </c>
      <c r="R21" s="207"/>
      <c r="S21" s="207"/>
      <c r="T21" s="207"/>
      <c r="U21" s="207"/>
      <c r="V21" s="207"/>
    </row>
    <row r="22" spans="4:35" x14ac:dyDescent="0.2">
      <c r="D22" s="204" t="s">
        <v>29</v>
      </c>
      <c r="E22" s="129" t="s">
        <v>29</v>
      </c>
      <c r="F22" s="202">
        <v>55702138</v>
      </c>
      <c r="G22" s="200">
        <v>39190227</v>
      </c>
      <c r="H22" s="205">
        <v>16511911</v>
      </c>
      <c r="I22" s="202">
        <v>78670967</v>
      </c>
      <c r="J22" s="200">
        <v>51767750</v>
      </c>
      <c r="K22" s="205">
        <v>26903217</v>
      </c>
      <c r="L22" s="206">
        <v>118514633</v>
      </c>
      <c r="M22" s="200">
        <v>63427781</v>
      </c>
      <c r="N22" s="205">
        <v>55086852</v>
      </c>
      <c r="O22" s="206">
        <v>133636709</v>
      </c>
      <c r="P22" s="200">
        <v>65758654</v>
      </c>
      <c r="Q22" s="205">
        <v>67878055</v>
      </c>
      <c r="R22" s="200"/>
      <c r="S22" s="200"/>
      <c r="T22" s="199"/>
      <c r="U22" s="199"/>
      <c r="V22" s="199"/>
    </row>
    <row r="23" spans="4:35" x14ac:dyDescent="0.2">
      <c r="D23" s="204" t="s">
        <v>97</v>
      </c>
      <c r="E23" s="129" t="s">
        <v>28</v>
      </c>
      <c r="F23" s="202">
        <v>1069867</v>
      </c>
      <c r="G23" s="202">
        <v>1009495</v>
      </c>
      <c r="H23" s="201">
        <v>60372</v>
      </c>
      <c r="I23" s="202">
        <v>1330887</v>
      </c>
      <c r="J23" s="202">
        <v>1218156</v>
      </c>
      <c r="K23" s="201">
        <v>112731</v>
      </c>
      <c r="L23" s="203">
        <v>1601094</v>
      </c>
      <c r="M23" s="202">
        <v>1412559</v>
      </c>
      <c r="N23" s="201">
        <v>188535</v>
      </c>
      <c r="O23" s="203">
        <v>1745373</v>
      </c>
      <c r="P23" s="202">
        <v>1531309</v>
      </c>
      <c r="Q23" s="201">
        <v>214064</v>
      </c>
      <c r="R23" s="200"/>
      <c r="S23" s="200"/>
      <c r="T23" s="199"/>
      <c r="U23" s="199"/>
      <c r="V23" s="199"/>
    </row>
    <row r="24" spans="4:35" x14ac:dyDescent="0.2">
      <c r="D24" s="182" t="s">
        <v>91</v>
      </c>
      <c r="E24" s="198" t="s">
        <v>22</v>
      </c>
      <c r="F24" s="197">
        <v>291755</v>
      </c>
      <c r="G24" s="181">
        <v>281850</v>
      </c>
      <c r="H24" s="195">
        <v>9905</v>
      </c>
      <c r="I24" s="197">
        <v>288199</v>
      </c>
      <c r="J24" s="181">
        <v>270489</v>
      </c>
      <c r="K24" s="195">
        <v>17710</v>
      </c>
      <c r="L24" s="196">
        <v>426431</v>
      </c>
      <c r="M24" s="181">
        <v>395463</v>
      </c>
      <c r="N24" s="195">
        <v>30968</v>
      </c>
      <c r="O24" s="196">
        <v>461859</v>
      </c>
      <c r="P24" s="181">
        <v>426124</v>
      </c>
      <c r="Q24" s="195">
        <v>35735</v>
      </c>
      <c r="R24" s="181"/>
      <c r="S24" s="181"/>
      <c r="T24" s="194"/>
      <c r="U24" s="194"/>
      <c r="V24" s="194"/>
    </row>
    <row r="25" spans="4:35" x14ac:dyDescent="0.2">
      <c r="D25" s="182" t="s">
        <v>94</v>
      </c>
      <c r="E25" s="198" t="s">
        <v>25</v>
      </c>
      <c r="F25" s="197">
        <v>367493</v>
      </c>
      <c r="G25" s="181">
        <v>345154</v>
      </c>
      <c r="H25" s="195">
        <v>22339</v>
      </c>
      <c r="I25" s="197">
        <v>503762</v>
      </c>
      <c r="J25" s="181">
        <v>456958</v>
      </c>
      <c r="K25" s="195">
        <v>46804</v>
      </c>
      <c r="L25" s="196">
        <v>535948</v>
      </c>
      <c r="M25" s="181">
        <v>463860</v>
      </c>
      <c r="N25" s="195">
        <v>72088</v>
      </c>
      <c r="O25" s="196">
        <v>572523</v>
      </c>
      <c r="P25" s="181">
        <v>496846</v>
      </c>
      <c r="Q25" s="195">
        <v>75677</v>
      </c>
      <c r="R25" s="181"/>
      <c r="S25" s="181"/>
      <c r="T25" s="194"/>
      <c r="U25" s="194"/>
      <c r="V25" s="194"/>
    </row>
    <row r="26" spans="4:35" x14ac:dyDescent="0.2">
      <c r="D26" s="182" t="s">
        <v>95</v>
      </c>
      <c r="E26" s="198" t="s">
        <v>26</v>
      </c>
      <c r="F26" s="197">
        <v>211614</v>
      </c>
      <c r="G26" s="181">
        <v>194667</v>
      </c>
      <c r="H26" s="195">
        <v>16947</v>
      </c>
      <c r="I26" s="197">
        <v>275916</v>
      </c>
      <c r="J26" s="181">
        <v>247635</v>
      </c>
      <c r="K26" s="195">
        <v>28281</v>
      </c>
      <c r="L26" s="196">
        <v>328963</v>
      </c>
      <c r="M26" s="181">
        <v>277927</v>
      </c>
      <c r="N26" s="195">
        <v>51036</v>
      </c>
      <c r="O26" s="196">
        <v>351290</v>
      </c>
      <c r="P26" s="181">
        <v>294351</v>
      </c>
      <c r="Q26" s="195">
        <v>56939</v>
      </c>
      <c r="R26" s="181"/>
      <c r="S26" s="181"/>
      <c r="T26" s="194"/>
      <c r="U26" s="194"/>
      <c r="V26" s="194"/>
    </row>
    <row r="27" spans="4:35" x14ac:dyDescent="0.2">
      <c r="D27" s="182" t="s">
        <v>96</v>
      </c>
      <c r="E27" s="198" t="s">
        <v>27</v>
      </c>
      <c r="F27" s="197">
        <v>199005</v>
      </c>
      <c r="G27" s="181">
        <v>187824</v>
      </c>
      <c r="H27" s="195">
        <v>11181</v>
      </c>
      <c r="I27" s="197">
        <v>263010</v>
      </c>
      <c r="J27" s="181">
        <v>243074</v>
      </c>
      <c r="K27" s="195">
        <v>19936</v>
      </c>
      <c r="L27" s="196">
        <v>309752</v>
      </c>
      <c r="M27" s="181">
        <v>275309</v>
      </c>
      <c r="N27" s="195">
        <v>34443</v>
      </c>
      <c r="O27" s="196">
        <v>359701</v>
      </c>
      <c r="P27" s="181">
        <v>313988</v>
      </c>
      <c r="Q27" s="195">
        <v>45713</v>
      </c>
      <c r="R27" s="181"/>
      <c r="S27" s="181"/>
      <c r="T27" s="194"/>
      <c r="U27" s="194"/>
      <c r="V27" s="194"/>
    </row>
    <row r="37" spans="3:35" ht="22.5" x14ac:dyDescent="0.2">
      <c r="C37" s="193"/>
      <c r="D37" s="193"/>
      <c r="E37" s="192" t="s">
        <v>174</v>
      </c>
      <c r="F37" s="192" t="s">
        <v>173</v>
      </c>
    </row>
    <row r="38" spans="3:35" x14ac:dyDescent="0.2">
      <c r="C38" s="183">
        <v>2019</v>
      </c>
      <c r="D38" s="182" t="s">
        <v>91</v>
      </c>
      <c r="E38" s="181">
        <v>374323</v>
      </c>
      <c r="F38" s="181">
        <v>29438</v>
      </c>
      <c r="L38" s="191" t="s">
        <v>172</v>
      </c>
      <c r="AI38" s="246" t="s">
        <v>191</v>
      </c>
    </row>
    <row r="39" spans="3:35" x14ac:dyDescent="0.2">
      <c r="C39" s="183"/>
      <c r="D39" s="182" t="s">
        <v>94</v>
      </c>
      <c r="E39" s="181">
        <v>490841</v>
      </c>
      <c r="F39" s="181">
        <v>71928</v>
      </c>
    </row>
    <row r="40" spans="3:35" x14ac:dyDescent="0.2">
      <c r="C40" s="183"/>
      <c r="D40" s="182" t="s">
        <v>95</v>
      </c>
      <c r="E40" s="181">
        <v>321301</v>
      </c>
      <c r="F40" s="181">
        <v>55765</v>
      </c>
    </row>
    <row r="41" spans="3:35" x14ac:dyDescent="0.2">
      <c r="C41" s="187"/>
      <c r="D41" s="186" t="s">
        <v>96</v>
      </c>
      <c r="E41" s="185">
        <v>263998</v>
      </c>
      <c r="F41" s="185">
        <v>35572</v>
      </c>
    </row>
    <row r="42" spans="3:35" x14ac:dyDescent="0.2">
      <c r="C42" s="183">
        <v>2020</v>
      </c>
      <c r="D42" s="184" t="s">
        <v>91</v>
      </c>
      <c r="E42" s="181">
        <v>281850</v>
      </c>
      <c r="F42" s="181">
        <v>9905</v>
      </c>
    </row>
    <row r="43" spans="3:35" x14ac:dyDescent="0.2">
      <c r="C43" s="183"/>
      <c r="D43" s="182" t="s">
        <v>94</v>
      </c>
      <c r="E43" s="181">
        <v>345154</v>
      </c>
      <c r="F43" s="181">
        <v>22339</v>
      </c>
    </row>
    <row r="44" spans="3:35" x14ac:dyDescent="0.2">
      <c r="C44" s="183"/>
      <c r="D44" s="182" t="s">
        <v>95</v>
      </c>
      <c r="E44" s="181">
        <v>194667</v>
      </c>
      <c r="F44" s="181">
        <v>16947</v>
      </c>
    </row>
    <row r="45" spans="3:35" x14ac:dyDescent="0.2">
      <c r="C45" s="187"/>
      <c r="D45" s="186" t="s">
        <v>96</v>
      </c>
      <c r="E45" s="185">
        <v>187824</v>
      </c>
      <c r="F45" s="185">
        <v>11181</v>
      </c>
    </row>
    <row r="46" spans="3:35" x14ac:dyDescent="0.2">
      <c r="C46" s="190">
        <v>2021</v>
      </c>
      <c r="D46" s="189" t="s">
        <v>91</v>
      </c>
      <c r="E46" s="188">
        <v>270489</v>
      </c>
      <c r="F46" s="181">
        <v>17710</v>
      </c>
    </row>
    <row r="47" spans="3:35" x14ac:dyDescent="0.2">
      <c r="C47" s="183"/>
      <c r="D47" s="182" t="s">
        <v>94</v>
      </c>
      <c r="E47" s="181">
        <v>456958</v>
      </c>
      <c r="F47" s="181">
        <v>46804</v>
      </c>
    </row>
    <row r="48" spans="3:35" x14ac:dyDescent="0.2">
      <c r="C48" s="183"/>
      <c r="D48" s="182" t="s">
        <v>95</v>
      </c>
      <c r="E48" s="181">
        <v>247635</v>
      </c>
      <c r="F48" s="181">
        <v>28281</v>
      </c>
    </row>
    <row r="49" spans="3:10" x14ac:dyDescent="0.2">
      <c r="C49" s="187"/>
      <c r="D49" s="186" t="s">
        <v>96</v>
      </c>
      <c r="E49" s="185">
        <v>243074</v>
      </c>
      <c r="F49" s="185">
        <v>19936</v>
      </c>
    </row>
    <row r="50" spans="3:10" x14ac:dyDescent="0.2">
      <c r="C50" s="190">
        <v>2022</v>
      </c>
      <c r="D50" s="189" t="s">
        <v>91</v>
      </c>
      <c r="E50" s="188">
        <v>395463</v>
      </c>
      <c r="F50" s="188">
        <v>30968</v>
      </c>
      <c r="G50" s="181"/>
      <c r="H50" s="181"/>
    </row>
    <row r="51" spans="3:10" x14ac:dyDescent="0.2">
      <c r="C51" s="183"/>
      <c r="D51" s="182" t="s">
        <v>94</v>
      </c>
      <c r="E51" s="181">
        <v>463860</v>
      </c>
      <c r="F51" s="181">
        <v>72088</v>
      </c>
      <c r="G51" s="181"/>
      <c r="H51" s="181"/>
    </row>
    <row r="52" spans="3:10" x14ac:dyDescent="0.2">
      <c r="C52" s="183"/>
      <c r="D52" s="182" t="s">
        <v>95</v>
      </c>
      <c r="E52" s="181">
        <v>277927</v>
      </c>
      <c r="F52" s="181">
        <v>51036</v>
      </c>
    </row>
    <row r="53" spans="3:10" x14ac:dyDescent="0.2">
      <c r="C53" s="187"/>
      <c r="D53" s="186" t="s">
        <v>96</v>
      </c>
      <c r="E53" s="185">
        <v>275309</v>
      </c>
      <c r="F53" s="185">
        <v>34443</v>
      </c>
    </row>
    <row r="54" spans="3:10" x14ac:dyDescent="0.2">
      <c r="C54" s="183">
        <v>2023</v>
      </c>
      <c r="D54" s="184" t="s">
        <v>91</v>
      </c>
      <c r="E54" s="181">
        <v>426124</v>
      </c>
      <c r="F54" s="181">
        <v>35735</v>
      </c>
    </row>
    <row r="55" spans="3:10" x14ac:dyDescent="0.2">
      <c r="C55" s="183"/>
      <c r="D55" s="182" t="s">
        <v>94</v>
      </c>
      <c r="E55" s="181">
        <v>496846</v>
      </c>
      <c r="F55" s="181">
        <v>75677</v>
      </c>
    </row>
    <row r="56" spans="3:10" x14ac:dyDescent="0.2">
      <c r="C56" s="183"/>
      <c r="D56" s="182" t="s">
        <v>95</v>
      </c>
      <c r="E56" s="181">
        <v>294351</v>
      </c>
      <c r="F56" s="181">
        <v>56939</v>
      </c>
    </row>
    <row r="57" spans="3:10" x14ac:dyDescent="0.2">
      <c r="C57" s="183"/>
      <c r="D57" s="182" t="s">
        <v>96</v>
      </c>
      <c r="E57" s="181">
        <v>313988</v>
      </c>
      <c r="F57" s="181">
        <v>45713</v>
      </c>
    </row>
    <row r="64" spans="3:10" x14ac:dyDescent="0.2">
      <c r="J64" s="180" t="s">
        <v>171</v>
      </c>
    </row>
  </sheetData>
  <mergeCells count="32">
    <mergeCell ref="A3:B3"/>
    <mergeCell ref="C3:K3"/>
    <mergeCell ref="A4:B4"/>
    <mergeCell ref="C4:K4"/>
    <mergeCell ref="A5:B5"/>
    <mergeCell ref="C5:K5"/>
    <mergeCell ref="O7:Q7"/>
    <mergeCell ref="O20:Q20"/>
    <mergeCell ref="A8:B8"/>
    <mergeCell ref="T20:V20"/>
    <mergeCell ref="A6:B6"/>
    <mergeCell ref="C6:K6"/>
    <mergeCell ref="A7:B7"/>
    <mergeCell ref="C7:E7"/>
    <mergeCell ref="F7:H7"/>
    <mergeCell ref="I7:K7"/>
    <mergeCell ref="C46:C49"/>
    <mergeCell ref="Y8:AA8"/>
    <mergeCell ref="V8:X8"/>
    <mergeCell ref="AB8:AD8"/>
    <mergeCell ref="AE8:AG8"/>
    <mergeCell ref="C38:C41"/>
    <mergeCell ref="C54:C57"/>
    <mergeCell ref="AN8:AP8"/>
    <mergeCell ref="C50:C53"/>
    <mergeCell ref="AH8:AJ8"/>
    <mergeCell ref="L7:N7"/>
    <mergeCell ref="AK8:AM8"/>
    <mergeCell ref="L20:N20"/>
    <mergeCell ref="I20:K20"/>
    <mergeCell ref="F20:H20"/>
    <mergeCell ref="C42:C45"/>
  </mergeCells>
  <hyperlinks>
    <hyperlink ref="A2" r:id="rId1" display="http://dati.istat.it/OECDStat_Metadata/ShowMetadata.ashx?Dataset=DCSC_TUR&amp;ShowOnWeb=true&amp;Lang=it" xr:uid="{51ED6EE1-48A1-4E80-9954-D8646D7B3DC2}"/>
    <hyperlink ref="A16" r:id="rId2" display="http://dativ7a.istat.it//index.aspx?DatasetCode=DCSC_TUR" xr:uid="{578DC87C-2B7C-46AC-BD78-9A874FA8AA74}"/>
    <hyperlink ref="L16" r:id="rId3" display="http://dativ7a.istat.it//index.aspx?DatasetCode=DCSC_TUR" xr:uid="{9A460CD6-C8BF-463E-92E6-D0FDDCC5C090}"/>
    <hyperlink ref="O17" r:id="rId4" display="http://dativ7a.istat.it//index.aspx?DatasetCode=DCSC_TUR" xr:uid="{18675347-7564-4206-9EC1-77B958C7AC93}"/>
  </hyperlinks>
  <pageMargins left="0.75" right="0.75" top="1" bottom="1" header="0.5" footer="0.5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</vt:lpstr>
      <vt:lpstr>Grafico_serie</vt:lpstr>
      <vt:lpstr>Grafici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2024-08-06T15:51:49Z</dcterms:created>
  <dcterms:modified xsi:type="dcterms:W3CDTF">2024-08-06T16:19:47Z</dcterms:modified>
</cp:coreProperties>
</file>