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taqfsrvw01\DirezioneInformatica3\Statistica\DATI\Dati_Pubblicazioni_Aree_Tematiche_Altro\Bollettino socio-economico\2024_Sem1\DATI x sito B2024_2s\"/>
    </mc:Choice>
  </mc:AlternateContent>
  <xr:revisionPtr revIDLastSave="0" documentId="13_ncr:1_{1B315C45-344A-4623-95B7-CBA6A2862316}" xr6:coauthVersionLast="47" xr6:coauthVersionMax="47" xr10:uidLastSave="{00000000-0000-0000-0000-000000000000}"/>
  <bookViews>
    <workbookView xWindow="-120" yWindow="-120" windowWidth="29040" windowHeight="15720" activeTab="2" xr2:uid="{53E7C355-2635-45F0-B745-B11919F4740C}"/>
  </bookViews>
  <sheets>
    <sheet name="Tab Graf dati 2023" sheetId="1" r:id="rId1"/>
    <sheet name="Riepiloghi e grafici Tassi" sheetId="2" r:id="rId2"/>
    <sheet name="Grafici" sheetId="3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2" l="1"/>
  <c r="I38" i="2"/>
  <c r="H38" i="2"/>
  <c r="G38" i="2"/>
  <c r="F38" i="2"/>
  <c r="E38" i="2"/>
  <c r="D38" i="2"/>
  <c r="C38" i="2"/>
  <c r="B38" i="2"/>
  <c r="I37" i="2"/>
  <c r="H37" i="2"/>
  <c r="H39" i="2" s="1"/>
  <c r="G37" i="2"/>
  <c r="G39" i="2" s="1"/>
  <c r="F37" i="2"/>
  <c r="F39" i="2" s="1"/>
  <c r="E37" i="2"/>
  <c r="E39" i="2" s="1"/>
  <c r="I35" i="2"/>
  <c r="H33" i="2"/>
  <c r="H35" i="2" s="1"/>
  <c r="G33" i="2"/>
  <c r="G35" i="2" s="1"/>
  <c r="F33" i="2"/>
  <c r="F35" i="2" s="1"/>
  <c r="E33" i="2"/>
  <c r="E35" i="2" s="1"/>
  <c r="D33" i="2"/>
  <c r="D35" i="2" s="1"/>
  <c r="C33" i="2"/>
  <c r="C35" i="2" s="1"/>
  <c r="B33" i="2"/>
  <c r="B35" i="2" s="1"/>
  <c r="I23" i="2"/>
  <c r="H23" i="2"/>
  <c r="H21" i="2"/>
  <c r="G21" i="2"/>
  <c r="G23" i="2" s="1"/>
  <c r="F21" i="2"/>
  <c r="F23" i="2" s="1"/>
  <c r="E21" i="2"/>
  <c r="E23" i="2" s="1"/>
  <c r="D21" i="2"/>
  <c r="D37" i="2" s="1"/>
  <c r="D39" i="2" s="1"/>
  <c r="C21" i="2"/>
  <c r="C23" i="2" s="1"/>
  <c r="B21" i="2"/>
  <c r="B37" i="2" s="1"/>
  <c r="B39" i="2" s="1"/>
  <c r="B23" i="2" l="1"/>
  <c r="D23" i="2"/>
  <c r="C37" i="2"/>
  <c r="C39" i="2" s="1"/>
  <c r="M13" i="1" l="1"/>
  <c r="N13" i="1"/>
  <c r="H38" i="1"/>
  <c r="G38" i="1"/>
  <c r="F38" i="1"/>
  <c r="E38" i="1"/>
  <c r="D38" i="1"/>
  <c r="H36" i="1"/>
  <c r="H37" i="1" s="1"/>
  <c r="G36" i="1"/>
  <c r="G37" i="1" s="1"/>
  <c r="F36" i="1"/>
  <c r="F37" i="1" s="1"/>
  <c r="E36" i="1"/>
  <c r="E37" i="1" s="1"/>
  <c r="D36" i="1"/>
  <c r="D37" i="1" s="1"/>
  <c r="H35" i="1"/>
  <c r="G35" i="1"/>
  <c r="F35" i="1"/>
  <c r="E35" i="1"/>
  <c r="D35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2" i="1"/>
  <c r="M12" i="1"/>
  <c r="N11" i="1"/>
  <c r="M11" i="1"/>
  <c r="N10" i="1"/>
  <c r="M10" i="1"/>
  <c r="N9" i="1"/>
  <c r="M9" i="1"/>
  <c r="N8" i="1"/>
  <c r="M8" i="1"/>
</calcChain>
</file>

<file path=xl/sharedStrings.xml><?xml version="1.0" encoding="utf-8"?>
<sst xmlns="http://schemas.openxmlformats.org/spreadsheetml/2006/main" count="132" uniqueCount="81">
  <si>
    <t>Decessi totali:</t>
  </si>
  <si>
    <t>Piemonte</t>
  </si>
  <si>
    <t>Valle d'Aosta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</si>
  <si>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</si>
  <si>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</si>
  <si>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</si>
  <si>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</si>
  <si>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</si>
  <si>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</si>
  <si>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</si>
  <si>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</si>
  <si>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</si>
  <si>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</si>
  <si>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</si>
  <si>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</si>
  <si>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</si>
  <si>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</si>
  <si>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</si>
  <si>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</si>
  <si>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</si>
  <si>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</si>
  <si>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Totale</t>
  </si>
  <si>
    <t>Decessi totali per regione. Gennaio-Dicembre. Media (2015 2019), 2020, 2021, 2022, 2023</t>
  </si>
  <si>
    <t>Regioni</t>
  </si>
  <si>
    <t>Media
 (2015-2019)
 ( A )</t>
  </si>
  <si>
    <t>2020
( B )</t>
  </si>
  <si>
    <t>di cui 
covid</t>
  </si>
  <si>
    <t>2021
( C )</t>
  </si>
  <si>
    <t>2022
( D )</t>
  </si>
  <si>
    <t>2023
( E )</t>
  </si>
  <si>
    <t>Variazione assoluta</t>
  </si>
  <si>
    <t>2021-2022
(D-C)</t>
  </si>
  <si>
    <t>2022-2023
(E - D)</t>
  </si>
  <si>
    <t>P. A. Bolzano</t>
  </si>
  <si>
    <t>P. A. Trento</t>
  </si>
  <si>
    <t>Gennaio-Dicembre</t>
  </si>
  <si>
    <t>Territorio</t>
  </si>
  <si>
    <t>Media 
(2015-2019)</t>
  </si>
  <si>
    <t>Italia - Lombardia</t>
  </si>
  <si>
    <t>Decessi totali mensili: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</si>
  <si>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</si>
  <si>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</si>
  <si>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</si>
  <si>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</si>
  <si>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</si>
  <si>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</si>
  <si>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</si>
  <si>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</si>
  <si>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</si>
  <si>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</si>
  <si>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</si>
  <si>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</si>
  <si>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Decessi totali mensili in Italia. Anni 2020-2024</t>
  </si>
  <si>
    <t>Decessi totali mensili in Abruzzo. Anni 2020-2024</t>
  </si>
  <si>
    <t>Fonte: Istat - Elaborazione ufficio di statistica Regione Abruzzo</t>
  </si>
  <si>
    <t>Fonte: Istat e Ministero della salute - Elaborazione ufficio di statistica Regione Abruzzo</t>
  </si>
  <si>
    <r>
      <t>Fonte: aggiornamento del file "</t>
    </r>
    <r>
      <rPr>
        <i/>
        <sz val="11"/>
        <color rgb="FF0070C0"/>
        <rFont val="Calibri"/>
        <family val="2"/>
        <scheme val="minor"/>
      </rPr>
      <t>comuni_giornaliero_31gennaio2023_Abruzzo.xls</t>
    </r>
    <r>
      <rPr>
        <sz val="11"/>
        <color rgb="FF0070C0"/>
        <rFont val="Calibri"/>
        <family val="2"/>
        <scheme val="minor"/>
      </rPr>
      <t xml:space="preserve"> " del bollettino del 1 trim 2023 </t>
    </r>
  </si>
  <si>
    <t>Tot. ABRUZZO</t>
  </si>
  <si>
    <t>Gennaio-Ottobre</t>
  </si>
  <si>
    <t>Gennaio - Dicembre</t>
  </si>
  <si>
    <t>Etichette di riga</t>
  </si>
  <si>
    <t>-</t>
  </si>
  <si>
    <t xml:space="preserve">Tasso di mortalità (grezzo) in Abruzzo. Periodo Gennaio – Dicembre </t>
  </si>
  <si>
    <t>Classe di età &lt; di 65 anni. Valori per 100.000 residenti. Anni 2016-2023</t>
  </si>
  <si>
    <t>Decessi 0-64 anni</t>
  </si>
  <si>
    <t>Popolazione 0-64</t>
  </si>
  <si>
    <t xml:space="preserve">Tasso </t>
  </si>
  <si>
    <t>Classe di età 65 anni e oltre. Valori per 100.000 residenti. Anni 2016-2023</t>
  </si>
  <si>
    <t>Decessi &gt;= 65 anni</t>
  </si>
  <si>
    <t>Popolazione &gt;=65</t>
  </si>
  <si>
    <t>Decessi Totali</t>
  </si>
  <si>
    <t>Popolazione tot</t>
  </si>
  <si>
    <t>Residenti in Abruzzo al 1 gennaio:</t>
  </si>
  <si>
    <t>0-64 anni</t>
  </si>
  <si>
    <t>65 anni e oltre</t>
  </si>
  <si>
    <t>Decessi Gennaio - Dicembre</t>
  </si>
  <si>
    <t>Chieti</t>
  </si>
  <si>
    <t>L'Aquila</t>
  </si>
  <si>
    <t>Pescara</t>
  </si>
  <si>
    <t>Teramo</t>
  </si>
  <si>
    <t>Decessi totali in Abruzzo per provincia nel periodo Gennaio – Dicembre  Anni 2018-2023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</si>
</sst>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8"/>
      <name val="Arial"/>
      <family val="2"/>
    </font>
    <font>
      <b/>
      <sz val="11"/>
      <color theme="5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indexed="8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9"/>
      <color rgb="FF25669B"/>
      <name val="Times New Roman"/>
      <family val="1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06">
    <xf numFmtId="0" fontId="0" fillId="0" borderId="0" xfId="0"/>
    <xf numFmtId="3" fontId="0" fillId="0" borderId="0" xfId="0" applyNumberFormat="1"/>
    <xf numFmtId="0" fontId="5" fillId="0" borderId="0" xfId="0" applyFo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9" fillId="2" borderId="1" xfId="0" applyFont="1" applyFill="1" applyBorder="1" applyAlignment="1">
      <alignment horizontal="left" vertical="center" wrapText="1" readingOrder="1"/>
    </xf>
    <xf numFmtId="0" fontId="10" fillId="2" borderId="2" xfId="0" applyFont="1" applyFill="1" applyBorder="1" applyAlignment="1">
      <alignment horizontal="right" vertical="center" wrapText="1" readingOrder="1"/>
    </xf>
    <xf numFmtId="0" fontId="10" fillId="2" borderId="3" xfId="0" applyFont="1" applyFill="1" applyBorder="1" applyAlignment="1">
      <alignment horizontal="right" vertical="center" wrapText="1" readingOrder="1"/>
    </xf>
    <xf numFmtId="0" fontId="11" fillId="2" borderId="1" xfId="0" applyFont="1" applyFill="1" applyBorder="1" applyAlignment="1">
      <alignment horizontal="right" vertical="center" wrapText="1" readingOrder="1"/>
    </xf>
    <xf numFmtId="0" fontId="10" fillId="2" borderId="3" xfId="0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11" fillId="2" borderId="4" xfId="0" applyFont="1" applyFill="1" applyBorder="1" applyAlignment="1">
      <alignment horizontal="center" vertical="center" wrapText="1" readingOrder="1"/>
    </xf>
    <xf numFmtId="0" fontId="12" fillId="2" borderId="4" xfId="0" applyFont="1" applyFill="1" applyBorder="1" applyAlignment="1">
      <alignment horizontal="center" vertical="center" wrapText="1" readingOrder="1"/>
    </xf>
    <xf numFmtId="0" fontId="9" fillId="2" borderId="0" xfId="0" applyFont="1" applyFill="1" applyAlignment="1">
      <alignment horizontal="right" vertical="center" wrapText="1" readingOrder="1"/>
    </xf>
    <xf numFmtId="0" fontId="13" fillId="0" borderId="5" xfId="0" applyFont="1" applyBorder="1" applyAlignment="1">
      <alignment horizontal="left" vertical="center" wrapText="1" readingOrder="1"/>
    </xf>
    <xf numFmtId="3" fontId="14" fillId="0" borderId="6" xfId="0" applyNumberFormat="1" applyFont="1" applyBorder="1" applyAlignment="1">
      <alignment horizontal="right" vertical="center" wrapText="1" readingOrder="1"/>
    </xf>
    <xf numFmtId="3" fontId="14" fillId="0" borderId="7" xfId="0" applyNumberFormat="1" applyFont="1" applyBorder="1" applyAlignment="1">
      <alignment horizontal="right" vertical="center" wrapText="1" readingOrder="1"/>
    </xf>
    <xf numFmtId="3" fontId="15" fillId="0" borderId="5" xfId="0" applyNumberFormat="1" applyFont="1" applyBorder="1" applyAlignment="1">
      <alignment horizontal="right" vertical="center" wrapText="1" readingOrder="1"/>
    </xf>
    <xf numFmtId="3" fontId="13" fillId="0" borderId="8" xfId="0" applyNumberFormat="1" applyFont="1" applyBorder="1" applyAlignment="1">
      <alignment horizontal="right" vertical="center" wrapText="1" readingOrder="1"/>
    </xf>
    <xf numFmtId="3" fontId="15" fillId="0" borderId="9" xfId="0" applyNumberFormat="1" applyFont="1" applyBorder="1" applyAlignment="1">
      <alignment horizontal="right" vertical="center" wrapText="1" readingOrder="1"/>
    </xf>
    <xf numFmtId="3" fontId="16" fillId="0" borderId="9" xfId="0" applyNumberFormat="1" applyFont="1" applyBorder="1" applyAlignment="1">
      <alignment horizontal="right" vertical="center" wrapText="1" readingOrder="1"/>
    </xf>
    <xf numFmtId="0" fontId="13" fillId="3" borderId="1" xfId="0" applyFont="1" applyFill="1" applyBorder="1" applyAlignment="1">
      <alignment horizontal="left" vertical="center" wrapText="1" readingOrder="1"/>
    </xf>
    <xf numFmtId="3" fontId="14" fillId="3" borderId="2" xfId="0" applyNumberFormat="1" applyFont="1" applyFill="1" applyBorder="1" applyAlignment="1">
      <alignment horizontal="right" vertical="center" wrapText="1" readingOrder="1"/>
    </xf>
    <xf numFmtId="3" fontId="14" fillId="3" borderId="3" xfId="0" applyNumberFormat="1" applyFont="1" applyFill="1" applyBorder="1" applyAlignment="1">
      <alignment horizontal="right" vertical="center" wrapText="1" readingOrder="1"/>
    </xf>
    <xf numFmtId="0" fontId="15" fillId="3" borderId="1" xfId="0" applyFont="1" applyFill="1" applyBorder="1" applyAlignment="1">
      <alignment horizontal="right" vertical="center" wrapText="1" readingOrder="1"/>
    </xf>
    <xf numFmtId="3" fontId="13" fillId="3" borderId="0" xfId="0" applyNumberFormat="1" applyFont="1" applyFill="1" applyAlignment="1">
      <alignment horizontal="right" vertical="center" wrapText="1" readingOrder="1"/>
    </xf>
    <xf numFmtId="0" fontId="15" fillId="3" borderId="4" xfId="0" applyFont="1" applyFill="1" applyBorder="1" applyAlignment="1">
      <alignment horizontal="right" vertical="center" wrapText="1" readingOrder="1"/>
    </xf>
    <xf numFmtId="0" fontId="16" fillId="3" borderId="4" xfId="0" applyFont="1" applyFill="1" applyBorder="1" applyAlignment="1">
      <alignment horizontal="right" vertical="center" wrapText="1" readingOrder="1"/>
    </xf>
    <xf numFmtId="0" fontId="13" fillId="3" borderId="0" xfId="0" applyFont="1" applyFill="1" applyAlignment="1">
      <alignment horizontal="right" vertical="center" wrapText="1" readingOrder="1"/>
    </xf>
    <xf numFmtId="0" fontId="13" fillId="0" borderId="1" xfId="0" applyFont="1" applyBorder="1" applyAlignment="1">
      <alignment horizontal="left" vertical="center" wrapText="1" readingOrder="1"/>
    </xf>
    <xf numFmtId="3" fontId="14" fillId="0" borderId="2" xfId="0" applyNumberFormat="1" applyFont="1" applyBorder="1" applyAlignment="1">
      <alignment horizontal="right" vertical="center" wrapText="1" readingOrder="1"/>
    </xf>
    <xf numFmtId="3" fontId="14" fillId="0" borderId="3" xfId="0" applyNumberFormat="1" applyFont="1" applyBorder="1" applyAlignment="1">
      <alignment horizontal="right" vertical="center" wrapText="1" readingOrder="1"/>
    </xf>
    <xf numFmtId="3" fontId="15" fillId="0" borderId="1" xfId="0" applyNumberFormat="1" applyFont="1" applyBorder="1" applyAlignment="1">
      <alignment horizontal="right" vertical="center" wrapText="1" readingOrder="1"/>
    </xf>
    <xf numFmtId="3" fontId="13" fillId="0" borderId="0" xfId="0" applyNumberFormat="1" applyFont="1" applyAlignment="1">
      <alignment horizontal="right" vertical="center" wrapText="1" readingOrder="1"/>
    </xf>
    <xf numFmtId="3" fontId="15" fillId="0" borderId="4" xfId="0" applyNumberFormat="1" applyFont="1" applyBorder="1" applyAlignment="1">
      <alignment horizontal="right" vertical="center" wrapText="1" readingOrder="1"/>
    </xf>
    <xf numFmtId="3" fontId="16" fillId="0" borderId="4" xfId="0" applyNumberFormat="1" applyFont="1" applyBorder="1" applyAlignment="1">
      <alignment horizontal="right" vertical="center" wrapText="1" readingOrder="1"/>
    </xf>
    <xf numFmtId="0" fontId="15" fillId="0" borderId="1" xfId="0" applyFont="1" applyBorder="1" applyAlignment="1">
      <alignment horizontal="right" vertical="center" wrapText="1" readingOrder="1"/>
    </xf>
    <xf numFmtId="0" fontId="15" fillId="0" borderId="4" xfId="0" applyFont="1" applyBorder="1" applyAlignment="1">
      <alignment horizontal="right" vertical="center" wrapText="1" readingOrder="1"/>
    </xf>
    <xf numFmtId="0" fontId="16" fillId="0" borderId="4" xfId="0" applyFont="1" applyBorder="1" applyAlignment="1">
      <alignment horizontal="right" vertical="center" wrapText="1" readingOrder="1"/>
    </xf>
    <xf numFmtId="0" fontId="13" fillId="0" borderId="0" xfId="0" applyFont="1" applyAlignment="1">
      <alignment horizontal="right" vertical="center" wrapText="1" readingOrder="1"/>
    </xf>
    <xf numFmtId="3" fontId="15" fillId="3" borderId="1" xfId="0" applyNumberFormat="1" applyFont="1" applyFill="1" applyBorder="1" applyAlignment="1">
      <alignment horizontal="right" vertical="center" wrapText="1" readingOrder="1"/>
    </xf>
    <xf numFmtId="3" fontId="15" fillId="3" borderId="4" xfId="0" applyNumberFormat="1" applyFont="1" applyFill="1" applyBorder="1" applyAlignment="1">
      <alignment horizontal="right" vertical="center" wrapText="1" readingOrder="1"/>
    </xf>
    <xf numFmtId="3" fontId="16" fillId="3" borderId="4" xfId="0" applyNumberFormat="1" applyFont="1" applyFill="1" applyBorder="1" applyAlignment="1">
      <alignment horizontal="right" vertical="center" wrapText="1" readingOrder="1"/>
    </xf>
    <xf numFmtId="0" fontId="9" fillId="2" borderId="1" xfId="0" applyFont="1" applyFill="1" applyBorder="1" applyAlignment="1">
      <alignment horizontal="left" vertical="center" wrapText="1" readingOrder="1"/>
    </xf>
    <xf numFmtId="3" fontId="10" fillId="2" borderId="3" xfId="0" applyNumberFormat="1" applyFont="1" applyFill="1" applyBorder="1" applyAlignment="1">
      <alignment horizontal="right" vertical="center" wrapText="1" readingOrder="1"/>
    </xf>
    <xf numFmtId="3" fontId="10" fillId="2" borderId="10" xfId="0" applyNumberFormat="1" applyFont="1" applyFill="1" applyBorder="1" applyAlignment="1">
      <alignment horizontal="right" vertical="center" wrapText="1" readingOrder="1"/>
    </xf>
    <xf numFmtId="3" fontId="11" fillId="2" borderId="0" xfId="0" applyNumberFormat="1" applyFont="1" applyFill="1" applyAlignment="1">
      <alignment horizontal="right" vertical="center" wrapText="1" readingOrder="1"/>
    </xf>
    <xf numFmtId="3" fontId="9" fillId="2" borderId="10" xfId="0" applyNumberFormat="1" applyFont="1" applyFill="1" applyBorder="1" applyAlignment="1">
      <alignment horizontal="right" vertical="center" wrapText="1" readingOrder="1"/>
    </xf>
    <xf numFmtId="3" fontId="12" fillId="2" borderId="4" xfId="0" applyNumberFormat="1" applyFont="1" applyFill="1" applyBorder="1" applyAlignment="1">
      <alignment horizontal="right" vertical="center" wrapText="1" readingOrder="1"/>
    </xf>
    <xf numFmtId="3" fontId="9" fillId="2" borderId="0" xfId="0" applyNumberFormat="1" applyFont="1" applyFill="1" applyAlignment="1">
      <alignment horizontal="right" vertical="center" wrapText="1" readingOrder="1"/>
    </xf>
    <xf numFmtId="0" fontId="17" fillId="0" borderId="0" xfId="0" applyFont="1"/>
    <xf numFmtId="0" fontId="2" fillId="0" borderId="0" xfId="0" applyFont="1"/>
    <xf numFmtId="0" fontId="18" fillId="0" borderId="0" xfId="0" applyFont="1"/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3" fontId="20" fillId="3" borderId="1" xfId="0" applyNumberFormat="1" applyFont="1" applyFill="1" applyBorder="1" applyAlignment="1">
      <alignment horizontal="right" vertical="center" wrapText="1" readingOrder="1"/>
    </xf>
    <xf numFmtId="3" fontId="21" fillId="2" borderId="3" xfId="0" applyNumberFormat="1" applyFont="1" applyFill="1" applyBorder="1" applyAlignment="1">
      <alignment horizontal="right" vertical="center" wrapText="1" readingOrder="1"/>
    </xf>
    <xf numFmtId="3" fontId="21" fillId="2" borderId="14" xfId="0" applyNumberFormat="1" applyFont="1" applyFill="1" applyBorder="1" applyAlignment="1">
      <alignment horizontal="right" vertical="center" wrapText="1" readingOrder="1"/>
    </xf>
    <xf numFmtId="3" fontId="20" fillId="2" borderId="1" xfId="0" applyNumberFormat="1" applyFont="1" applyFill="1" applyBorder="1" applyAlignment="1">
      <alignment horizontal="right" vertical="center" wrapText="1" readingOrder="1"/>
    </xf>
    <xf numFmtId="0" fontId="20" fillId="0" borderId="0" xfId="0" applyFont="1" applyAlignment="1">
      <alignment vertical="center"/>
    </xf>
    <xf numFmtId="0" fontId="3" fillId="0" borderId="0" xfId="0" applyFont="1"/>
    <xf numFmtId="164" fontId="22" fillId="0" borderId="0" xfId="1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20" fillId="4" borderId="0" xfId="0" applyNumberFormat="1" applyFont="1" applyFill="1" applyAlignment="1">
      <alignment horizontal="right" vertical="center" wrapText="1" readingOrder="1"/>
    </xf>
    <xf numFmtId="3" fontId="23" fillId="4" borderId="0" xfId="0" applyNumberFormat="1" applyFont="1" applyFill="1" applyAlignment="1">
      <alignment horizontal="right" vertical="center" wrapText="1" readingOrder="1"/>
    </xf>
    <xf numFmtId="3" fontId="23" fillId="0" borderId="0" xfId="0" applyNumberFormat="1" applyFont="1" applyAlignment="1">
      <alignment horizontal="right" vertical="center" wrapText="1" readingOrder="1"/>
    </xf>
    <xf numFmtId="3" fontId="24" fillId="4" borderId="0" xfId="0" applyNumberFormat="1" applyFont="1" applyFill="1" applyAlignment="1">
      <alignment horizontal="right" vertical="center" wrapText="1" readingOrder="1"/>
    </xf>
    <xf numFmtId="3" fontId="20" fillId="0" borderId="0" xfId="0" applyNumberFormat="1" applyFont="1" applyAlignment="1">
      <alignment horizontal="right" vertical="center" wrapText="1" readingOrder="1"/>
    </xf>
    <xf numFmtId="0" fontId="25" fillId="0" borderId="0" xfId="0" applyFont="1"/>
    <xf numFmtId="3" fontId="20" fillId="5" borderId="0" xfId="0" applyNumberFormat="1" applyFont="1" applyFill="1" applyAlignment="1">
      <alignment horizontal="right" vertical="center" wrapText="1" readingOrder="1"/>
    </xf>
    <xf numFmtId="3" fontId="23" fillId="5" borderId="0" xfId="0" applyNumberFormat="1" applyFont="1" applyFill="1" applyAlignment="1">
      <alignment horizontal="right" vertical="center" wrapText="1" readingOrder="1"/>
    </xf>
    <xf numFmtId="3" fontId="26" fillId="5" borderId="0" xfId="0" applyNumberFormat="1" applyFont="1" applyFill="1" applyAlignment="1">
      <alignment horizontal="right" vertical="center" wrapText="1" readingOrder="1"/>
    </xf>
    <xf numFmtId="0" fontId="27" fillId="0" borderId="0" xfId="0" applyFont="1"/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right"/>
    </xf>
    <xf numFmtId="1" fontId="3" fillId="0" borderId="0" xfId="0" applyNumberFormat="1" applyFont="1"/>
    <xf numFmtId="1" fontId="28" fillId="0" borderId="0" xfId="0" applyNumberFormat="1" applyFont="1"/>
    <xf numFmtId="0" fontId="29" fillId="0" borderId="0" xfId="2" applyFont="1"/>
    <xf numFmtId="0" fontId="6" fillId="0" borderId="0" xfId="0" applyFont="1"/>
    <xf numFmtId="0" fontId="31" fillId="0" borderId="0" xfId="0" applyFont="1"/>
    <xf numFmtId="0" fontId="0" fillId="0" borderId="0" xfId="0" applyAlignment="1">
      <alignment horizontal="center"/>
    </xf>
    <xf numFmtId="0" fontId="28" fillId="0" borderId="0" xfId="0" applyFont="1"/>
    <xf numFmtId="164" fontId="18" fillId="0" borderId="0" xfId="1" applyNumberFormat="1" applyFont="1"/>
    <xf numFmtId="0" fontId="0" fillId="0" borderId="0" xfId="0" quotePrefix="1" applyAlignment="1">
      <alignment horizontal="right"/>
    </xf>
    <xf numFmtId="0" fontId="32" fillId="0" borderId="0" xfId="0" applyFont="1" applyAlignment="1">
      <alignment horizontal="left" vertical="center" readingOrder="1"/>
    </xf>
    <xf numFmtId="0" fontId="3" fillId="6" borderId="0" xfId="0" applyFont="1" applyFill="1"/>
    <xf numFmtId="164" fontId="17" fillId="0" borderId="0" xfId="1" applyNumberFormat="1" applyFont="1"/>
    <xf numFmtId="0" fontId="3" fillId="7" borderId="0" xfId="0" applyFont="1" applyFill="1"/>
    <xf numFmtId="164" fontId="3" fillId="8" borderId="0" xfId="1" applyNumberFormat="1" applyFont="1" applyFill="1"/>
    <xf numFmtId="164" fontId="17" fillId="8" borderId="0" xfId="1" applyNumberFormat="1" applyFont="1" applyFill="1"/>
    <xf numFmtId="165" fontId="3" fillId="0" borderId="0" xfId="1" applyNumberFormat="1" applyFont="1"/>
    <xf numFmtId="165" fontId="0" fillId="0" borderId="0" xfId="1" applyNumberFormat="1" applyFont="1"/>
    <xf numFmtId="164" fontId="17" fillId="0" borderId="0" xfId="1" applyNumberFormat="1" applyFont="1" applyBorder="1"/>
    <xf numFmtId="164" fontId="0" fillId="0" borderId="0" xfId="1" applyNumberFormat="1" applyFont="1"/>
    <xf numFmtId="0" fontId="33" fillId="0" borderId="0" xfId="0" applyFont="1"/>
    <xf numFmtId="164" fontId="3" fillId="0" borderId="0" xfId="1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0" fontId="34" fillId="0" borderId="0" xfId="0" applyFont="1"/>
    <xf numFmtId="3" fontId="34" fillId="0" borderId="0" xfId="0" applyNumberFormat="1" applyFont="1"/>
    <xf numFmtId="0" fontId="0" fillId="0" borderId="0" xfId="0" applyAlignment="1">
      <alignment vertical="top"/>
    </xf>
    <xf numFmtId="0" fontId="35" fillId="0" borderId="0" xfId="0" applyFont="1" applyAlignment="1">
      <alignment horizontal="left" vertical="center" readingOrder="1"/>
    </xf>
  </cellXfs>
  <cellStyles count="3">
    <cellStyle name="Migliaia" xfId="1" builtinId="3"/>
    <cellStyle name="Normale" xfId="0" builtinId="0"/>
    <cellStyle name="Normale 2" xfId="2" xr:uid="{8EE93077-5725-4CAB-B365-2F5D46002A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Italia</a:t>
            </a:r>
          </a:p>
        </c:rich>
      </c:tx>
      <c:layout>
        <c:manualLayout>
          <c:xMode val="edge"/>
          <c:yMode val="edge"/>
          <c:x val="0.45399300836933804"/>
          <c:y val="8.322222222222223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rgbClr val="0070C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124565510392283"/>
          <c:y val="0.18458024691358024"/>
          <c:w val="0.79471030085203309"/>
          <c:h val="0.58582901234567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 Graf dati 2023'!$D$34:$H$34</c:f>
              <c:strCache>
                <c:ptCount val="5"/>
                <c:pt idx="0">
                  <c:v>Media 
(2015-2019)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'Tab Graf dati 2023'!$D$36:$H$36</c:f>
              <c:numCache>
                <c:formatCode>#,##0</c:formatCode>
                <c:ptCount val="5"/>
                <c:pt idx="0">
                  <c:v>645619.60000000009</c:v>
                </c:pt>
                <c:pt idx="1">
                  <c:v>746146</c:v>
                </c:pt>
                <c:pt idx="2">
                  <c:v>709035</c:v>
                </c:pt>
                <c:pt idx="3">
                  <c:v>713499</c:v>
                </c:pt>
                <c:pt idx="4">
                  <c:v>660600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7-45FC-9577-38C545D08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352424"/>
        <c:axId val="400355560"/>
      </c:barChart>
      <c:catAx>
        <c:axId val="40035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0355560"/>
        <c:crosses val="autoZero"/>
        <c:auto val="1"/>
        <c:lblAlgn val="ctr"/>
        <c:lblOffset val="100"/>
        <c:noMultiLvlLbl val="0"/>
      </c:catAx>
      <c:valAx>
        <c:axId val="400355560"/>
        <c:scaling>
          <c:orientation val="minMax"/>
          <c:min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035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Chieti</a:t>
            </a:r>
          </a:p>
        </c:rich>
      </c:tx>
      <c:layout>
        <c:manualLayout>
          <c:xMode val="edge"/>
          <c:yMode val="edge"/>
          <c:x val="0.454776406031977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0982"/>
          <c:y val="4.1902469135802478E-2"/>
          <c:w val="0.88208466666666674"/>
          <c:h val="0.8299864197530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10-49F2-B00A-8BAA7CCCBD2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C10-49F2-B00A-8BAA7CCCBD2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C10-49F2-B00A-8BAA7CCCBD2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C10-49F2-B00A-8BAA7CCCBD22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C10-49F2-B00A-8BAA7CCCBD22}"/>
              </c:ext>
            </c:extLst>
          </c:dPt>
          <c:dLbls>
            <c:dLbl>
              <c:idx val="0"/>
              <c:layout>
                <c:manualLayout>
                  <c:x val="-2.5870071517096625E-17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0-49F2-B00A-8BAA7CCCBD22}"/>
                </c:ext>
              </c:extLst>
            </c:dLbl>
            <c:dLbl>
              <c:idx val="1"/>
              <c:layout>
                <c:manualLayout>
                  <c:x val="0"/>
                  <c:y val="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10-49F2-B00A-8BAA7CCCBD22}"/>
                </c:ext>
              </c:extLst>
            </c:dLbl>
            <c:dLbl>
              <c:idx val="2"/>
              <c:layout>
                <c:manualLayout>
                  <c:x val="0"/>
                  <c:y val="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10-49F2-B00A-8BAA7CCCBD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Grafici!$B$3:$G$3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Grafici!$B$5:$G$5</c:f>
              <c:numCache>
                <c:formatCode>#,##0</c:formatCode>
                <c:ptCount val="6"/>
                <c:pt idx="0">
                  <c:v>4671</c:v>
                </c:pt>
                <c:pt idx="1">
                  <c:v>4498</c:v>
                </c:pt>
                <c:pt idx="2">
                  <c:v>4857</c:v>
                </c:pt>
                <c:pt idx="3">
                  <c:v>5078</c:v>
                </c:pt>
                <c:pt idx="4">
                  <c:v>5029</c:v>
                </c:pt>
                <c:pt idx="5">
                  <c:v>4927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C10-49F2-B00A-8BAA7CCCB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108232"/>
        <c:axId val="674109408"/>
      </c:barChart>
      <c:catAx>
        <c:axId val="67410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09408"/>
        <c:crosses val="autoZero"/>
        <c:auto val="1"/>
        <c:lblAlgn val="ctr"/>
        <c:lblOffset val="100"/>
        <c:noMultiLvlLbl val="0"/>
      </c:catAx>
      <c:valAx>
        <c:axId val="674109408"/>
        <c:scaling>
          <c:orientation val="minMax"/>
          <c:max val="5500"/>
          <c:min val="15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0823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Abruzzo</a:t>
            </a:r>
          </a:p>
        </c:rich>
      </c:tx>
      <c:layout>
        <c:manualLayout>
          <c:xMode val="edge"/>
          <c:yMode val="edge"/>
          <c:x val="0.22848997544988947"/>
          <c:y val="4.8271707068120228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rgbClr val="0070C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124565510392283"/>
          <c:y val="8.266689629457756E-2"/>
          <c:w val="0.79471030085203309"/>
          <c:h val="0.687742592592592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 Graf dati 2023'!$D$34:$H$34</c:f>
              <c:strCache>
                <c:ptCount val="5"/>
                <c:pt idx="0">
                  <c:v>Media 
(2015-2019)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'Tab Graf dati 2023'!$D$35:$H$35</c:f>
              <c:numCache>
                <c:formatCode>#,##0</c:formatCode>
                <c:ptCount val="5"/>
                <c:pt idx="0">
                  <c:v>15352.8</c:v>
                </c:pt>
                <c:pt idx="1">
                  <c:v>16296</c:v>
                </c:pt>
                <c:pt idx="2">
                  <c:v>16657</c:v>
                </c:pt>
                <c:pt idx="3">
                  <c:v>16756</c:v>
                </c:pt>
                <c:pt idx="4">
                  <c:v>15605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44-4169-9FBB-22C8AE2BB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353208"/>
        <c:axId val="400353600"/>
      </c:barChart>
      <c:catAx>
        <c:axId val="400353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0353600"/>
        <c:crosses val="autoZero"/>
        <c:auto val="1"/>
        <c:lblAlgn val="ctr"/>
        <c:lblOffset val="100"/>
        <c:noMultiLvlLbl val="0"/>
      </c:catAx>
      <c:valAx>
        <c:axId val="40035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0353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</a:rPr>
              <a:t>Abruzzo</a:t>
            </a:r>
          </a:p>
        </c:rich>
      </c:tx>
      <c:layout>
        <c:manualLayout>
          <c:xMode val="edge"/>
          <c:yMode val="edge"/>
          <c:x val="0.45504155730533685"/>
          <c:y val="1.5679012345679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9.6642825896762902E-2"/>
          <c:y val="8.6234567901234571E-2"/>
          <c:w val="0.88669685039370094"/>
          <c:h val="0.670669753086419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Graf dati 2023'!$C$52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 Graf dati 2023'!$D$51:$O$51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'Tab Graf dati 2023'!$D$52:$O$52</c:f>
              <c:numCache>
                <c:formatCode>#,##0</c:formatCode>
                <c:ptCount val="12"/>
                <c:pt idx="0">
                  <c:v>1482</c:v>
                </c:pt>
                <c:pt idx="1">
                  <c:v>1377</c:v>
                </c:pt>
                <c:pt idx="2">
                  <c:v>1574</c:v>
                </c:pt>
                <c:pt idx="3">
                  <c:v>1441</c:v>
                </c:pt>
                <c:pt idx="4">
                  <c:v>1214</c:v>
                </c:pt>
                <c:pt idx="5">
                  <c:v>1135</c:v>
                </c:pt>
                <c:pt idx="6">
                  <c:v>1168</c:v>
                </c:pt>
                <c:pt idx="7">
                  <c:v>1239</c:v>
                </c:pt>
                <c:pt idx="8">
                  <c:v>1074</c:v>
                </c:pt>
                <c:pt idx="9">
                  <c:v>1330</c:v>
                </c:pt>
                <c:pt idx="10">
                  <c:v>1685</c:v>
                </c:pt>
                <c:pt idx="11">
                  <c:v>1577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F-474D-841C-98397C7C9FEF}"/>
            </c:ext>
          </c:extLst>
        </c:ser>
        <c:ser>
          <c:idx val="1"/>
          <c:order val="1"/>
          <c:tx>
            <c:strRef>
              <c:f>'Tab Graf dati 2023'!$C$53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 Graf dati 2023'!$D$51:$O$51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'Tab Graf dati 2023'!$D$53:$O$53</c:f>
              <c:numCache>
                <c:formatCode>#,##0</c:formatCode>
                <c:ptCount val="12"/>
                <c:pt idx="0">
                  <c:v>1717</c:v>
                </c:pt>
                <c:pt idx="1">
                  <c:v>1460</c:v>
                </c:pt>
                <c:pt idx="2">
                  <c:v>1660</c:v>
                </c:pt>
                <c:pt idx="3">
                  <c:v>1400</c:v>
                </c:pt>
                <c:pt idx="4">
                  <c:v>1249</c:v>
                </c:pt>
                <c:pt idx="5">
                  <c:v>1267</c:v>
                </c:pt>
                <c:pt idx="6">
                  <c:v>1308</c:v>
                </c:pt>
                <c:pt idx="7">
                  <c:v>1327</c:v>
                </c:pt>
                <c:pt idx="8">
                  <c:v>1219</c:v>
                </c:pt>
                <c:pt idx="9">
                  <c:v>1304</c:v>
                </c:pt>
                <c:pt idx="10">
                  <c:v>1318</c:v>
                </c:pt>
                <c:pt idx="11">
                  <c:v>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F-474D-841C-98397C7C9FEF}"/>
            </c:ext>
          </c:extLst>
        </c:ser>
        <c:ser>
          <c:idx val="2"/>
          <c:order val="2"/>
          <c:tx>
            <c:strRef>
              <c:f>'Tab Graf dati 2023'!$C$54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4.2638937604968471E-17"/>
                  <c:y val="3.1358024691357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7F-474D-841C-98397C7C9F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 Graf dati 2023'!$D$51:$O$51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'Tab Graf dati 2023'!$D$54:$O$54</c:f>
              <c:numCache>
                <c:formatCode>#,##0</c:formatCode>
                <c:ptCount val="12"/>
                <c:pt idx="0">
                  <c:v>1611</c:v>
                </c:pt>
                <c:pt idx="1">
                  <c:v>1420</c:v>
                </c:pt>
                <c:pt idx="2">
                  <c:v>1467</c:v>
                </c:pt>
                <c:pt idx="3">
                  <c:v>1355</c:v>
                </c:pt>
                <c:pt idx="4">
                  <c:v>1409</c:v>
                </c:pt>
                <c:pt idx="5">
                  <c:v>1263</c:v>
                </c:pt>
                <c:pt idx="6">
                  <c:v>1476</c:v>
                </c:pt>
                <c:pt idx="7">
                  <c:v>1383</c:v>
                </c:pt>
                <c:pt idx="8">
                  <c:v>1128</c:v>
                </c:pt>
                <c:pt idx="9">
                  <c:v>1257</c:v>
                </c:pt>
                <c:pt idx="10">
                  <c:v>1364</c:v>
                </c:pt>
                <c:pt idx="11">
                  <c:v>1623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7F-474D-841C-98397C7C9FEF}"/>
            </c:ext>
          </c:extLst>
        </c:ser>
        <c:ser>
          <c:idx val="3"/>
          <c:order val="3"/>
          <c:tx>
            <c:strRef>
              <c:f>'Tab Graf dati 2023'!$C$55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'Tab Graf dati 2023'!$D$51:$O$51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'Tab Graf dati 2023'!$D$55:$O$55</c:f>
              <c:numCache>
                <c:formatCode>#,##0</c:formatCode>
                <c:ptCount val="12"/>
                <c:pt idx="0">
                  <c:v>1559</c:v>
                </c:pt>
                <c:pt idx="1">
                  <c:v>1357</c:v>
                </c:pt>
                <c:pt idx="2">
                  <c:v>1356</c:v>
                </c:pt>
                <c:pt idx="3">
                  <c:v>1268</c:v>
                </c:pt>
                <c:pt idx="4">
                  <c:v>1202</c:v>
                </c:pt>
                <c:pt idx="5">
                  <c:v>1178</c:v>
                </c:pt>
                <c:pt idx="6">
                  <c:v>1408</c:v>
                </c:pt>
                <c:pt idx="7">
                  <c:v>1218</c:v>
                </c:pt>
                <c:pt idx="8">
                  <c:v>1073</c:v>
                </c:pt>
                <c:pt idx="9">
                  <c:v>1165</c:v>
                </c:pt>
                <c:pt idx="10">
                  <c:v>1273</c:v>
                </c:pt>
                <c:pt idx="11">
                  <c:v>1548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7F-474D-841C-98397C7C9FEF}"/>
            </c:ext>
          </c:extLst>
        </c:ser>
        <c:ser>
          <c:idx val="4"/>
          <c:order val="4"/>
          <c:tx>
            <c:strRef>
              <c:f>'Tab Graf dati 2023'!$C$56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 Graf dati 2023'!$D$51:$O$51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'Tab Graf dati 2023'!$D$56:$I$56</c:f>
              <c:numCache>
                <c:formatCode>#,##0</c:formatCode>
                <c:ptCount val="6"/>
                <c:pt idx="0">
                  <c:v>1508</c:v>
                </c:pt>
                <c:pt idx="1">
                  <c:v>1245</c:v>
                </c:pt>
                <c:pt idx="2">
                  <c:v>1199</c:v>
                </c:pt>
                <c:pt idx="3">
                  <c:v>1117</c:v>
                </c:pt>
                <c:pt idx="4">
                  <c:v>1114</c:v>
                </c:pt>
                <c:pt idx="5">
                  <c:v>1057.54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7F-474D-841C-98397C7C9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350072"/>
        <c:axId val="400350464"/>
      </c:barChart>
      <c:catAx>
        <c:axId val="40035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0350464"/>
        <c:crosses val="autoZero"/>
        <c:auto val="1"/>
        <c:lblAlgn val="ctr"/>
        <c:lblOffset val="100"/>
        <c:noMultiLvlLbl val="0"/>
      </c:catAx>
      <c:valAx>
        <c:axId val="400350464"/>
        <c:scaling>
          <c:orientation val="minMax"/>
          <c:min val="8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0350072"/>
        <c:crosses val="autoZero"/>
        <c:crossBetween val="between"/>
        <c:majorUnit val="1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500393545848094"/>
          <c:y val="0.87717592592592597"/>
          <c:w val="0.35004171492997727"/>
          <c:h val="0.12282407407407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</a:rPr>
              <a:t>Italia</a:t>
            </a:r>
          </a:p>
        </c:rich>
      </c:tx>
      <c:layout>
        <c:manualLayout>
          <c:xMode val="edge"/>
          <c:yMode val="edge"/>
          <c:x val="0.4721874453193351"/>
          <c:y val="7.839506172839506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9.6642825896762902E-2"/>
          <c:y val="8.6234567901234571E-2"/>
          <c:w val="0.88669685039370094"/>
          <c:h val="0.670669753086419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Graf dati 2023'!$C$45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 Graf dati 2023'!$D$44:$O$44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'Tab Graf dati 2023'!$D$45:$O$45</c:f>
              <c:numCache>
                <c:formatCode>#,##0</c:formatCode>
                <c:ptCount val="12"/>
                <c:pt idx="0">
                  <c:v>62019</c:v>
                </c:pt>
                <c:pt idx="1">
                  <c:v>56070</c:v>
                </c:pt>
                <c:pt idx="2">
                  <c:v>86501</c:v>
                </c:pt>
                <c:pt idx="3">
                  <c:v>72809</c:v>
                </c:pt>
                <c:pt idx="4">
                  <c:v>52440</c:v>
                </c:pt>
                <c:pt idx="5">
                  <c:v>48589</c:v>
                </c:pt>
                <c:pt idx="6">
                  <c:v>51422</c:v>
                </c:pt>
                <c:pt idx="7">
                  <c:v>53744</c:v>
                </c:pt>
                <c:pt idx="8">
                  <c:v>49326</c:v>
                </c:pt>
                <c:pt idx="9">
                  <c:v>59861</c:v>
                </c:pt>
                <c:pt idx="10">
                  <c:v>78470</c:v>
                </c:pt>
                <c:pt idx="11">
                  <c:v>74895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6-4C50-A326-4CDA37974B94}"/>
            </c:ext>
          </c:extLst>
        </c:ser>
        <c:ser>
          <c:idx val="1"/>
          <c:order val="1"/>
          <c:tx>
            <c:strRef>
              <c:f>'Tab Graf dati 2023'!$C$46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 Graf dati 2023'!$D$44:$O$44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'Tab Graf dati 2023'!$D$46:$O$46</c:f>
              <c:numCache>
                <c:formatCode>#,##0</c:formatCode>
                <c:ptCount val="12"/>
                <c:pt idx="0">
                  <c:v>74550</c:v>
                </c:pt>
                <c:pt idx="1">
                  <c:v>59389</c:v>
                </c:pt>
                <c:pt idx="2">
                  <c:v>68507</c:v>
                </c:pt>
                <c:pt idx="3">
                  <c:v>63434</c:v>
                </c:pt>
                <c:pt idx="4">
                  <c:v>54802</c:v>
                </c:pt>
                <c:pt idx="5">
                  <c:v>52201</c:v>
                </c:pt>
                <c:pt idx="6">
                  <c:v>53668</c:v>
                </c:pt>
                <c:pt idx="7">
                  <c:v>56594</c:v>
                </c:pt>
                <c:pt idx="8">
                  <c:v>51456</c:v>
                </c:pt>
                <c:pt idx="9">
                  <c:v>54463</c:v>
                </c:pt>
                <c:pt idx="10">
                  <c:v>54870</c:v>
                </c:pt>
                <c:pt idx="11">
                  <c:v>65101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F6-4C50-A326-4CDA37974B94}"/>
            </c:ext>
          </c:extLst>
        </c:ser>
        <c:ser>
          <c:idx val="2"/>
          <c:order val="2"/>
          <c:tx>
            <c:strRef>
              <c:f>'Tab Graf dati 2023'!$C$47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 Graf dati 2023'!$D$44:$O$44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'Tab Graf dati 2023'!$D$47:$O$47</c:f>
              <c:numCache>
                <c:formatCode>#,##0</c:formatCode>
                <c:ptCount val="12"/>
                <c:pt idx="0">
                  <c:v>74188</c:v>
                </c:pt>
                <c:pt idx="1">
                  <c:v>60376</c:v>
                </c:pt>
                <c:pt idx="2">
                  <c:v>61943</c:v>
                </c:pt>
                <c:pt idx="3">
                  <c:v>57128</c:v>
                </c:pt>
                <c:pt idx="4">
                  <c:v>55217</c:v>
                </c:pt>
                <c:pt idx="5">
                  <c:v>52101</c:v>
                </c:pt>
                <c:pt idx="6">
                  <c:v>65106</c:v>
                </c:pt>
                <c:pt idx="7">
                  <c:v>57423</c:v>
                </c:pt>
                <c:pt idx="8">
                  <c:v>50334</c:v>
                </c:pt>
                <c:pt idx="9">
                  <c:v>54965</c:v>
                </c:pt>
                <c:pt idx="10">
                  <c:v>56848</c:v>
                </c:pt>
                <c:pt idx="11">
                  <c:v>67870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F6-4C50-A326-4CDA37974B94}"/>
            </c:ext>
          </c:extLst>
        </c:ser>
        <c:ser>
          <c:idx val="3"/>
          <c:order val="3"/>
          <c:tx>
            <c:strRef>
              <c:f>'Tab Graf dati 2023'!$C$48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 Graf dati 2023'!$D$44:$O$44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'Tab Graf dati 2023'!$D$48:$O$48</c:f>
              <c:numCache>
                <c:formatCode>#,##0</c:formatCode>
                <c:ptCount val="12"/>
                <c:pt idx="0">
                  <c:v>67132</c:v>
                </c:pt>
                <c:pt idx="1">
                  <c:v>58765</c:v>
                </c:pt>
                <c:pt idx="2">
                  <c:v>56841</c:v>
                </c:pt>
                <c:pt idx="3">
                  <c:v>53057</c:v>
                </c:pt>
                <c:pt idx="4">
                  <c:v>50782</c:v>
                </c:pt>
                <c:pt idx="5">
                  <c:v>47744</c:v>
                </c:pt>
                <c:pt idx="6">
                  <c:v>54725</c:v>
                </c:pt>
                <c:pt idx="7">
                  <c:v>51815</c:v>
                </c:pt>
                <c:pt idx="8">
                  <c:v>48119</c:v>
                </c:pt>
                <c:pt idx="9">
                  <c:v>51081</c:v>
                </c:pt>
                <c:pt idx="10">
                  <c:v>54703</c:v>
                </c:pt>
                <c:pt idx="11">
                  <c:v>65836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F6-4C50-A326-4CDA37974B94}"/>
            </c:ext>
          </c:extLst>
        </c:ser>
        <c:ser>
          <c:idx val="4"/>
          <c:order val="4"/>
          <c:tx>
            <c:strRef>
              <c:f>'Tab Graf dati 2023'!$C$49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 Graf dati 2023'!$D$44:$O$44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'Tab Graf dati 2023'!$D$49:$I$49</c:f>
              <c:numCache>
                <c:formatCode>#,##0</c:formatCode>
                <c:ptCount val="6"/>
                <c:pt idx="0">
                  <c:v>65357</c:v>
                </c:pt>
                <c:pt idx="1">
                  <c:v>53297</c:v>
                </c:pt>
                <c:pt idx="2">
                  <c:v>52905</c:v>
                </c:pt>
                <c:pt idx="3">
                  <c:v>49480</c:v>
                </c:pt>
                <c:pt idx="4">
                  <c:v>49657</c:v>
                </c:pt>
                <c:pt idx="5">
                  <c:v>46483.64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F6-4C50-A326-4CDA37974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350072"/>
        <c:axId val="400350464"/>
      </c:barChart>
      <c:catAx>
        <c:axId val="40035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0350464"/>
        <c:crosses val="autoZero"/>
        <c:auto val="1"/>
        <c:lblAlgn val="ctr"/>
        <c:lblOffset val="100"/>
        <c:noMultiLvlLbl val="0"/>
      </c:catAx>
      <c:valAx>
        <c:axId val="4003504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0350072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500393545848094"/>
          <c:y val="0.87717592592592597"/>
          <c:w val="0.34963255428665257"/>
          <c:h val="0.12282407407407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760034207412533E-2"/>
          <c:y val="7.7693336558969359E-2"/>
          <c:w val="0.88044094845099907"/>
          <c:h val="0.6879308379145706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4326552930883643E-2"/>
                  <c:y val="-3.9386482939632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CD-490F-94A2-183A7060E682}"/>
                </c:ext>
              </c:extLst>
            </c:dLbl>
            <c:dLbl>
              <c:idx val="2"/>
              <c:layout>
                <c:manualLayout>
                  <c:x val="-6.154877515310591E-2"/>
                  <c:y val="-3.4756853310002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CD-490F-94A2-183A7060E682}"/>
                </c:ext>
              </c:extLst>
            </c:dLbl>
            <c:dLbl>
              <c:idx val="5"/>
              <c:layout>
                <c:manualLayout>
                  <c:x val="-5.7890888888888992E-2"/>
                  <c:y val="-7.1460073021725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CD-490F-94A2-183A7060E682}"/>
                </c:ext>
              </c:extLst>
            </c:dLbl>
            <c:dLbl>
              <c:idx val="6"/>
              <c:layout>
                <c:manualLayout>
                  <c:x val="-5.3564716187165427E-2"/>
                  <c:y val="7.8251705276973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CD-490F-94A2-183A7060E6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'Riepiloghi e grafici Tassi'!$B$5:$I$6</c:f>
              <c:multiLvlStrCache>
                <c:ptCount val="8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  <c:pt idx="6">
                    <c:v>2022</c:v>
                  </c:pt>
                  <c:pt idx="7">
                    <c:v>2023</c:v>
                  </c:pt>
                </c:lvl>
                <c:lvl>
                  <c:pt idx="0">
                    <c:v>Gennaio - Dicembre</c:v>
                  </c:pt>
                </c:lvl>
              </c:multiLvlStrCache>
            </c:multiLvlStrRef>
          </c:cat>
          <c:val>
            <c:numRef>
              <c:f>'Riepiloghi e grafici Tassi'!$B$23:$I$23</c:f>
              <c:numCache>
                <c:formatCode>_-* #,##0.0_-;\-* #,##0.0_-;_-* "-"??_-;_-@_-</c:formatCode>
                <c:ptCount val="8"/>
                <c:pt idx="0">
                  <c:v>155.0381492284022</c:v>
                </c:pt>
                <c:pt idx="1">
                  <c:v>159.57035087614841</c:v>
                </c:pt>
                <c:pt idx="2">
                  <c:v>160.56654045715888</c:v>
                </c:pt>
                <c:pt idx="3">
                  <c:v>157.72408786100084</c:v>
                </c:pt>
                <c:pt idx="4">
                  <c:v>166.38544464213351</c:v>
                </c:pt>
                <c:pt idx="5">
                  <c:v>171.00469666628987</c:v>
                </c:pt>
                <c:pt idx="6">
                  <c:v>160.63409184256813</c:v>
                </c:pt>
                <c:pt idx="7">
                  <c:v>162.58076457127473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CD-490F-94A2-183A7060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702560"/>
        <c:axId val="418702168"/>
      </c:lineChart>
      <c:catAx>
        <c:axId val="41870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8702168"/>
        <c:crosses val="autoZero"/>
        <c:auto val="1"/>
        <c:lblAlgn val="ctr"/>
        <c:lblOffset val="100"/>
        <c:noMultiLvlLbl val="0"/>
      </c:catAx>
      <c:valAx>
        <c:axId val="418702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870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2334973375495"/>
          <c:y val="7.7693336558969359E-2"/>
          <c:w val="0.85207763292465666"/>
          <c:h val="0.7020568991071105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1526603891346711E-2"/>
                  <c:y val="5.9495744106957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DD-44D3-9CDF-85067B553CD2}"/>
                </c:ext>
              </c:extLst>
            </c:dLbl>
            <c:dLbl>
              <c:idx val="1"/>
              <c:layout>
                <c:manualLayout>
                  <c:x val="-6.0338074882839168E-2"/>
                  <c:y val="-5.7334011829185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DD-44D3-9CDF-85067B553CD2}"/>
                </c:ext>
              </c:extLst>
            </c:dLbl>
            <c:dLbl>
              <c:idx val="2"/>
              <c:layout>
                <c:manualLayout>
                  <c:x val="-6.1548870897441967E-2"/>
                  <c:y val="7.118867468070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DD-44D3-9CDF-85067B553CD2}"/>
                </c:ext>
              </c:extLst>
            </c:dLbl>
            <c:dLbl>
              <c:idx val="5"/>
              <c:layout>
                <c:manualLayout>
                  <c:x val="-5.7890888888888992E-2"/>
                  <c:y val="-7.1460073021725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DD-44D3-9CDF-85067B553CD2}"/>
                </c:ext>
              </c:extLst>
            </c:dLbl>
            <c:dLbl>
              <c:idx val="6"/>
              <c:layout>
                <c:manualLayout>
                  <c:x val="-5.3564716187165531E-2"/>
                  <c:y val="-4.8882845455885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DD-44D3-9CDF-85067B553C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'Riepiloghi e grafici Tassi'!$B$5:$I$6</c:f>
              <c:multiLvlStrCache>
                <c:ptCount val="8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  <c:pt idx="6">
                    <c:v>2022</c:v>
                  </c:pt>
                  <c:pt idx="7">
                    <c:v>2023</c:v>
                  </c:pt>
                </c:lvl>
                <c:lvl>
                  <c:pt idx="0">
                    <c:v>Gennaio - Dicembre</c:v>
                  </c:pt>
                </c:lvl>
              </c:multiLvlStrCache>
            </c:multiLvlStrRef>
          </c:cat>
          <c:val>
            <c:numRef>
              <c:f>'Riepiloghi e grafici Tassi'!$B$35:$I$35</c:f>
              <c:numCache>
                <c:formatCode>_-* #,##0.0_-;\-* #,##0.0_-;_-* "-"??_-;_-@_-</c:formatCode>
                <c:ptCount val="8"/>
                <c:pt idx="0">
                  <c:v>4447.7036402287295</c:v>
                </c:pt>
                <c:pt idx="1">
                  <c:v>4685.7855687339988</c:v>
                </c:pt>
                <c:pt idx="2">
                  <c:v>4373.7955732340215</c:v>
                </c:pt>
                <c:pt idx="3">
                  <c:v>4320.8682985936557</c:v>
                </c:pt>
                <c:pt idx="4">
                  <c:v>4666.4206078501247</c:v>
                </c:pt>
                <c:pt idx="5">
                  <c:v>4738.7050023523025</c:v>
                </c:pt>
                <c:pt idx="6">
                  <c:v>4769.0972276625816</c:v>
                </c:pt>
                <c:pt idx="7">
                  <c:v>4370.0169404597236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DD-44D3-9CDF-85067B553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905560"/>
        <c:axId val="429334152"/>
      </c:lineChart>
      <c:catAx>
        <c:axId val="21190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29334152"/>
        <c:crosses val="autoZero"/>
        <c:auto val="1"/>
        <c:lblAlgn val="ctr"/>
        <c:lblOffset val="100"/>
        <c:noMultiLvlLbl val="0"/>
      </c:catAx>
      <c:valAx>
        <c:axId val="429334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1905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L'Aquila</a:t>
            </a:r>
          </a:p>
        </c:rich>
      </c:tx>
      <c:layout>
        <c:manualLayout>
          <c:xMode val="edge"/>
          <c:yMode val="edge"/>
          <c:x val="0.46331111111111106"/>
          <c:y val="1.5679012345679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0982"/>
          <c:y val="4.1902469135802478E-2"/>
          <c:w val="0.88208466666666674"/>
          <c:h val="0.8299864197530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7E-45A1-A447-73C794BF1D1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7E-45A1-A447-73C794BF1D1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7E-45A1-A447-73C794BF1D1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7E-45A1-A447-73C794BF1D14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7E-45A1-A447-73C794BF1D14}"/>
              </c:ext>
            </c:extLst>
          </c:dPt>
          <c:dLbls>
            <c:dLbl>
              <c:idx val="0"/>
              <c:layout>
                <c:manualLayout>
                  <c:x val="-2.5870071517096625E-17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7E-45A1-A447-73C794BF1D14}"/>
                </c:ext>
              </c:extLst>
            </c:dLbl>
            <c:dLbl>
              <c:idx val="1"/>
              <c:layout>
                <c:manualLayout>
                  <c:x val="0"/>
                  <c:y val="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7E-45A1-A447-73C794BF1D14}"/>
                </c:ext>
              </c:extLst>
            </c:dLbl>
            <c:dLbl>
              <c:idx val="2"/>
              <c:layout>
                <c:manualLayout>
                  <c:x val="0"/>
                  <c:y val="1.567901234567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7E-45A1-A447-73C794BF1D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Grafici!$B$3:$G$3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Grafici!$B$6:$G$6</c:f>
              <c:numCache>
                <c:formatCode>#,##0</c:formatCode>
                <c:ptCount val="6"/>
                <c:pt idx="0">
                  <c:v>3591</c:v>
                </c:pt>
                <c:pt idx="1">
                  <c:v>3668</c:v>
                </c:pt>
                <c:pt idx="2">
                  <c:v>3797</c:v>
                </c:pt>
                <c:pt idx="3">
                  <c:v>3825</c:v>
                </c:pt>
                <c:pt idx="4">
                  <c:v>3913</c:v>
                </c:pt>
                <c:pt idx="5">
                  <c:v>3626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7E-45A1-A447-73C794BF1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110976"/>
        <c:axId val="674114896"/>
      </c:barChart>
      <c:catAx>
        <c:axId val="67411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14896"/>
        <c:crosses val="autoZero"/>
        <c:auto val="1"/>
        <c:lblAlgn val="ctr"/>
        <c:lblOffset val="100"/>
        <c:noMultiLvlLbl val="0"/>
      </c:catAx>
      <c:valAx>
        <c:axId val="674114896"/>
        <c:scaling>
          <c:orientation val="minMax"/>
          <c:max val="55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1097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Teramo</a:t>
            </a:r>
          </a:p>
        </c:rich>
      </c:tx>
      <c:layout>
        <c:manualLayout>
          <c:xMode val="edge"/>
          <c:yMode val="edge"/>
          <c:x val="0.46331111111111106"/>
          <c:y val="1.5679012345679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0982"/>
          <c:y val="4.1902469135802478E-2"/>
          <c:w val="0.88208466666666674"/>
          <c:h val="0.8299864197530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C67-49A4-BC91-2C036A163D1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C67-49A4-BC91-2C036A163D1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C67-49A4-BC91-2C036A163D1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C67-49A4-BC91-2C036A163D13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C67-49A4-BC91-2C036A163D13}"/>
              </c:ext>
            </c:extLst>
          </c:dPt>
          <c:dLbls>
            <c:dLbl>
              <c:idx val="0"/>
              <c:layout>
                <c:manualLayout>
                  <c:x val="-2.5870071517096625E-17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67-49A4-BC91-2C036A163D13}"/>
                </c:ext>
              </c:extLst>
            </c:dLbl>
            <c:dLbl>
              <c:idx val="1"/>
              <c:layout>
                <c:manualLayout>
                  <c:x val="0"/>
                  <c:y val="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67-49A4-BC91-2C036A163D13}"/>
                </c:ext>
              </c:extLst>
            </c:dLbl>
            <c:dLbl>
              <c:idx val="2"/>
              <c:layout>
                <c:manualLayout>
                  <c:x val="0"/>
                  <c:y val="1.567901234567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67-49A4-BC91-2C036A163D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Grafici!$B$3:$G$3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Grafici!$B$8:$G$8</c:f>
              <c:numCache>
                <c:formatCode>#,##0</c:formatCode>
                <c:ptCount val="6"/>
                <c:pt idx="0">
                  <c:v>3254</c:v>
                </c:pt>
                <c:pt idx="1">
                  <c:v>3376</c:v>
                </c:pt>
                <c:pt idx="2">
                  <c:v>3769</c:v>
                </c:pt>
                <c:pt idx="3">
                  <c:v>3731</c:v>
                </c:pt>
                <c:pt idx="4">
                  <c:v>3846</c:v>
                </c:pt>
                <c:pt idx="5">
                  <c:v>3442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67-49A4-BC91-2C036A163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113720"/>
        <c:axId val="674114504"/>
      </c:barChart>
      <c:catAx>
        <c:axId val="67411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14504"/>
        <c:crosses val="autoZero"/>
        <c:auto val="1"/>
        <c:lblAlgn val="ctr"/>
        <c:lblOffset val="100"/>
        <c:noMultiLvlLbl val="0"/>
      </c:catAx>
      <c:valAx>
        <c:axId val="674114504"/>
        <c:scaling>
          <c:orientation val="minMax"/>
          <c:max val="55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1372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Pescara</a:t>
            </a:r>
          </a:p>
        </c:rich>
      </c:tx>
      <c:layout>
        <c:manualLayout>
          <c:xMode val="edge"/>
          <c:yMode val="edge"/>
          <c:x val="0.46331111111111106"/>
          <c:y val="1.5679012345679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0982"/>
          <c:y val="4.1902469135802478E-2"/>
          <c:w val="0.88208466666666674"/>
          <c:h val="0.8299864197530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62-40F8-911C-CFD15D50A56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62-40F8-911C-CFD15D50A56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462-40F8-911C-CFD15D50A56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462-40F8-911C-CFD15D50A56A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462-40F8-911C-CFD15D50A56A}"/>
              </c:ext>
            </c:extLst>
          </c:dPt>
          <c:dLbls>
            <c:dLbl>
              <c:idx val="0"/>
              <c:layout>
                <c:manualLayout>
                  <c:x val="-2.5870071517096625E-17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62-40F8-911C-CFD15D50A56A}"/>
                </c:ext>
              </c:extLst>
            </c:dLbl>
            <c:dLbl>
              <c:idx val="1"/>
              <c:layout>
                <c:manualLayout>
                  <c:x val="0"/>
                  <c:y val="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62-40F8-911C-CFD15D50A56A}"/>
                </c:ext>
              </c:extLst>
            </c:dLbl>
            <c:dLbl>
              <c:idx val="2"/>
              <c:layout>
                <c:manualLayout>
                  <c:x val="0"/>
                  <c:y val="1.567901234567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62-40F8-911C-CFD15D50A5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Grafici!$B$3:$G$3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Grafici!$B$7:$G$7</c:f>
              <c:numCache>
                <c:formatCode>#,##0</c:formatCode>
                <c:ptCount val="6"/>
                <c:pt idx="0">
                  <c:v>3546</c:v>
                </c:pt>
                <c:pt idx="1">
                  <c:v>3428</c:v>
                </c:pt>
                <c:pt idx="2">
                  <c:v>3873</c:v>
                </c:pt>
                <c:pt idx="3">
                  <c:v>4023</c:v>
                </c:pt>
                <c:pt idx="4">
                  <c:v>3968</c:v>
                </c:pt>
                <c:pt idx="5">
                  <c:v>3610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462-40F8-911C-CFD15D50A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107840"/>
        <c:axId val="674112544"/>
      </c:barChart>
      <c:catAx>
        <c:axId val="6741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12544"/>
        <c:crosses val="autoZero"/>
        <c:auto val="1"/>
        <c:lblAlgn val="ctr"/>
        <c:lblOffset val="100"/>
        <c:noMultiLvlLbl val="0"/>
      </c:catAx>
      <c:valAx>
        <c:axId val="674112544"/>
        <c:scaling>
          <c:orientation val="minMax"/>
          <c:max val="5500"/>
          <c:min val="15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0784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612913</xdr:colOff>
      <xdr:row>33</xdr:row>
      <xdr:rowOff>0</xdr:rowOff>
    </xdr:from>
    <xdr:to>
      <xdr:col>14</xdr:col>
      <xdr:colOff>932999</xdr:colOff>
      <xdr:row>40</xdr:row>
      <xdr:rowOff>172200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ED85AF7-6918-44E7-A757-DF9FF71C3C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33</xdr:row>
      <xdr:rowOff>0</xdr:rowOff>
    </xdr:from>
    <xdr:to>
      <xdr:col>19</xdr:col>
      <xdr:colOff>436044</xdr:colOff>
      <xdr:row>40</xdr:row>
      <xdr:rowOff>170544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F959B44-9BD7-4ED7-A24B-05A913AEF7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266699</xdr:colOff>
      <xdr:row>59</xdr:row>
      <xdr:rowOff>161925</xdr:rowOff>
    </xdr:from>
    <xdr:to>
      <xdr:col>17</xdr:col>
      <xdr:colOff>870149</xdr:colOff>
      <xdr:row>68</xdr:row>
      <xdr:rowOff>67425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6F03876-04B7-4488-9727-6EF0C4AF9E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542925</xdr:colOff>
      <xdr:row>59</xdr:row>
      <xdr:rowOff>47625</xdr:rowOff>
    </xdr:from>
    <xdr:to>
      <xdr:col>8</xdr:col>
      <xdr:colOff>549486</xdr:colOff>
      <xdr:row>67</xdr:row>
      <xdr:rowOff>143625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5E87192-118D-47E0-9AD6-8486A9EBB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192182</xdr:colOff>
      <xdr:row>8</xdr:row>
      <xdr:rowOff>163045</xdr:rowOff>
    </xdr:from>
    <xdr:to>
      <xdr:col>18</xdr:col>
      <xdr:colOff>460841</xdr:colOff>
      <xdr:row>18</xdr:row>
      <xdr:rowOff>56140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FD7A191-F465-4482-9FEC-9C66B2B16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133350</xdr:colOff>
      <xdr:row>24</xdr:row>
      <xdr:rowOff>152400</xdr:rowOff>
    </xdr:from>
    <xdr:to>
      <xdr:col>18</xdr:col>
      <xdr:colOff>402009</xdr:colOff>
      <xdr:row>34</xdr:row>
      <xdr:rowOff>45495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14C1B50-4428-483A-B586-883678A89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13</xdr:row>
      <xdr:rowOff>47625</xdr:rowOff>
    </xdr:from>
    <xdr:to>
      <xdr:col>5</xdr:col>
      <xdr:colOff>558891</xdr:colOff>
      <xdr:row>21</xdr:row>
      <xdr:rowOff>143625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F29AA06-BAF5-439A-BB26-BDA15738E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24</xdr:row>
      <xdr:rowOff>47625</xdr:rowOff>
    </xdr:from>
    <xdr:to>
      <xdr:col>5</xdr:col>
      <xdr:colOff>558891</xdr:colOff>
      <xdr:row>32</xdr:row>
      <xdr:rowOff>143625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F790B48-BAEB-41C4-AE53-99CDD548B3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85725</xdr:colOff>
      <xdr:row>13</xdr:row>
      <xdr:rowOff>47625</xdr:rowOff>
    </xdr:from>
    <xdr:to>
      <xdr:col>13</xdr:col>
      <xdr:colOff>464625</xdr:colOff>
      <xdr:row>21</xdr:row>
      <xdr:rowOff>143625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3A1702C-8B6F-43A2-BBEC-CB23B22FF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57150</xdr:colOff>
      <xdr:row>24</xdr:row>
      <xdr:rowOff>123825</xdr:rowOff>
    </xdr:from>
    <xdr:to>
      <xdr:col>13</xdr:col>
      <xdr:colOff>436050</xdr:colOff>
      <xdr:row>33</xdr:row>
      <xdr:rowOff>29325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1506291F-D510-4272-B574-7E661701D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Bollettino%20socio-economico/2024_Sem1/07_Sanita/Decessi/Decessi-regionali%20mensili_2011_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Bollettino%20socio-economico/2024_Sem1/07_Sanita/Decessi/Qmortalita_Decessi%20comunali%20x%20mese,%20sex%20eta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ssi totali 2011"/>
      <sheetName val="Decessi totali 2012"/>
      <sheetName val="Decessi totali 2013"/>
      <sheetName val="Decessi totali 2014"/>
      <sheetName val="Decessi totali 2015"/>
      <sheetName val="Decessi totali 2016"/>
      <sheetName val="Decessi totali 2017"/>
      <sheetName val="Decessi totali 2018"/>
      <sheetName val="Decessi totali 2019"/>
      <sheetName val="Decessi tot media 2015-2019"/>
      <sheetName val="Decessi totali 2020"/>
      <sheetName val="Decessi totali 2021"/>
      <sheetName val="Decessi totali 2022"/>
      <sheetName val="Decessi totali 2023"/>
      <sheetName val="Decessi totali 2024"/>
      <sheetName val="Tab Graf dati 20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9">
          <cell r="D59" t="str">
            <v>Media 
(2015-2019)</v>
          </cell>
          <cell r="E59">
            <v>2020</v>
          </cell>
          <cell r="F59">
            <v>2021</v>
          </cell>
          <cell r="G59">
            <v>2022</v>
          </cell>
          <cell r="H59">
            <v>2023</v>
          </cell>
        </row>
        <row r="60">
          <cell r="D60">
            <v>15352.8</v>
          </cell>
          <cell r="E60">
            <v>16296</v>
          </cell>
          <cell r="F60">
            <v>16657</v>
          </cell>
          <cell r="G60">
            <v>16756</v>
          </cell>
          <cell r="H60">
            <v>15605</v>
          </cell>
        </row>
        <row r="61">
          <cell r="D61">
            <v>645619.60000000009</v>
          </cell>
          <cell r="E61">
            <v>746146</v>
          </cell>
          <cell r="F61">
            <v>709035</v>
          </cell>
          <cell r="G61">
            <v>713499</v>
          </cell>
          <cell r="H61">
            <v>660600</v>
          </cell>
        </row>
        <row r="69">
          <cell r="D69" t="str">
            <v>Gen</v>
          </cell>
          <cell r="E69" t="str">
            <v>Feb</v>
          </cell>
          <cell r="F69" t="str">
            <v>Mar</v>
          </cell>
          <cell r="G69" t="str">
            <v>Apr</v>
          </cell>
          <cell r="H69" t="str">
            <v>Mag</v>
          </cell>
          <cell r="I69" t="str">
            <v>Giu</v>
          </cell>
          <cell r="J69" t="str">
            <v>Lug</v>
          </cell>
          <cell r="K69" t="str">
            <v>Ago</v>
          </cell>
          <cell r="L69" t="str">
            <v>Set</v>
          </cell>
          <cell r="M69" t="str">
            <v>Ott</v>
          </cell>
          <cell r="N69" t="str">
            <v>Nov</v>
          </cell>
          <cell r="O69" t="str">
            <v>Dic</v>
          </cell>
        </row>
        <row r="70">
          <cell r="C70">
            <v>2020</v>
          </cell>
          <cell r="D70">
            <v>62019</v>
          </cell>
          <cell r="E70">
            <v>56070</v>
          </cell>
          <cell r="F70">
            <v>86501</v>
          </cell>
          <cell r="G70">
            <v>72809</v>
          </cell>
          <cell r="H70">
            <v>52440</v>
          </cell>
          <cell r="I70">
            <v>48589</v>
          </cell>
          <cell r="J70">
            <v>51422</v>
          </cell>
          <cell r="K70">
            <v>53744</v>
          </cell>
          <cell r="L70">
            <v>49326</v>
          </cell>
          <cell r="M70">
            <v>59861</v>
          </cell>
          <cell r="N70">
            <v>78470</v>
          </cell>
          <cell r="O70">
            <v>74895</v>
          </cell>
        </row>
        <row r="71">
          <cell r="C71">
            <v>2021</v>
          </cell>
          <cell r="D71">
            <v>74550</v>
          </cell>
          <cell r="E71">
            <v>59389</v>
          </cell>
          <cell r="F71">
            <v>68507</v>
          </cell>
          <cell r="G71">
            <v>63434</v>
          </cell>
          <cell r="H71">
            <v>54802</v>
          </cell>
          <cell r="I71">
            <v>52201</v>
          </cell>
          <cell r="J71">
            <v>53668</v>
          </cell>
          <cell r="K71">
            <v>56594</v>
          </cell>
          <cell r="L71">
            <v>51456</v>
          </cell>
          <cell r="M71">
            <v>54463</v>
          </cell>
          <cell r="N71">
            <v>54870</v>
          </cell>
          <cell r="O71">
            <v>65101</v>
          </cell>
        </row>
        <row r="72">
          <cell r="C72">
            <v>2022</v>
          </cell>
          <cell r="D72">
            <v>74188</v>
          </cell>
          <cell r="E72">
            <v>60376</v>
          </cell>
          <cell r="F72">
            <v>61943</v>
          </cell>
          <cell r="G72">
            <v>57128</v>
          </cell>
          <cell r="H72">
            <v>55217</v>
          </cell>
          <cell r="I72">
            <v>52101</v>
          </cell>
          <cell r="J72">
            <v>65106</v>
          </cell>
          <cell r="K72">
            <v>57423</v>
          </cell>
          <cell r="L72">
            <v>50334</v>
          </cell>
          <cell r="M72">
            <v>54965</v>
          </cell>
          <cell r="N72">
            <v>56848</v>
          </cell>
          <cell r="O72">
            <v>67870</v>
          </cell>
        </row>
        <row r="73">
          <cell r="C73">
            <v>2023</v>
          </cell>
          <cell r="D73">
            <v>67132</v>
          </cell>
          <cell r="E73">
            <v>58765</v>
          </cell>
          <cell r="F73">
            <v>56841</v>
          </cell>
          <cell r="G73">
            <v>53057</v>
          </cell>
          <cell r="H73">
            <v>50782</v>
          </cell>
          <cell r="I73">
            <v>47744</v>
          </cell>
          <cell r="J73">
            <v>54725</v>
          </cell>
          <cell r="K73">
            <v>51815</v>
          </cell>
          <cell r="L73">
            <v>48119</v>
          </cell>
          <cell r="M73">
            <v>51081</v>
          </cell>
          <cell r="N73">
            <v>54703</v>
          </cell>
          <cell r="O73">
            <v>65836</v>
          </cell>
        </row>
        <row r="74">
          <cell r="C74">
            <v>2024</v>
          </cell>
          <cell r="D74">
            <v>65357</v>
          </cell>
          <cell r="E74">
            <v>53297</v>
          </cell>
          <cell r="F74">
            <v>52905</v>
          </cell>
          <cell r="G74">
            <v>49480</v>
          </cell>
          <cell r="H74">
            <v>49657</v>
          </cell>
          <cell r="I74">
            <v>46483.64</v>
          </cell>
        </row>
        <row r="76">
          <cell r="D76" t="str">
            <v>Gen</v>
          </cell>
          <cell r="E76" t="str">
            <v>Feb</v>
          </cell>
          <cell r="F76" t="str">
            <v>Mar</v>
          </cell>
          <cell r="G76" t="str">
            <v>Apr</v>
          </cell>
          <cell r="H76" t="str">
            <v>Mag</v>
          </cell>
          <cell r="I76" t="str">
            <v>Giu</v>
          </cell>
          <cell r="J76" t="str">
            <v>Lug</v>
          </cell>
          <cell r="K76" t="str">
            <v>Ago</v>
          </cell>
          <cell r="L76" t="str">
            <v>Set</v>
          </cell>
          <cell r="M76" t="str">
            <v>Ott</v>
          </cell>
          <cell r="N76" t="str">
            <v>Nov</v>
          </cell>
          <cell r="O76" t="str">
            <v>Dic</v>
          </cell>
        </row>
        <row r="77">
          <cell r="C77">
            <v>2020</v>
          </cell>
          <cell r="D77">
            <v>1482</v>
          </cell>
          <cell r="E77">
            <v>1377</v>
          </cell>
          <cell r="F77">
            <v>1574</v>
          </cell>
          <cell r="G77">
            <v>1441</v>
          </cell>
          <cell r="H77">
            <v>1214</v>
          </cell>
          <cell r="I77">
            <v>1135</v>
          </cell>
          <cell r="J77">
            <v>1168</v>
          </cell>
          <cell r="K77">
            <v>1239</v>
          </cell>
          <cell r="L77">
            <v>1074</v>
          </cell>
          <cell r="M77">
            <v>1330</v>
          </cell>
          <cell r="N77">
            <v>1685</v>
          </cell>
          <cell r="O77">
            <v>1577</v>
          </cell>
        </row>
        <row r="78">
          <cell r="C78">
            <v>2021</v>
          </cell>
          <cell r="D78">
            <v>1717</v>
          </cell>
          <cell r="E78">
            <v>1460</v>
          </cell>
          <cell r="F78">
            <v>1660</v>
          </cell>
          <cell r="G78">
            <v>1400</v>
          </cell>
          <cell r="H78">
            <v>1249</v>
          </cell>
          <cell r="I78">
            <v>1267</v>
          </cell>
          <cell r="J78">
            <v>1308</v>
          </cell>
          <cell r="K78">
            <v>1327</v>
          </cell>
          <cell r="L78">
            <v>1219</v>
          </cell>
          <cell r="M78">
            <v>1304</v>
          </cell>
          <cell r="N78">
            <v>1318</v>
          </cell>
          <cell r="O78">
            <v>1428</v>
          </cell>
        </row>
        <row r="79">
          <cell r="C79">
            <v>2022</v>
          </cell>
          <cell r="D79">
            <v>1611</v>
          </cell>
          <cell r="E79">
            <v>1420</v>
          </cell>
          <cell r="F79">
            <v>1467</v>
          </cell>
          <cell r="G79">
            <v>1355</v>
          </cell>
          <cell r="H79">
            <v>1409</v>
          </cell>
          <cell r="I79">
            <v>1263</v>
          </cell>
          <cell r="J79">
            <v>1476</v>
          </cell>
          <cell r="K79">
            <v>1383</v>
          </cell>
          <cell r="L79">
            <v>1128</v>
          </cell>
          <cell r="M79">
            <v>1257</v>
          </cell>
          <cell r="N79">
            <v>1364</v>
          </cell>
          <cell r="O79">
            <v>1623</v>
          </cell>
        </row>
        <row r="80">
          <cell r="C80">
            <v>2023</v>
          </cell>
          <cell r="D80">
            <v>1559</v>
          </cell>
          <cell r="E80">
            <v>1357</v>
          </cell>
          <cell r="F80">
            <v>1356</v>
          </cell>
          <cell r="G80">
            <v>1268</v>
          </cell>
          <cell r="H80">
            <v>1202</v>
          </cell>
          <cell r="I80">
            <v>1178</v>
          </cell>
          <cell r="J80">
            <v>1408</v>
          </cell>
          <cell r="K80">
            <v>1218</v>
          </cell>
          <cell r="L80">
            <v>1073</v>
          </cell>
          <cell r="M80">
            <v>1165</v>
          </cell>
          <cell r="N80">
            <v>1273</v>
          </cell>
          <cell r="O80">
            <v>1548</v>
          </cell>
        </row>
        <row r="81">
          <cell r="C81">
            <v>2024</v>
          </cell>
          <cell r="D81">
            <v>1508</v>
          </cell>
          <cell r="E81">
            <v>1245</v>
          </cell>
          <cell r="F81">
            <v>1199</v>
          </cell>
          <cell r="G81">
            <v>1117</v>
          </cell>
          <cell r="H81">
            <v>1114</v>
          </cell>
          <cell r="I81">
            <v>1057.54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te dati"/>
      <sheetName val="2023 orig Abruzzo"/>
      <sheetName val="Abruzzo_2023 lav"/>
      <sheetName val="Abruzzo_2023 lav2"/>
      <sheetName val="PIVOT"/>
      <sheetName val="Tab decessi 2023"/>
      <sheetName val="Pop eta_2023"/>
      <sheetName val="Riepiloghi e grafici Tassi"/>
      <sheetName val="Graf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Gennaio - Dicembre</v>
          </cell>
        </row>
        <row r="6">
          <cell r="B6">
            <v>2016</v>
          </cell>
          <cell r="C6">
            <v>2017</v>
          </cell>
          <cell r="D6">
            <v>2018</v>
          </cell>
          <cell r="E6">
            <v>2019</v>
          </cell>
          <cell r="F6">
            <v>2020</v>
          </cell>
          <cell r="G6">
            <v>2021</v>
          </cell>
          <cell r="H6">
            <v>2022</v>
          </cell>
          <cell r="I6">
            <v>2023</v>
          </cell>
        </row>
        <row r="23">
          <cell r="B23">
            <v>155.0381492284022</v>
          </cell>
          <cell r="C23">
            <v>159.57035087614841</v>
          </cell>
          <cell r="D23">
            <v>160.56654045715888</v>
          </cell>
          <cell r="E23">
            <v>157.72408786100084</v>
          </cell>
          <cell r="F23">
            <v>166.38544464213351</v>
          </cell>
          <cell r="G23">
            <v>171.00469666628987</v>
          </cell>
          <cell r="H23">
            <v>160.63409184256813</v>
          </cell>
          <cell r="I23">
            <v>162.58076457127473</v>
          </cell>
        </row>
        <row r="35">
          <cell r="B35">
            <v>4447.7036402287295</v>
          </cell>
          <cell r="C35">
            <v>4685.7855687339988</v>
          </cell>
          <cell r="D35">
            <v>4373.7955732340215</v>
          </cell>
          <cell r="E35">
            <v>4320.8682985936557</v>
          </cell>
          <cell r="F35">
            <v>4666.4206078501247</v>
          </cell>
          <cell r="G35">
            <v>4738.7050023523025</v>
          </cell>
          <cell r="H35">
            <v>4769.0972276625816</v>
          </cell>
          <cell r="I35">
            <v>4370.0169404597236</v>
          </cell>
        </row>
      </sheetData>
      <sheetData sheetId="8">
        <row r="3">
          <cell r="B3">
            <v>2018</v>
          </cell>
          <cell r="C3">
            <v>2019</v>
          </cell>
          <cell r="D3">
            <v>2020</v>
          </cell>
          <cell r="E3">
            <v>2021</v>
          </cell>
          <cell r="F3">
            <v>2022</v>
          </cell>
          <cell r="G3">
            <v>2023</v>
          </cell>
        </row>
        <row r="5">
          <cell r="B5">
            <v>4671</v>
          </cell>
          <cell r="C5">
            <v>4498</v>
          </cell>
          <cell r="D5">
            <v>4857</v>
          </cell>
          <cell r="E5">
            <v>5078</v>
          </cell>
          <cell r="F5">
            <v>5029</v>
          </cell>
          <cell r="G5">
            <v>4927</v>
          </cell>
        </row>
        <row r="6">
          <cell r="B6">
            <v>3591</v>
          </cell>
          <cell r="C6">
            <v>3668</v>
          </cell>
          <cell r="D6">
            <v>3797</v>
          </cell>
          <cell r="E6">
            <v>3825</v>
          </cell>
          <cell r="F6">
            <v>3913</v>
          </cell>
          <cell r="G6">
            <v>3626</v>
          </cell>
        </row>
        <row r="7">
          <cell r="B7">
            <v>3546</v>
          </cell>
          <cell r="C7">
            <v>3428</v>
          </cell>
          <cell r="D7">
            <v>3873</v>
          </cell>
          <cell r="E7">
            <v>4023</v>
          </cell>
          <cell r="F7">
            <v>3968</v>
          </cell>
          <cell r="G7">
            <v>3610</v>
          </cell>
        </row>
        <row r="8">
          <cell r="B8">
            <v>3254</v>
          </cell>
          <cell r="C8">
            <v>3376</v>
          </cell>
          <cell r="D8">
            <v>3769</v>
          </cell>
          <cell r="E8">
            <v>3731</v>
          </cell>
          <cell r="F8">
            <v>3846</v>
          </cell>
          <cell r="G8">
            <v>3442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C31BF-929B-4E6D-870C-A3D0068C461F}">
  <sheetPr>
    <tabColor rgb="FF00B050"/>
  </sheetPr>
  <dimension ref="C4:R71"/>
  <sheetViews>
    <sheetView topLeftCell="C43" zoomScale="130" zoomScaleNormal="130" workbookViewId="0">
      <selection activeCell="L48" sqref="L48"/>
    </sheetView>
  </sheetViews>
  <sheetFormatPr defaultRowHeight="15" x14ac:dyDescent="0.25"/>
  <cols>
    <col min="2" max="2" width="14.5703125" customWidth="1"/>
    <col min="3" max="3" width="22.85546875" customWidth="1"/>
    <col min="4" max="4" width="17.140625" customWidth="1"/>
    <col min="5" max="5" width="10" customWidth="1"/>
    <col min="6" max="6" width="10.140625" customWidth="1"/>
    <col min="7" max="7" width="11" customWidth="1"/>
    <col min="8" max="8" width="10.5703125" customWidth="1"/>
    <col min="14" max="14" width="21.5703125" customWidth="1"/>
    <col min="15" max="15" width="20.5703125" customWidth="1"/>
    <col min="17" max="17" width="12.5703125" customWidth="1"/>
    <col min="18" max="18" width="16.5703125" customWidth="1"/>
  </cols>
  <sheetData>
    <row r="4" spans="3:18" x14ac:dyDescent="0.25">
      <c r="C4" s="2" t="s">
        <v>22</v>
      </c>
    </row>
    <row r="5" spans="3:18" ht="34.5" customHeight="1" x14ac:dyDescent="0.25">
      <c r="F5" s="3"/>
      <c r="H5" s="3"/>
      <c r="J5" s="3"/>
      <c r="R5" s="4"/>
    </row>
    <row r="6" spans="3:18" ht="22.5" x14ac:dyDescent="0.25">
      <c r="C6" s="5" t="s">
        <v>23</v>
      </c>
      <c r="D6" s="6" t="s">
        <v>24</v>
      </c>
      <c r="E6" s="7" t="s">
        <v>25</v>
      </c>
      <c r="F6" s="8" t="s">
        <v>26</v>
      </c>
      <c r="G6" s="9" t="s">
        <v>27</v>
      </c>
      <c r="H6" s="10" t="s">
        <v>26</v>
      </c>
      <c r="I6" s="11" t="s">
        <v>28</v>
      </c>
      <c r="J6" s="12" t="s">
        <v>26</v>
      </c>
      <c r="K6" s="11" t="s">
        <v>29</v>
      </c>
      <c r="L6" s="13" t="s">
        <v>26</v>
      </c>
      <c r="M6" s="14" t="s">
        <v>30</v>
      </c>
      <c r="N6" s="14" t="s">
        <v>30</v>
      </c>
    </row>
    <row r="7" spans="3:18" ht="23.25" thickBot="1" x14ac:dyDescent="0.3">
      <c r="C7" s="5"/>
      <c r="D7" s="6"/>
      <c r="E7" s="7"/>
      <c r="F7" s="8"/>
      <c r="G7" s="9"/>
      <c r="H7" s="10"/>
      <c r="I7" s="11"/>
      <c r="J7" s="12"/>
      <c r="K7" s="11"/>
      <c r="L7" s="13"/>
      <c r="M7" s="14" t="s">
        <v>31</v>
      </c>
      <c r="N7" s="14" t="s">
        <v>32</v>
      </c>
      <c r="R7" s="4"/>
    </row>
    <row r="8" spans="3:18" x14ac:dyDescent="0.25">
      <c r="C8" s="15" t="s">
        <v>1</v>
      </c>
      <c r="D8" s="16">
        <v>53748.4</v>
      </c>
      <c r="E8" s="17">
        <v>66054</v>
      </c>
      <c r="F8" s="18">
        <v>7922</v>
      </c>
      <c r="G8" s="17">
        <v>56683</v>
      </c>
      <c r="H8" s="18">
        <v>4128</v>
      </c>
      <c r="I8" s="19">
        <v>58817</v>
      </c>
      <c r="J8" s="20">
        <v>1751</v>
      </c>
      <c r="K8" s="19">
        <v>53508</v>
      </c>
      <c r="L8" s="21">
        <v>102</v>
      </c>
      <c r="M8" s="19">
        <f>I8-G8</f>
        <v>2134</v>
      </c>
      <c r="N8" s="19">
        <f>K8-I8</f>
        <v>-5309</v>
      </c>
    </row>
    <row r="9" spans="3:18" x14ac:dyDescent="0.25">
      <c r="C9" s="22" t="s">
        <v>2</v>
      </c>
      <c r="D9" s="23">
        <v>1481.2</v>
      </c>
      <c r="E9" s="24">
        <v>1849</v>
      </c>
      <c r="F9" s="25">
        <v>379</v>
      </c>
      <c r="G9" s="24">
        <v>1533</v>
      </c>
      <c r="H9" s="25">
        <v>109</v>
      </c>
      <c r="I9" s="26">
        <v>1531</v>
      </c>
      <c r="J9" s="27">
        <v>76</v>
      </c>
      <c r="K9" s="26">
        <v>1369</v>
      </c>
      <c r="L9" s="28">
        <v>23</v>
      </c>
      <c r="M9" s="26">
        <f>I9-G9</f>
        <v>-2</v>
      </c>
      <c r="N9" s="29">
        <f t="shared" ref="N9:N28" si="0">K9-I9</f>
        <v>-162</v>
      </c>
    </row>
    <row r="10" spans="3:18" x14ac:dyDescent="0.25">
      <c r="C10" s="30" t="s">
        <v>3</v>
      </c>
      <c r="D10" s="31">
        <v>99749.4</v>
      </c>
      <c r="E10" s="32">
        <v>136249</v>
      </c>
      <c r="F10" s="33">
        <v>25123</v>
      </c>
      <c r="G10" s="32">
        <v>108437</v>
      </c>
      <c r="H10" s="33">
        <v>9958</v>
      </c>
      <c r="I10" s="34">
        <v>111930</v>
      </c>
      <c r="J10" s="35">
        <v>9700</v>
      </c>
      <c r="K10" s="34">
        <v>103244</v>
      </c>
      <c r="L10" s="36">
        <v>2606</v>
      </c>
      <c r="M10" s="34">
        <f t="shared" ref="M10:M29" si="1">I10-G10</f>
        <v>3493</v>
      </c>
      <c r="N10" s="34">
        <f t="shared" si="0"/>
        <v>-8686</v>
      </c>
    </row>
    <row r="11" spans="3:18" x14ac:dyDescent="0.25">
      <c r="C11" s="22" t="s">
        <v>33</v>
      </c>
      <c r="D11" s="23">
        <v>4447</v>
      </c>
      <c r="E11" s="24">
        <v>5458</v>
      </c>
      <c r="F11" s="25">
        <v>739</v>
      </c>
      <c r="G11" s="24">
        <v>5053</v>
      </c>
      <c r="H11" s="25">
        <v>566</v>
      </c>
      <c r="I11" s="26">
        <v>5222</v>
      </c>
      <c r="J11" s="27">
        <v>296</v>
      </c>
      <c r="K11" s="26">
        <v>4551</v>
      </c>
      <c r="L11" s="28">
        <v>52</v>
      </c>
      <c r="M11" s="26">
        <f t="shared" si="1"/>
        <v>169</v>
      </c>
      <c r="N11" s="26">
        <f>K11-I11</f>
        <v>-671</v>
      </c>
    </row>
    <row r="12" spans="3:18" x14ac:dyDescent="0.25">
      <c r="C12" s="30" t="s">
        <v>34</v>
      </c>
      <c r="D12" s="31">
        <v>5100.3999999999996</v>
      </c>
      <c r="E12" s="32">
        <v>6626</v>
      </c>
      <c r="F12" s="37">
        <v>942</v>
      </c>
      <c r="G12" s="32">
        <v>5502</v>
      </c>
      <c r="H12" s="37">
        <v>480</v>
      </c>
      <c r="I12" s="34">
        <v>5442</v>
      </c>
      <c r="J12" s="38">
        <v>211</v>
      </c>
      <c r="K12" s="34">
        <v>5150</v>
      </c>
      <c r="L12" s="39">
        <v>43</v>
      </c>
      <c r="M12" s="34">
        <f t="shared" si="1"/>
        <v>-60</v>
      </c>
      <c r="N12" s="40">
        <f t="shared" si="0"/>
        <v>-292</v>
      </c>
    </row>
    <row r="13" spans="3:18" x14ac:dyDescent="0.25">
      <c r="C13" s="22" t="s">
        <v>4</v>
      </c>
      <c r="D13" s="23">
        <v>49573</v>
      </c>
      <c r="E13" s="24">
        <v>57836</v>
      </c>
      <c r="F13" s="41">
        <v>6539</v>
      </c>
      <c r="G13" s="24">
        <v>54088</v>
      </c>
      <c r="H13" s="41">
        <v>5844</v>
      </c>
      <c r="I13" s="26">
        <v>55468</v>
      </c>
      <c r="J13" s="42">
        <v>3939</v>
      </c>
      <c r="K13" s="26">
        <v>50761</v>
      </c>
      <c r="L13" s="43">
        <v>1007</v>
      </c>
      <c r="M13" s="26">
        <f>I13-G13</f>
        <v>1380</v>
      </c>
      <c r="N13" s="26">
        <f>K13-I13</f>
        <v>-4707</v>
      </c>
    </row>
    <row r="14" spans="3:18" x14ac:dyDescent="0.25">
      <c r="C14" s="30" t="s">
        <v>5</v>
      </c>
      <c r="D14" s="31">
        <v>14774</v>
      </c>
      <c r="E14" s="32">
        <v>16617</v>
      </c>
      <c r="F14" s="33">
        <v>1642</v>
      </c>
      <c r="G14" s="32">
        <v>16930</v>
      </c>
      <c r="H14" s="33">
        <v>2571</v>
      </c>
      <c r="I14" s="34">
        <v>15875</v>
      </c>
      <c r="J14" s="35">
        <v>1645</v>
      </c>
      <c r="K14" s="34">
        <v>14533</v>
      </c>
      <c r="L14" s="36">
        <v>534</v>
      </c>
      <c r="M14" s="34">
        <f t="shared" si="1"/>
        <v>-1055</v>
      </c>
      <c r="N14" s="34">
        <f t="shared" si="0"/>
        <v>-1342</v>
      </c>
    </row>
    <row r="15" spans="3:18" x14ac:dyDescent="0.25">
      <c r="C15" s="22" t="s">
        <v>6</v>
      </c>
      <c r="D15" s="23">
        <v>22108.2</v>
      </c>
      <c r="E15" s="24">
        <v>25827</v>
      </c>
      <c r="F15" s="41">
        <v>2891</v>
      </c>
      <c r="G15" s="24">
        <v>22699</v>
      </c>
      <c r="H15" s="41">
        <v>1695</v>
      </c>
      <c r="I15" s="26">
        <v>23892</v>
      </c>
      <c r="J15" s="42">
        <v>1186</v>
      </c>
      <c r="K15" s="26">
        <v>21400</v>
      </c>
      <c r="L15" s="43">
        <v>238</v>
      </c>
      <c r="M15" s="26">
        <f t="shared" si="1"/>
        <v>1193</v>
      </c>
      <c r="N15" s="26">
        <f t="shared" si="0"/>
        <v>-2492</v>
      </c>
    </row>
    <row r="16" spans="3:18" x14ac:dyDescent="0.25">
      <c r="C16" s="30" t="s">
        <v>7</v>
      </c>
      <c r="D16" s="31">
        <v>50935.8</v>
      </c>
      <c r="E16" s="32">
        <v>59665</v>
      </c>
      <c r="F16" s="33">
        <v>7738</v>
      </c>
      <c r="G16" s="32">
        <v>55609</v>
      </c>
      <c r="H16" s="33">
        <v>6478</v>
      </c>
      <c r="I16" s="34">
        <v>54961</v>
      </c>
      <c r="J16" s="35">
        <v>4745</v>
      </c>
      <c r="K16" s="34">
        <v>50950</v>
      </c>
      <c r="L16" s="36">
        <v>983</v>
      </c>
      <c r="M16" s="34">
        <f t="shared" si="1"/>
        <v>-648</v>
      </c>
      <c r="N16" s="34">
        <f t="shared" si="0"/>
        <v>-4011</v>
      </c>
    </row>
    <row r="17" spans="3:14" x14ac:dyDescent="0.25">
      <c r="C17" s="22" t="s">
        <v>8</v>
      </c>
      <c r="D17" s="23">
        <v>44311.4</v>
      </c>
      <c r="E17" s="24">
        <v>48135</v>
      </c>
      <c r="F17" s="41">
        <v>3673</v>
      </c>
      <c r="G17" s="24">
        <v>47754</v>
      </c>
      <c r="H17" s="41">
        <v>3885</v>
      </c>
      <c r="I17" s="26">
        <v>48855</v>
      </c>
      <c r="J17" s="42">
        <v>3809</v>
      </c>
      <c r="K17" s="26">
        <v>43957</v>
      </c>
      <c r="L17" s="43">
        <v>1032</v>
      </c>
      <c r="M17" s="26">
        <f t="shared" si="1"/>
        <v>1101</v>
      </c>
      <c r="N17" s="26">
        <f t="shared" si="0"/>
        <v>-4898</v>
      </c>
    </row>
    <row r="18" spans="3:14" x14ac:dyDescent="0.25">
      <c r="C18" s="30" t="s">
        <v>9</v>
      </c>
      <c r="D18" s="31">
        <v>10545</v>
      </c>
      <c r="E18" s="32">
        <v>11131</v>
      </c>
      <c r="F18" s="37">
        <v>624</v>
      </c>
      <c r="G18" s="32">
        <v>11581</v>
      </c>
      <c r="H18" s="37">
        <v>880</v>
      </c>
      <c r="I18" s="34">
        <v>11606</v>
      </c>
      <c r="J18" s="38">
        <v>850</v>
      </c>
      <c r="K18" s="34">
        <v>10729</v>
      </c>
      <c r="L18" s="39">
        <v>170</v>
      </c>
      <c r="M18" s="34">
        <f t="shared" si="1"/>
        <v>25</v>
      </c>
      <c r="N18" s="40">
        <f t="shared" si="0"/>
        <v>-877</v>
      </c>
    </row>
    <row r="19" spans="3:14" x14ac:dyDescent="0.25">
      <c r="C19" s="22" t="s">
        <v>10</v>
      </c>
      <c r="D19" s="23">
        <v>17830.8</v>
      </c>
      <c r="E19" s="24">
        <v>20123</v>
      </c>
      <c r="F19" s="41">
        <v>1571</v>
      </c>
      <c r="G19" s="24">
        <v>19910</v>
      </c>
      <c r="H19" s="41">
        <v>1673</v>
      </c>
      <c r="I19" s="26">
        <v>19620</v>
      </c>
      <c r="J19" s="42">
        <v>1051</v>
      </c>
      <c r="K19" s="26">
        <v>17619</v>
      </c>
      <c r="L19" s="43">
        <v>220</v>
      </c>
      <c r="M19" s="26">
        <f t="shared" si="1"/>
        <v>-290</v>
      </c>
      <c r="N19" s="26">
        <f t="shared" si="0"/>
        <v>-2001</v>
      </c>
    </row>
    <row r="20" spans="3:14" x14ac:dyDescent="0.25">
      <c r="C20" s="30" t="s">
        <v>11</v>
      </c>
      <c r="D20" s="31">
        <v>58927.6</v>
      </c>
      <c r="E20" s="32">
        <v>62161</v>
      </c>
      <c r="F20" s="33">
        <v>3769</v>
      </c>
      <c r="G20" s="32">
        <v>63779</v>
      </c>
      <c r="H20" s="33">
        <v>5500</v>
      </c>
      <c r="I20" s="34">
        <v>63643</v>
      </c>
      <c r="J20" s="35">
        <v>3276</v>
      </c>
      <c r="K20" s="34">
        <v>60951</v>
      </c>
      <c r="L20" s="36">
        <v>625</v>
      </c>
      <c r="M20" s="34">
        <f t="shared" si="1"/>
        <v>-136</v>
      </c>
      <c r="N20" s="34">
        <f t="shared" si="0"/>
        <v>-2692</v>
      </c>
    </row>
    <row r="21" spans="3:14" x14ac:dyDescent="0.25">
      <c r="C21" s="22" t="s">
        <v>12</v>
      </c>
      <c r="D21" s="23">
        <v>15352.8</v>
      </c>
      <c r="E21" s="24">
        <v>16296</v>
      </c>
      <c r="F21" s="41">
        <v>1213</v>
      </c>
      <c r="G21" s="24">
        <v>16657</v>
      </c>
      <c r="H21" s="41">
        <v>1427</v>
      </c>
      <c r="I21" s="26">
        <v>16756</v>
      </c>
      <c r="J21" s="42">
        <v>1191</v>
      </c>
      <c r="K21" s="26">
        <v>15605</v>
      </c>
      <c r="L21" s="43">
        <v>242</v>
      </c>
      <c r="M21" s="26">
        <f t="shared" si="1"/>
        <v>99</v>
      </c>
      <c r="N21" s="26">
        <f t="shared" si="0"/>
        <v>-1151</v>
      </c>
    </row>
    <row r="22" spans="3:14" x14ac:dyDescent="0.25">
      <c r="C22" s="30" t="s">
        <v>13</v>
      </c>
      <c r="D22" s="31">
        <v>3896.6</v>
      </c>
      <c r="E22" s="32">
        <v>4127</v>
      </c>
      <c r="F22" s="37">
        <v>191</v>
      </c>
      <c r="G22" s="32">
        <v>4465</v>
      </c>
      <c r="H22" s="37">
        <v>321</v>
      </c>
      <c r="I22" s="34">
        <v>4281</v>
      </c>
      <c r="J22" s="38">
        <v>193</v>
      </c>
      <c r="K22" s="34">
        <v>3897</v>
      </c>
      <c r="L22" s="39">
        <v>78</v>
      </c>
      <c r="M22" s="34">
        <f t="shared" si="1"/>
        <v>-184</v>
      </c>
      <c r="N22" s="40">
        <f t="shared" si="0"/>
        <v>-384</v>
      </c>
    </row>
    <row r="23" spans="3:14" x14ac:dyDescent="0.25">
      <c r="C23" s="22" t="s">
        <v>14</v>
      </c>
      <c r="D23" s="23">
        <v>55518</v>
      </c>
      <c r="E23" s="24">
        <v>59425</v>
      </c>
      <c r="F23" s="41">
        <v>2844</v>
      </c>
      <c r="G23" s="24">
        <v>61748</v>
      </c>
      <c r="H23" s="41">
        <v>5623</v>
      </c>
      <c r="I23" s="26">
        <v>61284</v>
      </c>
      <c r="J23" s="42">
        <v>3085</v>
      </c>
      <c r="K23" s="26">
        <v>57509</v>
      </c>
      <c r="L23" s="43">
        <v>516</v>
      </c>
      <c r="M23" s="26">
        <f t="shared" si="1"/>
        <v>-464</v>
      </c>
      <c r="N23" s="26">
        <f t="shared" si="0"/>
        <v>-3775</v>
      </c>
    </row>
    <row r="24" spans="3:14" x14ac:dyDescent="0.25">
      <c r="C24" s="30" t="s">
        <v>15</v>
      </c>
      <c r="D24" s="31">
        <v>39835.4</v>
      </c>
      <c r="E24" s="32">
        <v>44650</v>
      </c>
      <c r="F24" s="33">
        <v>2472</v>
      </c>
      <c r="G24" s="32">
        <v>47190</v>
      </c>
      <c r="H24" s="33">
        <v>4515</v>
      </c>
      <c r="I24" s="34">
        <v>44607</v>
      </c>
      <c r="J24" s="35">
        <v>2441</v>
      </c>
      <c r="K24" s="34">
        <v>42950</v>
      </c>
      <c r="L24" s="36">
        <v>541</v>
      </c>
      <c r="M24" s="34">
        <f t="shared" si="1"/>
        <v>-2583</v>
      </c>
      <c r="N24" s="34">
        <f t="shared" si="0"/>
        <v>-1657</v>
      </c>
    </row>
    <row r="25" spans="3:14" x14ac:dyDescent="0.25">
      <c r="C25" s="22" t="s">
        <v>16</v>
      </c>
      <c r="D25" s="23">
        <v>6492.8</v>
      </c>
      <c r="E25" s="24">
        <v>6839</v>
      </c>
      <c r="F25" s="25">
        <v>256</v>
      </c>
      <c r="G25" s="24">
        <v>7008</v>
      </c>
      <c r="H25" s="25">
        <v>378</v>
      </c>
      <c r="I25" s="26">
        <v>7119</v>
      </c>
      <c r="J25" s="27">
        <v>377</v>
      </c>
      <c r="K25" s="26">
        <v>6580</v>
      </c>
      <c r="L25" s="28">
        <v>39</v>
      </c>
      <c r="M25" s="26">
        <f>I25-G25</f>
        <v>111</v>
      </c>
      <c r="N25" s="29">
        <f t="shared" si="0"/>
        <v>-539</v>
      </c>
    </row>
    <row r="26" spans="3:14" x14ac:dyDescent="0.25">
      <c r="C26" s="30" t="s">
        <v>17</v>
      </c>
      <c r="D26" s="31">
        <v>20517</v>
      </c>
      <c r="E26" s="32">
        <v>21331</v>
      </c>
      <c r="F26" s="37">
        <v>472</v>
      </c>
      <c r="G26" s="32">
        <v>23111</v>
      </c>
      <c r="H26" s="33">
        <v>1141</v>
      </c>
      <c r="I26" s="34">
        <v>22902</v>
      </c>
      <c r="J26" s="35">
        <v>1599</v>
      </c>
      <c r="K26" s="34">
        <v>21582</v>
      </c>
      <c r="L26" s="36">
        <v>413</v>
      </c>
      <c r="M26" s="34">
        <f t="shared" si="1"/>
        <v>-209</v>
      </c>
      <c r="N26" s="34">
        <f t="shared" si="0"/>
        <v>-1320</v>
      </c>
    </row>
    <row r="27" spans="3:14" x14ac:dyDescent="0.25">
      <c r="C27" s="22" t="s">
        <v>18</v>
      </c>
      <c r="D27" s="23">
        <v>53639</v>
      </c>
      <c r="E27" s="24">
        <v>56753</v>
      </c>
      <c r="F27" s="41">
        <v>2412</v>
      </c>
      <c r="G27" s="24">
        <v>60513</v>
      </c>
      <c r="H27" s="41">
        <v>5090</v>
      </c>
      <c r="I27" s="26">
        <v>59164</v>
      </c>
      <c r="J27" s="42">
        <v>4953</v>
      </c>
      <c r="K27" s="26">
        <v>55192</v>
      </c>
      <c r="L27" s="43">
        <v>531</v>
      </c>
      <c r="M27" s="26">
        <f>I27-G27</f>
        <v>-1349</v>
      </c>
      <c r="N27" s="26">
        <f>K27-I27</f>
        <v>-3972</v>
      </c>
    </row>
    <row r="28" spans="3:14" x14ac:dyDescent="0.25">
      <c r="C28" s="30" t="s">
        <v>19</v>
      </c>
      <c r="D28" s="31">
        <v>16835.8</v>
      </c>
      <c r="E28" s="32">
        <v>18994</v>
      </c>
      <c r="F28" s="37">
        <v>747</v>
      </c>
      <c r="G28" s="32">
        <v>18785</v>
      </c>
      <c r="H28" s="37">
        <v>981</v>
      </c>
      <c r="I28" s="34">
        <v>20524</v>
      </c>
      <c r="J28" s="38">
        <v>1142</v>
      </c>
      <c r="K28" s="34">
        <v>18563</v>
      </c>
      <c r="L28" s="39">
        <v>105</v>
      </c>
      <c r="M28" s="34">
        <f t="shared" si="1"/>
        <v>1739</v>
      </c>
      <c r="N28" s="40">
        <f t="shared" si="0"/>
        <v>-1961</v>
      </c>
    </row>
    <row r="29" spans="3:14" x14ac:dyDescent="0.25">
      <c r="C29" s="44" t="s">
        <v>20</v>
      </c>
      <c r="D29" s="45">
        <v>645619.60000000009</v>
      </c>
      <c r="E29" s="46">
        <v>746146</v>
      </c>
      <c r="F29" s="47">
        <v>74159</v>
      </c>
      <c r="G29" s="46">
        <v>709035</v>
      </c>
      <c r="H29" s="47">
        <v>63243</v>
      </c>
      <c r="I29" s="48">
        <v>713499</v>
      </c>
      <c r="J29" s="47">
        <v>47516</v>
      </c>
      <c r="K29" s="48">
        <v>660600</v>
      </c>
      <c r="L29" s="49">
        <v>10100</v>
      </c>
      <c r="M29" s="50">
        <f t="shared" si="1"/>
        <v>4464</v>
      </c>
      <c r="N29" s="50">
        <f>K29-I29</f>
        <v>-52899</v>
      </c>
    </row>
    <row r="30" spans="3:14" x14ac:dyDescent="0.25">
      <c r="D30" s="1"/>
      <c r="E30" s="1"/>
      <c r="F30" s="1"/>
      <c r="G30" s="1"/>
      <c r="H30" s="1"/>
      <c r="I30" s="1"/>
      <c r="J30" s="1"/>
      <c r="K30" s="1"/>
      <c r="L30" s="1"/>
      <c r="M30" s="34"/>
      <c r="N30" s="1"/>
    </row>
    <row r="31" spans="3:14" x14ac:dyDescent="0.25">
      <c r="C31" s="81" t="s">
        <v>55</v>
      </c>
    </row>
    <row r="32" spans="3:14" x14ac:dyDescent="0.25">
      <c r="C32" s="51" t="s">
        <v>0</v>
      </c>
      <c r="D32" s="52"/>
      <c r="E32" s="52"/>
      <c r="F32" s="52"/>
      <c r="G32" s="52"/>
    </row>
    <row r="33" spans="3:16" x14ac:dyDescent="0.25">
      <c r="C33" s="51" t="s">
        <v>35</v>
      </c>
      <c r="D33" s="53"/>
      <c r="E33" s="53"/>
      <c r="F33" s="53"/>
      <c r="G33" s="53"/>
    </row>
    <row r="34" spans="3:16" ht="24" x14ac:dyDescent="0.25">
      <c r="C34" s="54" t="s">
        <v>36</v>
      </c>
      <c r="D34" s="55" t="s">
        <v>37</v>
      </c>
      <c r="E34" s="56">
        <v>2020</v>
      </c>
      <c r="F34" s="56">
        <v>2021</v>
      </c>
      <c r="G34" s="56">
        <v>2022</v>
      </c>
      <c r="H34" s="56">
        <v>2023</v>
      </c>
    </row>
    <row r="35" spans="3:16" x14ac:dyDescent="0.25">
      <c r="C35" s="57" t="s">
        <v>12</v>
      </c>
      <c r="D35" s="58">
        <f>D21</f>
        <v>15352.8</v>
      </c>
      <c r="E35" s="58">
        <f>E21</f>
        <v>16296</v>
      </c>
      <c r="F35" s="58">
        <f>G21</f>
        <v>16657</v>
      </c>
      <c r="G35" s="58">
        <f>I21</f>
        <v>16756</v>
      </c>
      <c r="H35" s="58">
        <f>K21</f>
        <v>15605</v>
      </c>
    </row>
    <row r="36" spans="3:16" x14ac:dyDescent="0.25">
      <c r="C36" s="57" t="s">
        <v>20</v>
      </c>
      <c r="D36" s="59">
        <f>D29</f>
        <v>645619.60000000009</v>
      </c>
      <c r="E36" s="59">
        <f>E29</f>
        <v>746146</v>
      </c>
      <c r="F36" s="59">
        <f>G29</f>
        <v>709035</v>
      </c>
      <c r="G36" s="60">
        <f>I29</f>
        <v>713499</v>
      </c>
      <c r="H36" s="60">
        <f>K29</f>
        <v>660600</v>
      </c>
    </row>
    <row r="37" spans="3:16" x14ac:dyDescent="0.25">
      <c r="C37" s="57" t="s">
        <v>38</v>
      </c>
      <c r="D37" s="61">
        <f>D36-D38</f>
        <v>545870.20000000007</v>
      </c>
      <c r="E37" s="61">
        <f>E36-E38</f>
        <v>609897</v>
      </c>
      <c r="F37" s="61">
        <f>F36-F38</f>
        <v>600598</v>
      </c>
      <c r="G37" s="61">
        <f>G36-G38</f>
        <v>601569</v>
      </c>
      <c r="H37" s="61">
        <f>H36-H38</f>
        <v>557356</v>
      </c>
    </row>
    <row r="38" spans="3:16" x14ac:dyDescent="0.25">
      <c r="C38" s="62" t="s">
        <v>3</v>
      </c>
      <c r="D38" s="61">
        <f>D10</f>
        <v>99749.4</v>
      </c>
      <c r="E38" s="61">
        <f>E10</f>
        <v>136249</v>
      </c>
      <c r="F38" s="61">
        <f>G10</f>
        <v>108437</v>
      </c>
      <c r="G38" s="61">
        <f>I10</f>
        <v>111930</v>
      </c>
      <c r="H38" s="61">
        <f>K10</f>
        <v>103244</v>
      </c>
    </row>
    <row r="42" spans="3:16" x14ac:dyDescent="0.25">
      <c r="O42" s="81" t="s">
        <v>54</v>
      </c>
    </row>
    <row r="43" spans="3:16" x14ac:dyDescent="0.25">
      <c r="C43" s="63" t="s">
        <v>39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P43" s="65"/>
    </row>
    <row r="44" spans="3:16" x14ac:dyDescent="0.25">
      <c r="C44" s="66" t="s">
        <v>20</v>
      </c>
      <c r="D44" s="66" t="s">
        <v>40</v>
      </c>
      <c r="E44" s="66" t="s">
        <v>41</v>
      </c>
      <c r="F44" s="66" t="s">
        <v>42</v>
      </c>
      <c r="G44" s="66" t="s">
        <v>43</v>
      </c>
      <c r="H44" s="66" t="s">
        <v>44</v>
      </c>
      <c r="I44" s="66" t="s">
        <v>45</v>
      </c>
      <c r="J44" s="66" t="s">
        <v>46</v>
      </c>
      <c r="K44" s="66" t="s">
        <v>47</v>
      </c>
      <c r="L44" s="66" t="s">
        <v>48</v>
      </c>
      <c r="M44" s="66" t="s">
        <v>49</v>
      </c>
      <c r="N44" s="66" t="s">
        <v>50</v>
      </c>
      <c r="O44" s="66" t="s">
        <v>51</v>
      </c>
      <c r="P44" s="66" t="s">
        <v>21</v>
      </c>
    </row>
    <row r="45" spans="3:16" x14ac:dyDescent="0.25">
      <c r="C45" s="53">
        <v>2020</v>
      </c>
      <c r="D45" s="67">
        <v>62019</v>
      </c>
      <c r="E45" s="67">
        <v>56070</v>
      </c>
      <c r="F45" s="67">
        <v>86501</v>
      </c>
      <c r="G45" s="67">
        <v>72809</v>
      </c>
      <c r="H45" s="67">
        <v>52440</v>
      </c>
      <c r="I45" s="67">
        <v>48589</v>
      </c>
      <c r="J45" s="67">
        <v>51422</v>
      </c>
      <c r="K45" s="67">
        <v>53744</v>
      </c>
      <c r="L45" s="67">
        <v>49326</v>
      </c>
      <c r="M45" s="67">
        <v>59861</v>
      </c>
      <c r="N45" s="67">
        <v>78470</v>
      </c>
      <c r="O45" s="67">
        <v>74895</v>
      </c>
      <c r="P45" s="68">
        <v>746146</v>
      </c>
    </row>
    <row r="46" spans="3:16" x14ac:dyDescent="0.25">
      <c r="C46" s="53">
        <v>2021</v>
      </c>
      <c r="D46" s="67">
        <v>74550</v>
      </c>
      <c r="E46" s="67">
        <v>59389</v>
      </c>
      <c r="F46" s="67">
        <v>68507</v>
      </c>
      <c r="G46" s="67">
        <v>63434</v>
      </c>
      <c r="H46" s="67">
        <v>54802</v>
      </c>
      <c r="I46" s="67">
        <v>52201</v>
      </c>
      <c r="J46" s="67">
        <v>53668</v>
      </c>
      <c r="K46" s="67">
        <v>56594</v>
      </c>
      <c r="L46" s="67">
        <v>51456</v>
      </c>
      <c r="M46" s="67">
        <v>54463</v>
      </c>
      <c r="N46" s="67">
        <v>54870</v>
      </c>
      <c r="O46" s="67">
        <v>65101</v>
      </c>
      <c r="P46" s="68">
        <v>709035</v>
      </c>
    </row>
    <row r="47" spans="3:16" x14ac:dyDescent="0.25">
      <c r="C47" s="53">
        <v>2022</v>
      </c>
      <c r="D47" s="67">
        <v>74188</v>
      </c>
      <c r="E47" s="67">
        <v>60376</v>
      </c>
      <c r="F47" s="67">
        <v>61943</v>
      </c>
      <c r="G47" s="67">
        <v>57128</v>
      </c>
      <c r="H47" s="67">
        <v>55217</v>
      </c>
      <c r="I47" s="67">
        <v>52101</v>
      </c>
      <c r="J47" s="67">
        <v>65106</v>
      </c>
      <c r="K47" s="67">
        <v>57423</v>
      </c>
      <c r="L47" s="67">
        <v>50334</v>
      </c>
      <c r="M47" s="67">
        <v>54965</v>
      </c>
      <c r="N47" s="67">
        <v>56848</v>
      </c>
      <c r="O47" s="67">
        <v>67870</v>
      </c>
      <c r="P47" s="68">
        <v>713499</v>
      </c>
    </row>
    <row r="48" spans="3:16" x14ac:dyDescent="0.25">
      <c r="C48" s="53">
        <v>2023</v>
      </c>
      <c r="D48" s="67">
        <v>67132</v>
      </c>
      <c r="E48" s="67">
        <v>58765</v>
      </c>
      <c r="F48" s="67">
        <v>56841</v>
      </c>
      <c r="G48" s="67">
        <v>53057</v>
      </c>
      <c r="H48" s="67">
        <v>50782</v>
      </c>
      <c r="I48" s="67">
        <v>47744</v>
      </c>
      <c r="J48" s="67">
        <v>54725</v>
      </c>
      <c r="K48" s="67">
        <v>51815</v>
      </c>
      <c r="L48" s="67">
        <v>48119</v>
      </c>
      <c r="M48" s="67">
        <v>51081</v>
      </c>
      <c r="N48" s="67">
        <v>54703</v>
      </c>
      <c r="O48" s="67">
        <v>65836</v>
      </c>
      <c r="P48" s="69">
        <v>660600</v>
      </c>
    </row>
    <row r="49" spans="3:16" x14ac:dyDescent="0.25">
      <c r="C49" s="53">
        <v>2024</v>
      </c>
      <c r="D49" s="67">
        <v>65357</v>
      </c>
      <c r="E49" s="67">
        <v>53297</v>
      </c>
      <c r="F49" s="67">
        <v>52905</v>
      </c>
      <c r="G49" s="67">
        <v>49480</v>
      </c>
      <c r="H49" s="67">
        <v>49657</v>
      </c>
      <c r="I49" s="70">
        <v>46483.64</v>
      </c>
      <c r="J49" s="71"/>
      <c r="K49" s="71"/>
      <c r="L49" s="71"/>
      <c r="M49" s="71"/>
      <c r="N49" s="71"/>
      <c r="O49" s="71"/>
      <c r="P49" s="69"/>
    </row>
    <row r="50" spans="3:16" x14ac:dyDescent="0.25">
      <c r="H50" s="72"/>
    </row>
    <row r="51" spans="3:16" x14ac:dyDescent="0.25">
      <c r="C51" s="66" t="s">
        <v>12</v>
      </c>
      <c r="D51" s="66" t="s">
        <v>40</v>
      </c>
      <c r="E51" s="66" t="s">
        <v>41</v>
      </c>
      <c r="F51" s="66" t="s">
        <v>42</v>
      </c>
      <c r="G51" s="66" t="s">
        <v>43</v>
      </c>
      <c r="H51" s="66" t="s">
        <v>44</v>
      </c>
      <c r="I51" s="66" t="s">
        <v>45</v>
      </c>
      <c r="J51" s="66" t="s">
        <v>46</v>
      </c>
      <c r="K51" s="66" t="s">
        <v>47</v>
      </c>
      <c r="L51" s="66" t="s">
        <v>48</v>
      </c>
      <c r="M51" s="66" t="s">
        <v>49</v>
      </c>
      <c r="N51" s="66" t="s">
        <v>50</v>
      </c>
      <c r="O51" s="66" t="s">
        <v>51</v>
      </c>
      <c r="P51" s="66" t="s">
        <v>21</v>
      </c>
    </row>
    <row r="52" spans="3:16" x14ac:dyDescent="0.25">
      <c r="C52" s="53">
        <v>2020</v>
      </c>
      <c r="D52" s="73">
        <v>1482</v>
      </c>
      <c r="E52" s="73">
        <v>1377</v>
      </c>
      <c r="F52" s="73">
        <v>1574</v>
      </c>
      <c r="G52" s="73">
        <v>1441</v>
      </c>
      <c r="H52" s="73">
        <v>1214</v>
      </c>
      <c r="I52" s="73">
        <v>1135</v>
      </c>
      <c r="J52" s="73">
        <v>1168</v>
      </c>
      <c r="K52" s="73">
        <v>1239</v>
      </c>
      <c r="L52" s="73">
        <v>1074</v>
      </c>
      <c r="M52" s="73">
        <v>1330</v>
      </c>
      <c r="N52" s="73">
        <v>1685</v>
      </c>
      <c r="O52" s="73">
        <v>1577</v>
      </c>
      <c r="P52" s="74">
        <v>16296</v>
      </c>
    </row>
    <row r="53" spans="3:16" x14ac:dyDescent="0.25">
      <c r="C53">
        <v>2021</v>
      </c>
      <c r="D53" s="73">
        <v>1717</v>
      </c>
      <c r="E53" s="73">
        <v>1460</v>
      </c>
      <c r="F53" s="73">
        <v>1660</v>
      </c>
      <c r="G53" s="73">
        <v>1400</v>
      </c>
      <c r="H53" s="73">
        <v>1249</v>
      </c>
      <c r="I53" s="73">
        <v>1267</v>
      </c>
      <c r="J53" s="73">
        <v>1308</v>
      </c>
      <c r="K53" s="73">
        <v>1327</v>
      </c>
      <c r="L53" s="73">
        <v>1219</v>
      </c>
      <c r="M53" s="73">
        <v>1304</v>
      </c>
      <c r="N53" s="73">
        <v>1318</v>
      </c>
      <c r="O53" s="73">
        <v>1428</v>
      </c>
      <c r="P53" s="74">
        <v>16657</v>
      </c>
    </row>
    <row r="54" spans="3:16" x14ac:dyDescent="0.25">
      <c r="C54">
        <v>2022</v>
      </c>
      <c r="D54" s="73">
        <v>1611</v>
      </c>
      <c r="E54" s="73">
        <v>1420</v>
      </c>
      <c r="F54" s="73">
        <v>1467</v>
      </c>
      <c r="G54" s="73">
        <v>1355</v>
      </c>
      <c r="H54" s="73">
        <v>1409</v>
      </c>
      <c r="I54" s="73">
        <v>1263</v>
      </c>
      <c r="J54" s="73">
        <v>1476</v>
      </c>
      <c r="K54" s="73">
        <v>1383</v>
      </c>
      <c r="L54" s="73">
        <v>1128</v>
      </c>
      <c r="M54" s="73">
        <v>1257</v>
      </c>
      <c r="N54" s="73">
        <v>1364</v>
      </c>
      <c r="O54" s="73">
        <v>1623</v>
      </c>
      <c r="P54" s="74">
        <v>16756</v>
      </c>
    </row>
    <row r="55" spans="3:16" x14ac:dyDescent="0.25">
      <c r="C55">
        <v>2023</v>
      </c>
      <c r="D55" s="73">
        <v>1559</v>
      </c>
      <c r="E55" s="73">
        <v>1357</v>
      </c>
      <c r="F55" s="73">
        <v>1356</v>
      </c>
      <c r="G55" s="73">
        <v>1268</v>
      </c>
      <c r="H55" s="73">
        <v>1202</v>
      </c>
      <c r="I55" s="73">
        <v>1178</v>
      </c>
      <c r="J55" s="73">
        <v>1408</v>
      </c>
      <c r="K55" s="73">
        <v>1218</v>
      </c>
      <c r="L55" s="73">
        <v>1073</v>
      </c>
      <c r="M55" s="73">
        <v>1165</v>
      </c>
      <c r="N55" s="73">
        <v>1273</v>
      </c>
      <c r="O55" s="73">
        <v>1548</v>
      </c>
      <c r="P55" s="74">
        <v>15605</v>
      </c>
    </row>
    <row r="56" spans="3:16" x14ac:dyDescent="0.25">
      <c r="C56" s="53">
        <v>2024</v>
      </c>
      <c r="D56" s="73">
        <v>1508</v>
      </c>
      <c r="E56" s="73">
        <v>1245</v>
      </c>
      <c r="F56" s="73">
        <v>1199</v>
      </c>
      <c r="G56" s="73">
        <v>1117</v>
      </c>
      <c r="H56" s="73">
        <v>1114</v>
      </c>
      <c r="I56" s="75">
        <v>1057.54</v>
      </c>
    </row>
    <row r="57" spans="3:16" x14ac:dyDescent="0.25">
      <c r="C57" s="53"/>
    </row>
    <row r="59" spans="3:16" x14ac:dyDescent="0.25">
      <c r="C59" s="76" t="s">
        <v>52</v>
      </c>
      <c r="N59" s="76" t="s">
        <v>53</v>
      </c>
    </row>
    <row r="60" spans="3:16" x14ac:dyDescent="0.25">
      <c r="D60" s="77"/>
      <c r="E60" s="77"/>
      <c r="F60" s="77"/>
      <c r="G60" s="77"/>
      <c r="H60" s="77"/>
      <c r="I60" s="78"/>
    </row>
    <row r="61" spans="3:16" x14ac:dyDescent="0.25">
      <c r="D61" s="79"/>
      <c r="E61" s="79"/>
      <c r="F61" s="79"/>
      <c r="G61" s="79"/>
      <c r="H61" s="79"/>
      <c r="I61" s="80"/>
    </row>
    <row r="69" spans="3:14" x14ac:dyDescent="0.25">
      <c r="C69" s="81" t="s">
        <v>54</v>
      </c>
    </row>
    <row r="71" spans="3:14" x14ac:dyDescent="0.25">
      <c r="N71" s="81" t="s">
        <v>54</v>
      </c>
    </row>
  </sheetData>
  <mergeCells count="10">
    <mergeCell ref="I6:I7"/>
    <mergeCell ref="J6:J7"/>
    <mergeCell ref="K6:K7"/>
    <mergeCell ref="L6:L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DB4B3-A176-48AC-BCB5-8452A179F8C0}">
  <sheetPr>
    <tabColor rgb="FF92D050"/>
  </sheetPr>
  <dimension ref="A2:L47"/>
  <sheetViews>
    <sheetView topLeftCell="A25" zoomScaleNormal="100" workbookViewId="0">
      <selection activeCell="K49" sqref="K49"/>
    </sheetView>
  </sheetViews>
  <sheetFormatPr defaultRowHeight="15" x14ac:dyDescent="0.25"/>
  <cols>
    <col min="1" max="1" width="18.28515625" bestFit="1" customWidth="1"/>
    <col min="2" max="5" width="13.28515625" bestFit="1" customWidth="1"/>
    <col min="6" max="8" width="10.5703125" bestFit="1" customWidth="1"/>
    <col min="9" max="9" width="10.7109375" customWidth="1"/>
  </cols>
  <sheetData>
    <row r="2" spans="1:12" x14ac:dyDescent="0.25">
      <c r="A2" s="82" t="s">
        <v>56</v>
      </c>
    </row>
    <row r="3" spans="1:12" ht="28.5" x14ac:dyDescent="0.45">
      <c r="A3" s="2" t="s">
        <v>57</v>
      </c>
      <c r="C3" s="83"/>
    </row>
    <row r="5" spans="1:12" x14ac:dyDescent="0.25">
      <c r="A5" s="63" t="s">
        <v>58</v>
      </c>
      <c r="B5" s="84" t="s">
        <v>59</v>
      </c>
      <c r="C5" s="84"/>
      <c r="D5" s="84"/>
      <c r="E5" s="84"/>
      <c r="F5" s="84"/>
      <c r="G5" s="84"/>
      <c r="H5" s="84"/>
    </row>
    <row r="6" spans="1:12" x14ac:dyDescent="0.25">
      <c r="A6" t="s">
        <v>60</v>
      </c>
      <c r="B6">
        <v>2016</v>
      </c>
      <c r="C6">
        <v>2017</v>
      </c>
      <c r="D6">
        <v>2018</v>
      </c>
      <c r="E6">
        <v>2019</v>
      </c>
      <c r="F6">
        <v>2020</v>
      </c>
      <c r="G6">
        <v>2021</v>
      </c>
      <c r="H6">
        <v>2022</v>
      </c>
      <c r="I6">
        <v>2023</v>
      </c>
      <c r="L6" s="85"/>
    </row>
    <row r="7" spans="1:12" x14ac:dyDescent="0.25">
      <c r="A7">
        <v>0</v>
      </c>
      <c r="B7" s="86">
        <v>26</v>
      </c>
      <c r="C7" s="86">
        <v>28</v>
      </c>
      <c r="D7" s="86">
        <v>27</v>
      </c>
      <c r="E7" s="86">
        <v>31</v>
      </c>
      <c r="F7" s="86">
        <v>23</v>
      </c>
      <c r="G7" s="86">
        <v>22</v>
      </c>
      <c r="H7" s="86">
        <v>25</v>
      </c>
      <c r="I7" s="87" t="s">
        <v>61</v>
      </c>
      <c r="L7" s="88" t="s">
        <v>62</v>
      </c>
    </row>
    <row r="8" spans="1:12" x14ac:dyDescent="0.25">
      <c r="A8">
        <v>1</v>
      </c>
      <c r="B8" s="86">
        <v>7</v>
      </c>
      <c r="C8" s="86">
        <v>2</v>
      </c>
      <c r="D8" s="86">
        <v>6</v>
      </c>
      <c r="E8" s="86">
        <v>9</v>
      </c>
      <c r="F8" s="86">
        <v>3</v>
      </c>
      <c r="G8" s="86">
        <v>3</v>
      </c>
      <c r="H8" s="86">
        <v>5</v>
      </c>
      <c r="I8" s="87" t="s">
        <v>61</v>
      </c>
      <c r="L8" s="88" t="s">
        <v>63</v>
      </c>
    </row>
    <row r="9" spans="1:12" x14ac:dyDescent="0.25">
      <c r="A9">
        <v>2</v>
      </c>
      <c r="B9" s="86">
        <v>2</v>
      </c>
      <c r="C9" s="86">
        <v>3</v>
      </c>
      <c r="D9" s="86">
        <v>3</v>
      </c>
      <c r="E9" s="86">
        <v>1</v>
      </c>
      <c r="F9" s="86">
        <v>0</v>
      </c>
      <c r="G9" s="86">
        <v>2</v>
      </c>
      <c r="H9" s="86">
        <v>0</v>
      </c>
      <c r="I9" s="87" t="s">
        <v>61</v>
      </c>
    </row>
    <row r="10" spans="1:12" x14ac:dyDescent="0.25">
      <c r="A10">
        <v>3</v>
      </c>
      <c r="B10" s="86">
        <v>6</v>
      </c>
      <c r="C10" s="86">
        <v>4</v>
      </c>
      <c r="D10" s="86">
        <v>7</v>
      </c>
      <c r="E10" s="86">
        <v>7</v>
      </c>
      <c r="F10" s="86">
        <v>4</v>
      </c>
      <c r="G10" s="86">
        <v>5</v>
      </c>
      <c r="H10" s="86">
        <v>1</v>
      </c>
      <c r="I10" s="87" t="s">
        <v>61</v>
      </c>
    </row>
    <row r="11" spans="1:12" x14ac:dyDescent="0.25">
      <c r="A11">
        <v>4</v>
      </c>
      <c r="B11" s="86">
        <v>13</v>
      </c>
      <c r="C11" s="86">
        <v>7</v>
      </c>
      <c r="D11" s="86">
        <v>14</v>
      </c>
      <c r="E11" s="86">
        <v>6</v>
      </c>
      <c r="F11" s="86">
        <v>7</v>
      </c>
      <c r="G11" s="86">
        <v>8</v>
      </c>
      <c r="H11" s="86">
        <v>10</v>
      </c>
      <c r="I11" s="87" t="s">
        <v>61</v>
      </c>
    </row>
    <row r="12" spans="1:12" x14ac:dyDescent="0.25">
      <c r="A12">
        <v>5</v>
      </c>
      <c r="B12" s="86">
        <v>15</v>
      </c>
      <c r="C12" s="86">
        <v>22</v>
      </c>
      <c r="D12" s="86">
        <v>22</v>
      </c>
      <c r="E12" s="86">
        <v>14</v>
      </c>
      <c r="F12" s="86">
        <v>12</v>
      </c>
      <c r="G12" s="86">
        <v>19</v>
      </c>
      <c r="H12" s="86">
        <v>22</v>
      </c>
      <c r="I12" s="87" t="s">
        <v>61</v>
      </c>
    </row>
    <row r="13" spans="1:12" x14ac:dyDescent="0.25">
      <c r="A13">
        <v>6</v>
      </c>
      <c r="B13" s="86">
        <v>19</v>
      </c>
      <c r="C13" s="86">
        <v>28</v>
      </c>
      <c r="D13" s="86">
        <v>26</v>
      </c>
      <c r="E13" s="86">
        <v>18</v>
      </c>
      <c r="F13" s="86">
        <v>22</v>
      </c>
      <c r="G13" s="86">
        <v>25</v>
      </c>
      <c r="H13" s="86">
        <v>18</v>
      </c>
      <c r="I13" s="87" t="s">
        <v>61</v>
      </c>
    </row>
    <row r="14" spans="1:12" x14ac:dyDescent="0.25">
      <c r="A14">
        <v>7</v>
      </c>
      <c r="B14" s="86">
        <v>37</v>
      </c>
      <c r="C14" s="86">
        <v>40</v>
      </c>
      <c r="D14" s="86">
        <v>27</v>
      </c>
      <c r="E14" s="86">
        <v>33</v>
      </c>
      <c r="F14" s="86">
        <v>33</v>
      </c>
      <c r="G14" s="86">
        <v>26</v>
      </c>
      <c r="H14" s="86">
        <v>26</v>
      </c>
      <c r="I14" s="87" t="s">
        <v>61</v>
      </c>
    </row>
    <row r="15" spans="1:12" x14ac:dyDescent="0.25">
      <c r="A15">
        <v>8</v>
      </c>
      <c r="B15" s="86">
        <v>49</v>
      </c>
      <c r="C15" s="86">
        <v>57</v>
      </c>
      <c r="D15" s="86">
        <v>49</v>
      </c>
      <c r="E15" s="86">
        <v>39</v>
      </c>
      <c r="F15" s="86">
        <v>53</v>
      </c>
      <c r="G15" s="86">
        <v>42</v>
      </c>
      <c r="H15" s="86">
        <v>38</v>
      </c>
      <c r="I15" s="87" t="s">
        <v>61</v>
      </c>
    </row>
    <row r="16" spans="1:12" x14ac:dyDescent="0.25">
      <c r="A16">
        <v>9</v>
      </c>
      <c r="B16" s="86">
        <v>93</v>
      </c>
      <c r="C16" s="86">
        <v>89</v>
      </c>
      <c r="D16" s="86">
        <v>86</v>
      </c>
      <c r="E16" s="86">
        <v>88</v>
      </c>
      <c r="F16" s="86">
        <v>81</v>
      </c>
      <c r="G16" s="86">
        <v>77</v>
      </c>
      <c r="H16" s="86">
        <v>80</v>
      </c>
      <c r="I16" s="87" t="s">
        <v>61</v>
      </c>
    </row>
    <row r="17" spans="1:12" x14ac:dyDescent="0.25">
      <c r="A17">
        <v>10</v>
      </c>
      <c r="B17" s="86">
        <v>133</v>
      </c>
      <c r="C17" s="86">
        <v>153</v>
      </c>
      <c r="D17" s="86">
        <v>162</v>
      </c>
      <c r="E17" s="86">
        <v>157</v>
      </c>
      <c r="F17" s="86">
        <v>146</v>
      </c>
      <c r="G17" s="86">
        <v>134</v>
      </c>
      <c r="H17" s="86">
        <v>134</v>
      </c>
      <c r="I17" s="87" t="s">
        <v>61</v>
      </c>
    </row>
    <row r="18" spans="1:12" x14ac:dyDescent="0.25">
      <c r="A18">
        <v>11</v>
      </c>
      <c r="B18" s="86">
        <v>315</v>
      </c>
      <c r="C18" s="86">
        <v>269</v>
      </c>
      <c r="D18" s="86">
        <v>254</v>
      </c>
      <c r="E18" s="86">
        <v>247</v>
      </c>
      <c r="F18" s="86">
        <v>254</v>
      </c>
      <c r="G18" s="86">
        <v>277</v>
      </c>
      <c r="H18" s="86">
        <v>238</v>
      </c>
      <c r="I18" s="87" t="s">
        <v>61</v>
      </c>
    </row>
    <row r="19" spans="1:12" x14ac:dyDescent="0.25">
      <c r="A19">
        <v>12</v>
      </c>
      <c r="B19" s="86">
        <v>376</v>
      </c>
      <c r="C19" s="86">
        <v>383</v>
      </c>
      <c r="D19" s="86">
        <v>377</v>
      </c>
      <c r="E19" s="86">
        <v>386</v>
      </c>
      <c r="F19" s="86">
        <v>377</v>
      </c>
      <c r="G19" s="86">
        <v>388</v>
      </c>
      <c r="H19" s="86">
        <v>352</v>
      </c>
      <c r="I19" s="87" t="s">
        <v>61</v>
      </c>
    </row>
    <row r="20" spans="1:12" x14ac:dyDescent="0.25">
      <c r="A20">
        <v>13</v>
      </c>
      <c r="B20" s="86">
        <v>484</v>
      </c>
      <c r="C20" s="86">
        <v>523</v>
      </c>
      <c r="D20" s="86">
        <v>543</v>
      </c>
      <c r="E20" s="86">
        <v>526</v>
      </c>
      <c r="F20" s="86">
        <v>615</v>
      </c>
      <c r="G20" s="86">
        <v>621</v>
      </c>
      <c r="H20" s="86">
        <v>588</v>
      </c>
      <c r="I20" s="87" t="s">
        <v>61</v>
      </c>
      <c r="L20" s="63"/>
    </row>
    <row r="21" spans="1:12" x14ac:dyDescent="0.25">
      <c r="A21" s="89" t="s">
        <v>64</v>
      </c>
      <c r="B21" s="90">
        <f>SUM(B7:B20)</f>
        <v>1575</v>
      </c>
      <c r="C21" s="90">
        <f t="shared" ref="C21:G21" si="0">SUM(C7:C20)</f>
        <v>1608</v>
      </c>
      <c r="D21" s="90">
        <f t="shared" si="0"/>
        <v>1603</v>
      </c>
      <c r="E21" s="90">
        <f t="shared" si="0"/>
        <v>1562</v>
      </c>
      <c r="F21" s="90">
        <f t="shared" si="0"/>
        <v>1630</v>
      </c>
      <c r="G21" s="90">
        <f t="shared" si="0"/>
        <v>1649</v>
      </c>
      <c r="H21" s="90">
        <f>SUM(H7:H20)</f>
        <v>1537</v>
      </c>
      <c r="I21" s="90">
        <v>1546</v>
      </c>
    </row>
    <row r="22" spans="1:12" x14ac:dyDescent="0.25">
      <c r="A22" s="91" t="s">
        <v>65</v>
      </c>
      <c r="B22" s="92">
        <v>1015879</v>
      </c>
      <c r="C22" s="92">
        <v>1007706</v>
      </c>
      <c r="D22" s="92">
        <v>998340</v>
      </c>
      <c r="E22" s="92">
        <v>990337</v>
      </c>
      <c r="F22" s="92">
        <v>979653</v>
      </c>
      <c r="G22" s="92">
        <v>964301</v>
      </c>
      <c r="H22" s="93">
        <v>956833</v>
      </c>
      <c r="I22" s="93">
        <v>950912</v>
      </c>
      <c r="L22" s="88" t="s">
        <v>62</v>
      </c>
    </row>
    <row r="23" spans="1:12" x14ac:dyDescent="0.25">
      <c r="A23" t="s">
        <v>66</v>
      </c>
      <c r="B23" s="94">
        <f t="shared" ref="B23:G23" si="1">B21/B22*100000</f>
        <v>155.0381492284022</v>
      </c>
      <c r="C23" s="94">
        <f t="shared" si="1"/>
        <v>159.57035087614841</v>
      </c>
      <c r="D23" s="94">
        <f t="shared" si="1"/>
        <v>160.56654045715888</v>
      </c>
      <c r="E23" s="94">
        <f t="shared" si="1"/>
        <v>157.72408786100084</v>
      </c>
      <c r="F23" s="94">
        <f t="shared" si="1"/>
        <v>166.38544464213351</v>
      </c>
      <c r="G23" s="94">
        <f t="shared" si="1"/>
        <v>171.00469666628987</v>
      </c>
      <c r="H23" s="94">
        <f>H21/H22*100000</f>
        <v>160.63409184256813</v>
      </c>
      <c r="I23" s="94">
        <f>I21/I22*100000</f>
        <v>162.58076457127473</v>
      </c>
      <c r="L23" s="88" t="s">
        <v>67</v>
      </c>
    </row>
    <row r="24" spans="1:12" x14ac:dyDescent="0.25">
      <c r="B24" s="95"/>
      <c r="C24" s="95"/>
      <c r="D24" s="95"/>
      <c r="E24" s="95"/>
      <c r="F24" s="95"/>
      <c r="G24" s="95"/>
      <c r="H24" s="95"/>
    </row>
    <row r="25" spans="1:12" x14ac:dyDescent="0.25">
      <c r="A25">
        <v>14</v>
      </c>
      <c r="B25" s="86">
        <v>828</v>
      </c>
      <c r="C25" s="86">
        <v>867</v>
      </c>
      <c r="D25" s="86">
        <v>772</v>
      </c>
      <c r="E25" s="86">
        <v>710</v>
      </c>
      <c r="F25" s="86">
        <v>818</v>
      </c>
      <c r="G25" s="86">
        <v>874</v>
      </c>
      <c r="H25" s="86">
        <v>844</v>
      </c>
      <c r="I25" s="87" t="s">
        <v>61</v>
      </c>
    </row>
    <row r="26" spans="1:12" x14ac:dyDescent="0.25">
      <c r="A26">
        <v>15</v>
      </c>
      <c r="B26" s="86">
        <v>942</v>
      </c>
      <c r="C26" s="86">
        <v>1131</v>
      </c>
      <c r="D26" s="86">
        <v>1077</v>
      </c>
      <c r="E26" s="86">
        <v>1062</v>
      </c>
      <c r="F26" s="86">
        <v>1279</v>
      </c>
      <c r="G26" s="86">
        <v>1318</v>
      </c>
      <c r="H26" s="86">
        <v>1289</v>
      </c>
      <c r="I26" s="87" t="s">
        <v>61</v>
      </c>
    </row>
    <row r="27" spans="1:12" x14ac:dyDescent="0.25">
      <c r="A27">
        <v>16</v>
      </c>
      <c r="B27" s="86">
        <v>1725</v>
      </c>
      <c r="C27" s="86">
        <v>1733</v>
      </c>
      <c r="D27" s="86">
        <v>1617</v>
      </c>
      <c r="E27" s="86">
        <v>1572</v>
      </c>
      <c r="F27" s="86">
        <v>1686</v>
      </c>
      <c r="G27" s="86">
        <v>1602</v>
      </c>
      <c r="H27" s="86">
        <v>1692</v>
      </c>
      <c r="I27" s="87" t="s">
        <v>61</v>
      </c>
    </row>
    <row r="28" spans="1:12" x14ac:dyDescent="0.25">
      <c r="A28">
        <v>17</v>
      </c>
      <c r="B28" s="86">
        <v>2701</v>
      </c>
      <c r="C28" s="86">
        <v>2806</v>
      </c>
      <c r="D28" s="86">
        <v>2663</v>
      </c>
      <c r="E28" s="86">
        <v>2532</v>
      </c>
      <c r="F28" s="86">
        <v>2800</v>
      </c>
      <c r="G28" s="86">
        <v>2866</v>
      </c>
      <c r="H28" s="86">
        <v>2776</v>
      </c>
      <c r="I28" s="87" t="s">
        <v>61</v>
      </c>
    </row>
    <row r="29" spans="1:12" x14ac:dyDescent="0.25">
      <c r="A29">
        <v>18</v>
      </c>
      <c r="B29" s="86">
        <v>3449</v>
      </c>
      <c r="C29" s="86">
        <v>3661</v>
      </c>
      <c r="D29" s="86">
        <v>3319</v>
      </c>
      <c r="E29" s="86">
        <v>3428</v>
      </c>
      <c r="F29" s="86">
        <v>3631</v>
      </c>
      <c r="G29" s="86">
        <v>3617</v>
      </c>
      <c r="H29" s="86">
        <v>3705</v>
      </c>
      <c r="I29" s="87" t="s">
        <v>61</v>
      </c>
    </row>
    <row r="30" spans="1:12" x14ac:dyDescent="0.25">
      <c r="A30">
        <v>19</v>
      </c>
      <c r="B30" s="86">
        <v>2693</v>
      </c>
      <c r="C30" s="86">
        <v>2917</v>
      </c>
      <c r="D30" s="86">
        <v>2704</v>
      </c>
      <c r="E30" s="86">
        <v>2722</v>
      </c>
      <c r="F30" s="86">
        <v>3058</v>
      </c>
      <c r="G30" s="86">
        <v>3211</v>
      </c>
      <c r="H30" s="86">
        <v>3203</v>
      </c>
      <c r="I30" s="87" t="s">
        <v>61</v>
      </c>
    </row>
    <row r="31" spans="1:12" x14ac:dyDescent="0.25">
      <c r="A31">
        <v>20</v>
      </c>
      <c r="B31" s="86">
        <v>934</v>
      </c>
      <c r="C31" s="86">
        <v>1026</v>
      </c>
      <c r="D31" s="86">
        <v>1148</v>
      </c>
      <c r="E31" s="86">
        <v>1217</v>
      </c>
      <c r="F31" s="86">
        <v>1212</v>
      </c>
      <c r="G31" s="86">
        <v>1306</v>
      </c>
      <c r="H31" s="86">
        <v>1436</v>
      </c>
      <c r="I31" s="87" t="s">
        <v>61</v>
      </c>
    </row>
    <row r="32" spans="1:12" x14ac:dyDescent="0.25">
      <c r="A32">
        <v>21</v>
      </c>
      <c r="B32" s="86">
        <v>223</v>
      </c>
      <c r="C32" s="86">
        <v>208</v>
      </c>
      <c r="D32" s="86">
        <v>159</v>
      </c>
      <c r="E32" s="86">
        <v>165</v>
      </c>
      <c r="F32" s="86">
        <v>182</v>
      </c>
      <c r="G32" s="86">
        <v>214</v>
      </c>
      <c r="H32" s="86">
        <v>274</v>
      </c>
      <c r="I32" s="87" t="s">
        <v>61</v>
      </c>
    </row>
    <row r="33" spans="1:12" x14ac:dyDescent="0.25">
      <c r="A33" s="89" t="s">
        <v>68</v>
      </c>
      <c r="B33" s="90">
        <f t="shared" ref="B33:G33" si="2">SUM(B25:B32)</f>
        <v>13495</v>
      </c>
      <c r="C33" s="90">
        <f t="shared" si="2"/>
        <v>14349</v>
      </c>
      <c r="D33" s="90">
        <f t="shared" si="2"/>
        <v>13459</v>
      </c>
      <c r="E33" s="90">
        <f t="shared" si="2"/>
        <v>13408</v>
      </c>
      <c r="F33" s="90">
        <f t="shared" si="2"/>
        <v>14666</v>
      </c>
      <c r="G33" s="90">
        <f t="shared" si="2"/>
        <v>15008</v>
      </c>
      <c r="H33" s="90">
        <f>SUM(H25:H32)</f>
        <v>15219</v>
      </c>
      <c r="I33" s="96">
        <v>14059</v>
      </c>
    </row>
    <row r="34" spans="1:12" x14ac:dyDescent="0.25">
      <c r="A34" s="91" t="s">
        <v>69</v>
      </c>
      <c r="B34" s="92">
        <v>303415</v>
      </c>
      <c r="C34" s="92">
        <v>306224</v>
      </c>
      <c r="D34" s="92">
        <v>307719</v>
      </c>
      <c r="E34" s="92">
        <v>310308</v>
      </c>
      <c r="F34" s="92">
        <v>314288</v>
      </c>
      <c r="G34" s="92">
        <v>316711</v>
      </c>
      <c r="H34" s="93">
        <v>319117</v>
      </c>
      <c r="I34" s="93">
        <v>321715</v>
      </c>
    </row>
    <row r="35" spans="1:12" x14ac:dyDescent="0.25">
      <c r="A35" t="s">
        <v>66</v>
      </c>
      <c r="B35" s="94">
        <f t="shared" ref="B35:G35" si="3">B33*100000/B34</f>
        <v>4447.7036402287295</v>
      </c>
      <c r="C35" s="94">
        <f t="shared" si="3"/>
        <v>4685.7855687339988</v>
      </c>
      <c r="D35" s="94">
        <f t="shared" si="3"/>
        <v>4373.7955732340215</v>
      </c>
      <c r="E35" s="94">
        <f t="shared" si="3"/>
        <v>4320.8682985936557</v>
      </c>
      <c r="F35" s="94">
        <f t="shared" si="3"/>
        <v>4666.4206078501247</v>
      </c>
      <c r="G35" s="94">
        <f t="shared" si="3"/>
        <v>4738.7050023523025</v>
      </c>
      <c r="H35" s="94">
        <f>H33*100000/H34</f>
        <v>4769.0972276625816</v>
      </c>
      <c r="I35" s="94">
        <f>I33*100000/I34</f>
        <v>4370.0169404597236</v>
      </c>
    </row>
    <row r="36" spans="1:12" x14ac:dyDescent="0.25">
      <c r="B36" s="97"/>
      <c r="C36" s="97"/>
      <c r="D36" s="97"/>
      <c r="E36" s="97"/>
      <c r="F36" s="97"/>
      <c r="G36" s="97"/>
      <c r="H36" s="97"/>
    </row>
    <row r="37" spans="1:12" x14ac:dyDescent="0.25">
      <c r="A37" t="s">
        <v>70</v>
      </c>
      <c r="B37" s="90">
        <f>B21+B33</f>
        <v>15070</v>
      </c>
      <c r="C37" s="90">
        <f t="shared" ref="C37:G37" si="4">C21+C33</f>
        <v>15957</v>
      </c>
      <c r="D37" s="90">
        <f t="shared" si="4"/>
        <v>15062</v>
      </c>
      <c r="E37" s="90">
        <f t="shared" si="4"/>
        <v>14970</v>
      </c>
      <c r="F37" s="90">
        <f t="shared" si="4"/>
        <v>16296</v>
      </c>
      <c r="G37" s="90">
        <f t="shared" si="4"/>
        <v>16657</v>
      </c>
      <c r="H37" s="90">
        <f>H21+H33</f>
        <v>16756</v>
      </c>
      <c r="I37" s="90">
        <f>I21+I33</f>
        <v>15605</v>
      </c>
      <c r="L37" s="81" t="s">
        <v>54</v>
      </c>
    </row>
    <row r="38" spans="1:12" x14ac:dyDescent="0.25">
      <c r="A38" s="91" t="s">
        <v>71</v>
      </c>
      <c r="B38" s="92">
        <f t="shared" ref="B38:G38" si="5">B22+B34</f>
        <v>1319294</v>
      </c>
      <c r="C38" s="92">
        <f t="shared" si="5"/>
        <v>1313930</v>
      </c>
      <c r="D38" s="92">
        <f t="shared" si="5"/>
        <v>1306059</v>
      </c>
      <c r="E38" s="92">
        <f t="shared" si="5"/>
        <v>1300645</v>
      </c>
      <c r="F38" s="92">
        <f t="shared" si="5"/>
        <v>1293941</v>
      </c>
      <c r="G38" s="92">
        <f t="shared" si="5"/>
        <v>1281012</v>
      </c>
      <c r="H38" s="93">
        <f>H22+H34</f>
        <v>1275950</v>
      </c>
      <c r="I38" s="93">
        <f>I22+I34</f>
        <v>1272627</v>
      </c>
    </row>
    <row r="39" spans="1:12" x14ac:dyDescent="0.25">
      <c r="B39" s="94">
        <f t="shared" ref="B39:G39" si="6">B37*100000/B38</f>
        <v>1142.2776121167838</v>
      </c>
      <c r="C39" s="94">
        <f t="shared" si="6"/>
        <v>1214.4482582785993</v>
      </c>
      <c r="D39" s="94">
        <f t="shared" si="6"/>
        <v>1153.2403972561729</v>
      </c>
      <c r="E39" s="94">
        <f t="shared" si="6"/>
        <v>1150.9674046338548</v>
      </c>
      <c r="F39" s="94">
        <f t="shared" si="6"/>
        <v>1259.4082728656099</v>
      </c>
      <c r="G39" s="94">
        <f t="shared" si="6"/>
        <v>1300.3000752530031</v>
      </c>
      <c r="H39" s="94">
        <f>H37*100000/H38</f>
        <v>1313.2176025706337</v>
      </c>
      <c r="I39" s="94">
        <f>I37*100000/I38</f>
        <v>1226.2037501954619</v>
      </c>
    </row>
    <row r="42" spans="1:12" x14ac:dyDescent="0.25">
      <c r="A42" s="98" t="s">
        <v>72</v>
      </c>
    </row>
    <row r="43" spans="1:12" x14ac:dyDescent="0.25">
      <c r="A43" s="98"/>
    </row>
    <row r="44" spans="1:12" x14ac:dyDescent="0.25">
      <c r="E44" s="63">
        <v>2019</v>
      </c>
      <c r="F44" s="63">
        <v>2020</v>
      </c>
      <c r="G44" s="63">
        <v>2021</v>
      </c>
      <c r="H44" s="63">
        <v>2022</v>
      </c>
      <c r="I44" s="63">
        <v>2023</v>
      </c>
    </row>
    <row r="45" spans="1:12" x14ac:dyDescent="0.25">
      <c r="A45" t="s">
        <v>73</v>
      </c>
      <c r="E45" s="97">
        <v>990337</v>
      </c>
      <c r="F45" s="97">
        <v>979653</v>
      </c>
      <c r="G45" s="97">
        <v>964301</v>
      </c>
      <c r="H45" s="86">
        <v>956833</v>
      </c>
      <c r="I45" s="97">
        <v>950912</v>
      </c>
    </row>
    <row r="46" spans="1:12" x14ac:dyDescent="0.25">
      <c r="A46" t="s">
        <v>74</v>
      </c>
      <c r="E46" s="97">
        <v>310308</v>
      </c>
      <c r="F46" s="97">
        <v>314288</v>
      </c>
      <c r="G46" s="97">
        <v>316711</v>
      </c>
      <c r="H46" s="86">
        <v>319117</v>
      </c>
      <c r="I46" s="97">
        <v>321715</v>
      </c>
    </row>
    <row r="47" spans="1:12" x14ac:dyDescent="0.25">
      <c r="A47" s="63" t="s">
        <v>21</v>
      </c>
      <c r="E47" s="99">
        <v>1300645</v>
      </c>
      <c r="F47" s="99">
        <v>1293941</v>
      </c>
      <c r="G47" s="99">
        <v>1281012</v>
      </c>
      <c r="H47" s="90">
        <v>1275950</v>
      </c>
      <c r="I47" s="99">
        <v>1272627</v>
      </c>
    </row>
  </sheetData>
  <mergeCells count="1">
    <mergeCell ref="B5:H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8133D-9DC8-4044-8981-80C293841CB9}">
  <sheetPr>
    <tabColor rgb="FF92D050"/>
  </sheetPr>
  <dimension ref="A1:O35"/>
  <sheetViews>
    <sheetView tabSelected="1" topLeftCell="A10" workbookViewId="0">
      <selection activeCell="T31" sqref="T31"/>
    </sheetView>
  </sheetViews>
  <sheetFormatPr defaultRowHeight="15" x14ac:dyDescent="0.25"/>
  <cols>
    <col min="2" max="2" width="17.7109375" customWidth="1"/>
    <col min="3" max="6" width="13.42578125" bestFit="1" customWidth="1"/>
    <col min="7" max="14" width="10.5703125" bestFit="1" customWidth="1"/>
  </cols>
  <sheetData>
    <row r="1" spans="1:15" ht="24" customHeight="1" x14ac:dyDescent="0.45">
      <c r="A1" s="63"/>
      <c r="C1" s="83"/>
    </row>
    <row r="2" spans="1:15" ht="24" customHeight="1" x14ac:dyDescent="0.25">
      <c r="A2" s="63"/>
      <c r="B2" s="100" t="s">
        <v>75</v>
      </c>
      <c r="C2" s="100"/>
      <c r="D2" s="100"/>
      <c r="E2" s="100"/>
      <c r="F2" s="100"/>
    </row>
    <row r="3" spans="1:15" x14ac:dyDescent="0.25">
      <c r="B3" s="101">
        <v>2018</v>
      </c>
      <c r="C3" s="101">
        <v>2019</v>
      </c>
      <c r="D3" s="101">
        <v>2020</v>
      </c>
      <c r="E3" s="101">
        <v>2021</v>
      </c>
      <c r="F3" s="101">
        <v>2022</v>
      </c>
      <c r="G3" s="101">
        <v>2023</v>
      </c>
      <c r="K3" s="101"/>
      <c r="L3" s="101"/>
      <c r="M3" s="101"/>
      <c r="N3" s="101"/>
      <c r="O3" s="101"/>
    </row>
    <row r="4" spans="1:15" s="63" customFormat="1" x14ac:dyDescent="0.25"/>
    <row r="5" spans="1:15" x14ac:dyDescent="0.25">
      <c r="A5" t="s">
        <v>76</v>
      </c>
      <c r="B5" s="1">
        <v>4671</v>
      </c>
      <c r="C5" s="1">
        <v>4498</v>
      </c>
      <c r="D5" s="1">
        <v>4857</v>
      </c>
      <c r="E5" s="1">
        <v>5078</v>
      </c>
      <c r="F5" s="1">
        <v>5029</v>
      </c>
      <c r="G5" s="1">
        <v>4927</v>
      </c>
      <c r="K5" s="1"/>
      <c r="L5" s="1"/>
      <c r="M5" s="1"/>
      <c r="N5" s="1"/>
      <c r="O5" s="1"/>
    </row>
    <row r="6" spans="1:15" x14ac:dyDescent="0.25">
      <c r="A6" t="s">
        <v>77</v>
      </c>
      <c r="B6" s="1">
        <v>3591</v>
      </c>
      <c r="C6" s="1">
        <v>3668</v>
      </c>
      <c r="D6" s="1">
        <v>3797</v>
      </c>
      <c r="E6" s="1">
        <v>3825</v>
      </c>
      <c r="F6" s="1">
        <v>3913</v>
      </c>
      <c r="G6" s="1">
        <v>3626</v>
      </c>
      <c r="K6" s="1"/>
      <c r="L6" s="1"/>
      <c r="M6" s="1"/>
      <c r="N6" s="1"/>
      <c r="O6" s="1"/>
    </row>
    <row r="7" spans="1:15" x14ac:dyDescent="0.25">
      <c r="A7" t="s">
        <v>78</v>
      </c>
      <c r="B7" s="1">
        <v>3546</v>
      </c>
      <c r="C7" s="1">
        <v>3428</v>
      </c>
      <c r="D7" s="1">
        <v>3873</v>
      </c>
      <c r="E7" s="1">
        <v>4023</v>
      </c>
      <c r="F7" s="1">
        <v>3968</v>
      </c>
      <c r="G7" s="1">
        <v>3610</v>
      </c>
      <c r="K7" s="1"/>
      <c r="L7" s="1"/>
      <c r="M7" s="1"/>
      <c r="N7" s="1"/>
      <c r="O7" s="1"/>
    </row>
    <row r="8" spans="1:15" x14ac:dyDescent="0.25">
      <c r="A8" t="s">
        <v>79</v>
      </c>
      <c r="B8" s="1">
        <v>3254</v>
      </c>
      <c r="C8" s="1">
        <v>3376</v>
      </c>
      <c r="D8" s="1">
        <v>3769</v>
      </c>
      <c r="E8" s="1">
        <v>3731</v>
      </c>
      <c r="F8" s="1">
        <v>3846</v>
      </c>
      <c r="G8" s="1">
        <v>3442</v>
      </c>
      <c r="K8" s="1"/>
      <c r="L8" s="1"/>
      <c r="M8" s="1"/>
      <c r="N8" s="1"/>
      <c r="O8" s="1"/>
    </row>
    <row r="9" spans="1:15" x14ac:dyDescent="0.25">
      <c r="A9" s="102" t="s">
        <v>12</v>
      </c>
      <c r="B9" s="99">
        <v>15062</v>
      </c>
      <c r="C9" s="99">
        <v>14970</v>
      </c>
      <c r="D9" s="99">
        <v>16296</v>
      </c>
      <c r="E9" s="99">
        <v>16657</v>
      </c>
      <c r="F9" s="99">
        <v>16756</v>
      </c>
      <c r="G9" s="99">
        <v>15605</v>
      </c>
      <c r="K9" s="103"/>
      <c r="L9" s="103"/>
      <c r="M9" s="103"/>
      <c r="N9" s="103"/>
      <c r="O9" s="103"/>
    </row>
    <row r="12" spans="1:15" ht="27" customHeight="1" x14ac:dyDescent="0.25">
      <c r="A12" s="104"/>
      <c r="B12" s="105" t="s">
        <v>80</v>
      </c>
    </row>
    <row r="35" spans="2:2" x14ac:dyDescent="0.25">
      <c r="B35" s="81" t="s">
        <v>54</v>
      </c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Graf dati 2023</vt:lpstr>
      <vt:lpstr>Riepiloghi e grafici Tassi</vt:lpstr>
      <vt:lpstr>Grafici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2024-08-06T16:30:35Z</dcterms:created>
  <dcterms:modified xsi:type="dcterms:W3CDTF">2024-08-06T16:36:35Z</dcterms:modified>
</cp:coreProperties>
</file>