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 socio-economico\2024_Sem1\DATI x sito B2024_2s\"/>
    </mc:Choice>
  </mc:AlternateContent>
  <xr:revisionPtr revIDLastSave="0" documentId="13_ncr:1_{3930F92D-A018-428D-8992-334A8A989017}" xr6:coauthVersionLast="47" xr6:coauthVersionMax="47" xr10:uidLastSave="{00000000-0000-0000-0000-000000000000}"/>
  <bookViews>
    <workbookView xWindow="-120" yWindow="-120" windowWidth="29040" windowHeight="15720" xr2:uid="{5FA6BDDA-0858-4AFE-9CA9-E763E9B302C3}"/>
  </bookViews>
  <sheets>
    <sheet name="Tab ImpreseVariazione" sheetId="1" r:id="rId1"/>
    <sheet name="Tab Imprese_x_sezAteco_" sheetId="2" r:id="rId2"/>
    <sheet name="Graf ImpreseVariazione" sheetId="3" r:id="rId3"/>
    <sheet name="UL_ClasseAddetti" sheetId="4" r:id="rId4"/>
    <sheet name="UL_Settore_Tab" sheetId="5" r:id="rId5"/>
    <sheet name="Serie storica" sheetId="6" r:id="rId6"/>
    <sheet name="UL_variazion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7" l="1"/>
  <c r="I51" i="5"/>
  <c r="J51" i="5"/>
  <c r="C34" i="1"/>
  <c r="C35" i="1"/>
  <c r="M41" i="5"/>
  <c r="K41" i="4"/>
  <c r="L41" i="4"/>
  <c r="M41" i="4"/>
  <c r="N41" i="4"/>
  <c r="O41" i="4"/>
  <c r="P41" i="4"/>
  <c r="K42" i="4"/>
  <c r="K45" i="4" s="1"/>
  <c r="L42" i="4"/>
  <c r="L45" i="4" s="1"/>
  <c r="M42" i="4"/>
  <c r="M45" i="4" s="1"/>
  <c r="N42" i="4"/>
  <c r="N45" i="4" s="1"/>
  <c r="O42" i="4"/>
  <c r="P42" i="4"/>
  <c r="K43" i="4"/>
  <c r="O43" i="4" s="1"/>
  <c r="L43" i="4"/>
  <c r="M43" i="4"/>
  <c r="M47" i="4" s="1"/>
  <c r="N43" i="4"/>
  <c r="N47" i="4" s="1"/>
  <c r="P43" i="4"/>
  <c r="K44" i="4"/>
  <c r="O44" i="4" s="1"/>
  <c r="L44" i="4"/>
  <c r="P44" i="4" s="1"/>
  <c r="M44" i="4"/>
  <c r="N44" i="4"/>
  <c r="M67" i="4"/>
  <c r="P64" i="4"/>
  <c r="P45" i="4" l="1"/>
  <c r="O45" i="4"/>
  <c r="G137" i="7"/>
  <c r="F137" i="7"/>
  <c r="E137" i="7"/>
  <c r="D137" i="7"/>
  <c r="C137" i="7"/>
  <c r="G136" i="7"/>
  <c r="F136" i="7"/>
  <c r="E136" i="7"/>
  <c r="D136" i="7"/>
  <c r="C136" i="7"/>
  <c r="G135" i="7"/>
  <c r="F135" i="7"/>
  <c r="E135" i="7"/>
  <c r="D135" i="7"/>
  <c r="C135" i="7"/>
  <c r="G134" i="7"/>
  <c r="F134" i="7"/>
  <c r="E134" i="7"/>
  <c r="D134" i="7"/>
  <c r="C134" i="7"/>
  <c r="G133" i="7"/>
  <c r="F133" i="7"/>
  <c r="E133" i="7"/>
  <c r="D133" i="7"/>
  <c r="C133" i="7"/>
  <c r="G131" i="7"/>
  <c r="F131" i="7"/>
  <c r="E131" i="7"/>
  <c r="D131" i="7"/>
  <c r="C131" i="7"/>
  <c r="G130" i="7"/>
  <c r="F130" i="7"/>
  <c r="E130" i="7"/>
  <c r="D130" i="7"/>
  <c r="C130" i="7"/>
  <c r="G129" i="7"/>
  <c r="F129" i="7"/>
  <c r="E129" i="7"/>
  <c r="D129" i="7"/>
  <c r="C129" i="7"/>
  <c r="G128" i="7"/>
  <c r="F128" i="7"/>
  <c r="E128" i="7"/>
  <c r="D128" i="7"/>
  <c r="C128" i="7"/>
  <c r="G127" i="7"/>
  <c r="F127" i="7"/>
  <c r="E127" i="7"/>
  <c r="D127" i="7"/>
  <c r="C127" i="7"/>
  <c r="G124" i="7"/>
  <c r="G125" i="7" s="1"/>
  <c r="F124" i="7"/>
  <c r="F125" i="7" s="1"/>
  <c r="E124" i="7"/>
  <c r="E125" i="7" s="1"/>
  <c r="D124" i="7"/>
  <c r="D125" i="7" s="1"/>
  <c r="C124" i="7"/>
  <c r="G123" i="7"/>
  <c r="F123" i="7"/>
  <c r="E123" i="7"/>
  <c r="D123" i="7"/>
  <c r="C123" i="7"/>
  <c r="G122" i="7"/>
  <c r="F122" i="7"/>
  <c r="E122" i="7"/>
  <c r="D122" i="7"/>
  <c r="C122" i="7"/>
  <c r="G121" i="7"/>
  <c r="F121" i="7"/>
  <c r="E121" i="7"/>
  <c r="D121" i="7"/>
  <c r="C121" i="7"/>
  <c r="C125" i="7" s="1"/>
  <c r="O36" i="7"/>
  <c r="N36" i="7"/>
  <c r="M36" i="7"/>
  <c r="L36" i="7"/>
  <c r="K36" i="7"/>
  <c r="O35" i="7"/>
  <c r="N35" i="7"/>
  <c r="M35" i="7"/>
  <c r="L35" i="7"/>
  <c r="K35" i="7"/>
  <c r="O34" i="7"/>
  <c r="N34" i="7"/>
  <c r="M34" i="7"/>
  <c r="L34" i="7"/>
  <c r="K34" i="7"/>
  <c r="O33" i="7"/>
  <c r="N33" i="7"/>
  <c r="M33" i="7"/>
  <c r="L33" i="7"/>
  <c r="K33" i="7"/>
  <c r="O32" i="7"/>
  <c r="N32" i="7"/>
  <c r="L32" i="7"/>
  <c r="K32" i="7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R44" i="5"/>
  <c r="Q44" i="5"/>
  <c r="P44" i="5"/>
  <c r="O44" i="5"/>
  <c r="N44" i="5"/>
  <c r="J44" i="5"/>
  <c r="I44" i="5"/>
  <c r="H44" i="5"/>
  <c r="G44" i="5"/>
  <c r="F44" i="5"/>
  <c r="E44" i="5"/>
  <c r="D44" i="5"/>
  <c r="R43" i="5"/>
  <c r="Q43" i="5"/>
  <c r="P43" i="5"/>
  <c r="O43" i="5"/>
  <c r="N43" i="5"/>
  <c r="M43" i="5"/>
  <c r="J43" i="5"/>
  <c r="R40" i="5" s="1"/>
  <c r="I43" i="5"/>
  <c r="Q40" i="5" s="1"/>
  <c r="H43" i="5"/>
  <c r="P40" i="5" s="1"/>
  <c r="G43" i="5"/>
  <c r="O40" i="5" s="1"/>
  <c r="F43" i="5"/>
  <c r="N40" i="5" s="1"/>
  <c r="E43" i="5"/>
  <c r="M40" i="5" s="1"/>
  <c r="D43" i="5"/>
  <c r="R42" i="5"/>
  <c r="Q42" i="5"/>
  <c r="P42" i="5"/>
  <c r="O42" i="5"/>
  <c r="N42" i="5"/>
  <c r="M42" i="5"/>
  <c r="J42" i="5"/>
  <c r="R39" i="5" s="1"/>
  <c r="I42" i="5"/>
  <c r="Q39" i="5" s="1"/>
  <c r="H42" i="5"/>
  <c r="P39" i="5" s="1"/>
  <c r="G42" i="5"/>
  <c r="O39" i="5" s="1"/>
  <c r="F42" i="5"/>
  <c r="N39" i="5" s="1"/>
  <c r="E42" i="5"/>
  <c r="M39" i="5" s="1"/>
  <c r="D42" i="5"/>
  <c r="R41" i="5"/>
  <c r="Q41" i="5"/>
  <c r="P41" i="5"/>
  <c r="O41" i="5"/>
  <c r="N41" i="5"/>
  <c r="J41" i="5"/>
  <c r="I41" i="5"/>
  <c r="H41" i="5"/>
  <c r="G41" i="5"/>
  <c r="F41" i="5"/>
  <c r="E41" i="5"/>
  <c r="D41" i="5"/>
  <c r="J40" i="5"/>
  <c r="R37" i="5" s="1"/>
  <c r="I40" i="5"/>
  <c r="Q37" i="5" s="1"/>
  <c r="H40" i="5"/>
  <c r="P37" i="5" s="1"/>
  <c r="G40" i="5"/>
  <c r="O37" i="5" s="1"/>
  <c r="F40" i="5"/>
  <c r="N37" i="5" s="1"/>
  <c r="E40" i="5"/>
  <c r="M37" i="5" s="1"/>
  <c r="D40" i="5"/>
  <c r="J39" i="5"/>
  <c r="I39" i="5"/>
  <c r="Q36" i="5" s="1"/>
  <c r="H39" i="5"/>
  <c r="P36" i="5" s="1"/>
  <c r="G39" i="5"/>
  <c r="O36" i="5" s="1"/>
  <c r="F39" i="5"/>
  <c r="N36" i="5" s="1"/>
  <c r="E39" i="5"/>
  <c r="M36" i="5" s="1"/>
  <c r="D39" i="5"/>
  <c r="R38" i="5"/>
  <c r="Q38" i="5"/>
  <c r="P38" i="5"/>
  <c r="O38" i="5"/>
  <c r="N38" i="5"/>
  <c r="M38" i="5"/>
  <c r="J38" i="5"/>
  <c r="R35" i="5" s="1"/>
  <c r="I38" i="5"/>
  <c r="H38" i="5"/>
  <c r="G38" i="5"/>
  <c r="F38" i="5"/>
  <c r="E38" i="5"/>
  <c r="D38" i="5"/>
  <c r="J37" i="5"/>
  <c r="R34" i="5" s="1"/>
  <c r="I37" i="5"/>
  <c r="Q34" i="5" s="1"/>
  <c r="H37" i="5"/>
  <c r="P34" i="5" s="1"/>
  <c r="G37" i="5"/>
  <c r="O34" i="5" s="1"/>
  <c r="F37" i="5"/>
  <c r="N34" i="5" s="1"/>
  <c r="E37" i="5"/>
  <c r="M34" i="5" s="1"/>
  <c r="D37" i="5"/>
  <c r="R36" i="5"/>
  <c r="J36" i="5"/>
  <c r="I36" i="5"/>
  <c r="H36" i="5"/>
  <c r="P33" i="5" s="1"/>
  <c r="G36" i="5"/>
  <c r="O33" i="5" s="1"/>
  <c r="F36" i="5"/>
  <c r="N33" i="5" s="1"/>
  <c r="E36" i="5"/>
  <c r="M33" i="5" s="1"/>
  <c r="D36" i="5"/>
  <c r="Q35" i="5"/>
  <c r="P35" i="5"/>
  <c r="O35" i="5"/>
  <c r="N35" i="5"/>
  <c r="M35" i="5"/>
  <c r="J35" i="5"/>
  <c r="R32" i="5" s="1"/>
  <c r="I35" i="5"/>
  <c r="Q32" i="5" s="1"/>
  <c r="H35" i="5"/>
  <c r="G35" i="5"/>
  <c r="F35" i="5"/>
  <c r="E35" i="5"/>
  <c r="D35" i="5"/>
  <c r="J34" i="5"/>
  <c r="I34" i="5"/>
  <c r="H34" i="5"/>
  <c r="G34" i="5"/>
  <c r="F34" i="5"/>
  <c r="E34" i="5"/>
  <c r="D34" i="5"/>
  <c r="R33" i="5"/>
  <c r="Q33" i="5"/>
  <c r="J33" i="5"/>
  <c r="I33" i="5"/>
  <c r="H33" i="5"/>
  <c r="G33" i="5"/>
  <c r="F33" i="5"/>
  <c r="E33" i="5"/>
  <c r="D33" i="5"/>
  <c r="P32" i="5"/>
  <c r="O32" i="5"/>
  <c r="N32" i="5"/>
  <c r="M32" i="5"/>
  <c r="J32" i="5"/>
  <c r="R31" i="5" s="1"/>
  <c r="I32" i="5"/>
  <c r="Q31" i="5" s="1"/>
  <c r="H32" i="5"/>
  <c r="P31" i="5" s="1"/>
  <c r="G32" i="5"/>
  <c r="F32" i="5"/>
  <c r="E32" i="5"/>
  <c r="D32" i="5"/>
  <c r="O31" i="5"/>
  <c r="N31" i="5"/>
  <c r="M31" i="5"/>
  <c r="J31" i="5"/>
  <c r="I31" i="5"/>
  <c r="H31" i="5"/>
  <c r="G31" i="5"/>
  <c r="F31" i="5"/>
  <c r="E31" i="5"/>
  <c r="M44" i="5" s="1"/>
  <c r="D31" i="5"/>
  <c r="R30" i="5"/>
  <c r="Q30" i="5"/>
  <c r="P30" i="5"/>
  <c r="J30" i="5"/>
  <c r="I30" i="5"/>
  <c r="H30" i="5"/>
  <c r="G30" i="5"/>
  <c r="O30" i="5" s="1"/>
  <c r="F30" i="5"/>
  <c r="N30" i="5" s="1"/>
  <c r="E30" i="5"/>
  <c r="M30" i="5" s="1"/>
  <c r="M45" i="5" s="1"/>
  <c r="D30" i="5"/>
  <c r="N70" i="4"/>
  <c r="N67" i="4"/>
  <c r="L67" i="4"/>
  <c r="P67" i="4" s="1"/>
  <c r="K67" i="4"/>
  <c r="O67" i="4" s="1"/>
  <c r="N66" i="4"/>
  <c r="M66" i="4"/>
  <c r="M70" i="4" s="1"/>
  <c r="L66" i="4"/>
  <c r="P66" i="4" s="1"/>
  <c r="K66" i="4"/>
  <c r="O66" i="4" s="1"/>
  <c r="P65" i="4"/>
  <c r="N65" i="4"/>
  <c r="M65" i="4"/>
  <c r="L65" i="4"/>
  <c r="K65" i="4"/>
  <c r="O65" i="4" s="1"/>
  <c r="N64" i="4"/>
  <c r="N68" i="4" s="1"/>
  <c r="M64" i="4"/>
  <c r="M68" i="4" s="1"/>
  <c r="L64" i="4"/>
  <c r="L68" i="4" s="1"/>
  <c r="K64" i="4"/>
  <c r="O64" i="4" s="1"/>
  <c r="G27" i="4"/>
  <c r="F27" i="4"/>
  <c r="E27" i="4"/>
  <c r="D27" i="4"/>
  <c r="C27" i="4"/>
  <c r="N21" i="4"/>
  <c r="M21" i="4"/>
  <c r="L21" i="4"/>
  <c r="K21" i="4"/>
  <c r="N20" i="4"/>
  <c r="N22" i="4" s="1"/>
  <c r="M20" i="4"/>
  <c r="M22" i="4" s="1"/>
  <c r="L20" i="4"/>
  <c r="L22" i="4" s="1"/>
  <c r="K20" i="4"/>
  <c r="K22" i="4" s="1"/>
  <c r="N19" i="4"/>
  <c r="M19" i="4"/>
  <c r="L19" i="4"/>
  <c r="K19" i="4"/>
  <c r="N18" i="4"/>
  <c r="M18" i="4"/>
  <c r="L18" i="4"/>
  <c r="K18" i="4"/>
  <c r="O68" i="4" l="1"/>
  <c r="N45" i="5"/>
  <c r="P45" i="5"/>
  <c r="R45" i="5"/>
  <c r="O45" i="5"/>
  <c r="Q45" i="5"/>
  <c r="K68" i="4"/>
  <c r="P68" i="4"/>
  <c r="K23" i="3" l="1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E32" i="1"/>
  <c r="F56" i="2"/>
  <c r="E56" i="2"/>
  <c r="D56" i="2"/>
  <c r="C56" i="2"/>
  <c r="F34" i="2"/>
  <c r="E34" i="2"/>
  <c r="D34" i="2"/>
  <c r="C34" i="2"/>
  <c r="E35" i="1"/>
  <c r="D35" i="1"/>
  <c r="B35" i="1"/>
  <c r="E34" i="1"/>
  <c r="D34" i="1"/>
  <c r="B34" i="1"/>
  <c r="E33" i="1"/>
  <c r="D33" i="1"/>
  <c r="C33" i="1"/>
  <c r="B33" i="1"/>
  <c r="D32" i="1"/>
  <c r="C32" i="1"/>
  <c r="B32" i="1"/>
  <c r="E31" i="1"/>
  <c r="D31" i="1"/>
  <c r="C31" i="1"/>
  <c r="B31" i="1"/>
  <c r="E29" i="1"/>
  <c r="D29" i="1"/>
  <c r="C29" i="1"/>
  <c r="B29" i="1"/>
</calcChain>
</file>

<file path=xl/sharedStrings.xml><?xml version="1.0" encoding="utf-8"?>
<sst xmlns="http://schemas.openxmlformats.org/spreadsheetml/2006/main" count="997" uniqueCount="255">
  <si>
    <t>Descrizione:</t>
  </si>
  <si>
    <t>Provincia</t>
  </si>
  <si>
    <t>Registrate</t>
  </si>
  <si>
    <t>Attive</t>
  </si>
  <si>
    <t>Iscrizioni</t>
  </si>
  <si>
    <t>Cessazioni</t>
  </si>
  <si>
    <t xml:space="preserve">L'AQUILA            </t>
  </si>
  <si>
    <t xml:space="preserve">TERAMO              </t>
  </si>
  <si>
    <t xml:space="preserve">PESCARA             </t>
  </si>
  <si>
    <t xml:space="preserve">CHIETI              </t>
  </si>
  <si>
    <t>Grand Total</t>
  </si>
  <si>
    <t/>
  </si>
  <si>
    <t>Sedi di Impresa 4° trimestre 2023</t>
  </si>
  <si>
    <t>Sedi di Impresa 2° trimestre 2024</t>
  </si>
  <si>
    <t xml:space="preserve">Sedi di impresa in Abruzzo per provincia e variazioni assolute. </t>
  </si>
  <si>
    <t>2° semestre 2024</t>
  </si>
  <si>
    <t>Sedi di impresa al 2° trimestre 2024</t>
  </si>
  <si>
    <t xml:space="preserve">L'Aquila       </t>
  </si>
  <si>
    <t xml:space="preserve">Teramo           </t>
  </si>
  <si>
    <t xml:space="preserve">Pescara         </t>
  </si>
  <si>
    <t xml:space="preserve"> </t>
  </si>
  <si>
    <t xml:space="preserve">Chieti           </t>
  </si>
  <si>
    <t>Abruzzo</t>
  </si>
  <si>
    <t>Variazioni assolute 2° trimestre 2024 / 4° trimestre 2023</t>
  </si>
  <si>
    <t>Nome del report:</t>
  </si>
  <si>
    <t>Creatore del report:</t>
  </si>
  <si>
    <t>KYXX15</t>
  </si>
  <si>
    <t>Posizione del report:</t>
  </si>
  <si>
    <t>pentaho_stkv/stkv_sedimp/20242_s.xanalyzer</t>
  </si>
  <si>
    <t>Creato il:</t>
  </si>
  <si>
    <t>26-lug-2024 11.35.35</t>
  </si>
  <si>
    <t>Cubo:</t>
  </si>
  <si>
    <t>20242_sedi</t>
  </si>
  <si>
    <t>Data di esportazione:</t>
  </si>
  <si>
    <t>Filtri utilizzati:</t>
  </si>
  <si>
    <t>Regione includes ABRUZZO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</si>
  <si>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</si>
  <si>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</si>
  <si>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</si>
  <si>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</si>
  <si>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</si>
  <si>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</si>
  <si>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</si>
  <si>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</si>
  <si>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</si>
  <si>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</si>
  <si>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</si>
  <si>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</si>
  <si>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</si>
  <si>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</si>
  <si>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</si>
  <si>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</si>
  <si>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</si>
  <si>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</si>
  <si>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</si>
  <si>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</si>
  <si>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</si>
  <si>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</si>
  <si>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Altri settori (B, D, E, O, P, Q, T)</t>
  </si>
  <si>
    <t xml:space="preserve">Sedi di impresa in Abruzzo per principali settori. </t>
  </si>
  <si>
    <t>2° trimestre 2024</t>
  </si>
  <si>
    <t>Agricoltura, silvicoltura pesca (A)</t>
  </si>
  <si>
    <t>Attività manifatturiere (C)</t>
  </si>
  <si>
    <t>Costruzioni (F)</t>
  </si>
  <si>
    <t>Commercio all'ingrosso e al dettaglio; riparazione (G)</t>
  </si>
  <si>
    <t>Trasporto e magazzinaggio (H)</t>
  </si>
  <si>
    <t>Attività dei servizi di alloggio e di ristorazione (I)</t>
  </si>
  <si>
    <t>Servizi di informazione e comunicazione (J)</t>
  </si>
  <si>
    <t>Attività finanziarie e assicurative (K)</t>
  </si>
  <si>
    <t>Attività immobiliari (L)</t>
  </si>
  <si>
    <t>Attività professionali, scientifiche e tecniche (M)</t>
  </si>
  <si>
    <t>Noleggio, agenzie di viaggio, servizi di supporto alle imprese (N)</t>
  </si>
  <si>
    <t>Attività artistiche, sportive, di intrattenimento e divertimento (R)</t>
  </si>
  <si>
    <t>Altre attività di servizi (S)</t>
  </si>
  <si>
    <t>Imprese non classificate (X)</t>
  </si>
  <si>
    <t>Totale</t>
  </si>
  <si>
    <t>Imprese Attive</t>
  </si>
  <si>
    <t>Regione</t>
  </si>
  <si>
    <t>Attive 2° trim 2022</t>
  </si>
  <si>
    <t>Attive 3° trim 2022</t>
  </si>
  <si>
    <t>Attive 4° trim 2022</t>
  </si>
  <si>
    <t>Attive 1° trim 2023</t>
  </si>
  <si>
    <t>Attive 2° trim 2023</t>
  </si>
  <si>
    <t>Attive 4° trim 2023</t>
  </si>
  <si>
    <t>Attive 2° trim 2024</t>
  </si>
  <si>
    <t>Var %
2° trim 2024/
4° trim 2023</t>
  </si>
  <si>
    <t xml:space="preserve">ABRUZZO              </t>
  </si>
  <si>
    <t>Basilicata</t>
  </si>
  <si>
    <t xml:space="preserve">BASILICATA           </t>
  </si>
  <si>
    <t>Calabria</t>
  </si>
  <si>
    <t xml:space="preserve">CALABRIA             </t>
  </si>
  <si>
    <t>Campania</t>
  </si>
  <si>
    <t xml:space="preserve">CAMPANIA             </t>
  </si>
  <si>
    <t>Emilia- Romagna</t>
  </si>
  <si>
    <t xml:space="preserve">EMILIA ROMAGNA       </t>
  </si>
  <si>
    <t>Friuli-Venezia G.</t>
  </si>
  <si>
    <t>FRIULI-VENEZIA GIULIA</t>
  </si>
  <si>
    <t>Lazio</t>
  </si>
  <si>
    <t xml:space="preserve">LAZIO                </t>
  </si>
  <si>
    <t>Liguria</t>
  </si>
  <si>
    <t xml:space="preserve">LIGURIA              </t>
  </si>
  <si>
    <t>Lombardia</t>
  </si>
  <si>
    <t xml:space="preserve">LOMBARDIA            </t>
  </si>
  <si>
    <t>Marche</t>
  </si>
  <si>
    <t xml:space="preserve">MARCHE               </t>
  </si>
  <si>
    <t>Molise</t>
  </si>
  <si>
    <t xml:space="preserve">MOLISE               </t>
  </si>
  <si>
    <t>Piemonte</t>
  </si>
  <si>
    <t xml:space="preserve">PIEMONTE             </t>
  </si>
  <si>
    <t>Puglia</t>
  </si>
  <si>
    <t xml:space="preserve">PUGLIA               </t>
  </si>
  <si>
    <t>Sardegna</t>
  </si>
  <si>
    <t xml:space="preserve">SARDEGNA             </t>
  </si>
  <si>
    <t>Sicilia</t>
  </si>
  <si>
    <t xml:space="preserve">SICILIA              </t>
  </si>
  <si>
    <t>Toscana</t>
  </si>
  <si>
    <t xml:space="preserve">TOSCANA              </t>
  </si>
  <si>
    <t>Trentino-A. Adige</t>
  </si>
  <si>
    <t>TRENTINO - ALTO ADIGE</t>
  </si>
  <si>
    <t>Umbria</t>
  </si>
  <si>
    <t xml:space="preserve">UMBRIA               </t>
  </si>
  <si>
    <t>Valle d'Aosta</t>
  </si>
  <si>
    <t xml:space="preserve">VALLE D'AOSTA        </t>
  </si>
  <si>
    <t>Veneto</t>
  </si>
  <si>
    <t xml:space="preserve">VENETO               </t>
  </si>
  <si>
    <t>Italia</t>
  </si>
  <si>
    <t xml:space="preserve">Imprese attive per regione. </t>
  </si>
  <si>
    <t>Variazione percentuale 2° trimestre 2024 / 4° trimestre 2023</t>
  </si>
  <si>
    <t>Localizzazioni 2° trimestre 2022</t>
  </si>
  <si>
    <t>Unità locali e addetti per classe di addetti in Abruzzo. 2° trimestre 2022</t>
  </si>
  <si>
    <t>Classe di Addetti</t>
  </si>
  <si>
    <t xml:space="preserve"> Addetti totali loc.</t>
  </si>
  <si>
    <t>Addetti dipendenti loc.</t>
  </si>
  <si>
    <t>Addetti indipendenti loc.</t>
  </si>
  <si>
    <t>Classe di addetti</t>
  </si>
  <si>
    <t>UL attive</t>
  </si>
  <si>
    <t xml:space="preserve"> Addetti totali alle UL</t>
  </si>
  <si>
    <t>Addetti dipendenti alle UL</t>
  </si>
  <si>
    <t>Addetti indipendenti alle UL</t>
  </si>
  <si>
    <t>0 addetti</t>
  </si>
  <si>
    <t>1 addetto</t>
  </si>
  <si>
    <t>Fino a 9 addetti</t>
  </si>
  <si>
    <t>2-5 addetti</t>
  </si>
  <si>
    <t>da 10 a 49 addetti</t>
  </si>
  <si>
    <t>6-9 addetti</t>
  </si>
  <si>
    <t>da 50 a 249 addetti</t>
  </si>
  <si>
    <t>10-19 addetti</t>
  </si>
  <si>
    <t>250 addetti e oltre</t>
  </si>
  <si>
    <t>20-49 addetti</t>
  </si>
  <si>
    <t>50-99 addetti</t>
  </si>
  <si>
    <t>100-249 addetti</t>
  </si>
  <si>
    <t>250-499 addetti</t>
  </si>
  <si>
    <t>più di 500 addetti</t>
  </si>
  <si>
    <t>Localizzazioni 2° trimestre 2023</t>
  </si>
  <si>
    <t>pentaho_stkv/stkv_loc/20224_u.xanalyzer</t>
  </si>
  <si>
    <t>23-mar-2023 12.20.13</t>
  </si>
  <si>
    <t>20224_loc</t>
  </si>
  <si>
    <t>Unità locali e addetti in Abruzzo per classe di addetti. 2° trimestre 2023</t>
  </si>
  <si>
    <t>Dipendenti</t>
  </si>
  <si>
    <t>Indipendenti</t>
  </si>
  <si>
    <t>Variazione assoluta 
2° trim 2023/2° trim 2022</t>
  </si>
  <si>
    <t>Addetti totali alle UL</t>
  </si>
  <si>
    <t>50 addetti e oltre</t>
  </si>
  <si>
    <t>Localizzazioni 2° trimestre 2024</t>
  </si>
  <si>
    <t>pentaho_stkv/stkv_loc/20242_u.xanalyzer</t>
  </si>
  <si>
    <t>26-lug-2024 13.44.02</t>
  </si>
  <si>
    <t>20242_loc</t>
  </si>
  <si>
    <t>Unità locali e addetti in Abruzzo per classe di addetti. 2° trimestre 2024</t>
  </si>
  <si>
    <t>Provincia includes CHIETI              , L'AQUILA            , PESCARA              and TERAMO</t>
  </si>
  <si>
    <t>Variazione assoluta 
2° trim 2024/2° trim 2023</t>
  </si>
  <si>
    <t>Descrizione: Localizzazioni 2° trimestre 2023</t>
  </si>
  <si>
    <t>Descrizione: Localizzazioni 2° trimestre 2024</t>
  </si>
  <si>
    <t>Localizzazioni 2° trimestre 2024 in Abruzzo</t>
  </si>
  <si>
    <t>Unità locali e addetti in Abruzzo per settori di attività. 2° trimestre 2024</t>
  </si>
  <si>
    <t>UL
registrate</t>
  </si>
  <si>
    <t>UL
attive</t>
  </si>
  <si>
    <t xml:space="preserve"> Addetti totali alle
 UL</t>
  </si>
  <si>
    <t>Variazione assoluta
 2° trimestre 2024 / 2° trimestre 2023</t>
  </si>
  <si>
    <t xml:space="preserve"> Addetti totali 
alle UL</t>
  </si>
  <si>
    <t>Addetti totali 
alle UL</t>
  </si>
  <si>
    <t>A Agricoltura, silvicoltura pesca (A)</t>
  </si>
  <si>
    <t>C Attività manifatturiere (C)</t>
  </si>
  <si>
    <t>Commercio all'ingrosso e al dettaglio; riparazione di autoveicoli (G)</t>
  </si>
  <si>
    <t>G Commercio all'ingrosso e al dettaglio; riparazione di autoveicoli (G)</t>
  </si>
  <si>
    <t>H Trasporto e magazzinaggio (H)</t>
  </si>
  <si>
    <t>I Attività dei servizi di alloggio e di ristorazione (I)</t>
  </si>
  <si>
    <t>J Servizi di informazione e comunicazione (J)</t>
  </si>
  <si>
    <t>K Attività finanziarie e assicurative (K)</t>
  </si>
  <si>
    <t>L Attività immobiliari (L)</t>
  </si>
  <si>
    <t>M Attività professionali, scientifiche e tecniche (M)</t>
  </si>
  <si>
    <t>N Noleggio, agenzie di viaggio, servizi di supporto alle imprese (N)</t>
  </si>
  <si>
    <t>R Attività artistiche, sportive, di intrattenimento e divertimento ®</t>
  </si>
  <si>
    <t>S Altre attività di servizi (S)</t>
  </si>
  <si>
    <t>X Imprese non classificate (X)</t>
  </si>
  <si>
    <t>Localizzazioni 4° trimestre 2019</t>
  </si>
  <si>
    <t>ABRUZZO</t>
  </si>
  <si>
    <t>T4
2019</t>
  </si>
  <si>
    <t>T1
2020</t>
  </si>
  <si>
    <t>T2
2020</t>
  </si>
  <si>
    <t>T3
2020</t>
  </si>
  <si>
    <t>T4
2020</t>
  </si>
  <si>
    <t>T1
2021</t>
  </si>
  <si>
    <t>T2
2021</t>
  </si>
  <si>
    <t>T3
2021</t>
  </si>
  <si>
    <t>T4
2021</t>
  </si>
  <si>
    <t>T1
2022</t>
  </si>
  <si>
    <t>T2
2022</t>
  </si>
  <si>
    <t>T3
2022</t>
  </si>
  <si>
    <t>T4
2022</t>
  </si>
  <si>
    <t>T1
2023</t>
  </si>
  <si>
    <t>T2
2023</t>
  </si>
  <si>
    <t>T3
2023</t>
  </si>
  <si>
    <t>T4
2023</t>
  </si>
  <si>
    <t>T1
2024</t>
  </si>
  <si>
    <t>T2
2024</t>
  </si>
  <si>
    <t>UL Attive</t>
  </si>
  <si>
    <t>Addetti totali</t>
  </si>
  <si>
    <t>Addetti dipendenti</t>
  </si>
  <si>
    <t>Addetti indipendenti</t>
  </si>
  <si>
    <t>Localizzazioni 1° trimestre 2020</t>
  </si>
  <si>
    <t xml:space="preserve">UL attive e Addetti in Abruzzo per provincia. </t>
  </si>
  <si>
    <t>2° trimestre 2022 - 2° trimestre 2024</t>
  </si>
  <si>
    <t>Localizzazioni 2° trimestre 2020</t>
  </si>
  <si>
    <t>Localizzazioni 3° trimestre 2020</t>
  </si>
  <si>
    <t>Localizzazioni 4° trimestre 2020</t>
  </si>
  <si>
    <t>Localizzazioni 1° trimestre 2021</t>
  </si>
  <si>
    <t>Localizzazioni 2° trimestre 2021</t>
  </si>
  <si>
    <t>Localizzazioni 3° trimestre 2021</t>
  </si>
  <si>
    <t>Localizzazioni 4° trimestre 2021</t>
  </si>
  <si>
    <t>Localizzazioni 1° trimestre 2022</t>
  </si>
  <si>
    <t>Localizzazioni 2° trimestre 2022  (cambiati i dati del 2° trim 2022 rispetto al precedente bollettino)</t>
  </si>
  <si>
    <t>Localizzazioni 3° trimestre 2022</t>
  </si>
  <si>
    <t>Localizzazioni 4° trimestre 2022</t>
  </si>
  <si>
    <t>Localizzazioni 1° trimestre 2023</t>
  </si>
  <si>
    <t>Localizzazioni 3° trimestre 2023</t>
  </si>
  <si>
    <t>Localizzazioni 4° trimestre 2023</t>
  </si>
  <si>
    <t>Localizzazioni 1° trimestre 2024</t>
  </si>
  <si>
    <t>Variazione %  2° trimestre 2024 /4° trimestre 2023</t>
  </si>
  <si>
    <t xml:space="preserve"> Addetti totali UL</t>
  </si>
  <si>
    <t>Addetti dipendenti UL</t>
  </si>
  <si>
    <t>Addetti indipendenti UL</t>
  </si>
  <si>
    <t>Chieti</t>
  </si>
  <si>
    <t>L'Aquila</t>
  </si>
  <si>
    <t>Pescara</t>
  </si>
  <si>
    <t>Teramo</t>
  </si>
  <si>
    <r>
      <t>Variazione percentuale addetti alle UL in Abruzzo per provincia. 2</t>
    </r>
    <r>
      <rPr>
        <b/>
        <sz val="9"/>
        <color rgb="FF0070C0"/>
        <rFont val="+mn-ea"/>
      </rPr>
      <t>° trimestre 2024 / 4° trimestre 2023</t>
    </r>
  </si>
  <si>
    <t xml:space="preserve">Unità locali e addetti in Abruzzo per provincia e variazioni assolute. </t>
  </si>
  <si>
    <t>2° trimestre 2023</t>
  </si>
  <si>
    <t>UL
Registrate</t>
  </si>
  <si>
    <t>UL
Attive</t>
  </si>
  <si>
    <t xml:space="preserve"> Addetti totali
 UL </t>
  </si>
  <si>
    <t>Variazione assoluta
 2° trimestre 2024 / 4° trimestre 2023</t>
  </si>
  <si>
    <t>Variazione assoluta 
2° trimestre 2024 / 2° trimestre 2023</t>
  </si>
  <si>
    <t>Fonte: Infocamere - Elaborazione ufficio di statistica Regione Abruzzo</t>
  </si>
  <si>
    <t>Variazione assoluta
  2° trimestre 2024 / 2°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</si>
</sst>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color rgb="FF0070C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9"/>
      <name val="Times New Roman"/>
      <family val="1"/>
    </font>
    <font>
      <sz val="10"/>
      <color theme="0" tint="-0.499984740745262"/>
      <name val="Verdana"/>
      <family val="2"/>
    </font>
    <font>
      <b/>
      <sz val="8"/>
      <name val="Arial"/>
      <family val="2"/>
    </font>
    <font>
      <sz val="10"/>
      <color theme="0" tint="-0.34998626667073579"/>
      <name val="Verdana"/>
      <family val="2"/>
    </font>
    <font>
      <b/>
      <sz val="10"/>
      <name val="Arial"/>
      <family val="2"/>
    </font>
    <font>
      <b/>
      <sz val="9"/>
      <color theme="0" tint="-0.34998626667073579"/>
      <name val="Times New Roman"/>
      <family val="1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8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70C0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8"/>
      <color rgb="FFFF0000"/>
      <name val="Calibri"/>
      <family val="2"/>
      <scheme val="minor"/>
    </font>
    <font>
      <sz val="7"/>
      <color rgb="FFFF0000"/>
      <name val="Arial"/>
      <family val="2"/>
    </font>
    <font>
      <b/>
      <sz val="8"/>
      <color theme="0" tint="-0.34998626667073579"/>
      <name val="Verdana"/>
      <family val="2"/>
    </font>
    <font>
      <sz val="8"/>
      <color theme="0" tint="-0.34998626667073579"/>
      <name val="Verdana"/>
      <family val="2"/>
    </font>
    <font>
      <b/>
      <sz val="10"/>
      <color theme="0" tint="-0.34998626667073579"/>
      <name val="Verdana"/>
      <family val="2"/>
    </font>
    <font>
      <b/>
      <sz val="9"/>
      <color rgb="FF0070C0"/>
      <name val="+mn-ea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6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54"/>
      </bottom>
      <diagonal/>
    </border>
    <border>
      <left/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7" fillId="0" borderId="0"/>
  </cellStyleXfs>
  <cellXfs count="188">
    <xf numFmtId="0" fontId="0" fillId="0" borderId="0" xfId="0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3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left" vertical="center"/>
    </xf>
    <xf numFmtId="3" fontId="5" fillId="6" borderId="2" xfId="1" applyNumberFormat="1" applyFont="1" applyFill="1" applyBorder="1" applyAlignment="1">
      <alignment horizontal="right" vertical="center"/>
    </xf>
    <xf numFmtId="3" fontId="5" fillId="6" borderId="3" xfId="1" applyNumberFormat="1" applyFont="1" applyFill="1" applyBorder="1" applyAlignment="1">
      <alignment horizontal="right" vertical="center"/>
    </xf>
    <xf numFmtId="0" fontId="6" fillId="7" borderId="1" xfId="1" applyFont="1" applyFill="1" applyBorder="1" applyAlignment="1">
      <alignment vertical="top" wrapText="1"/>
    </xf>
    <xf numFmtId="3" fontId="6" fillId="7" borderId="4" xfId="1" applyNumberFormat="1" applyFont="1" applyFill="1" applyBorder="1" applyAlignment="1">
      <alignment horizontal="right" vertical="center"/>
    </xf>
    <xf numFmtId="3" fontId="6" fillId="7" borderId="2" xfId="1" applyNumberFormat="1" applyFont="1" applyFill="1" applyBorder="1" applyAlignment="1">
      <alignment horizontal="right" vertical="center"/>
    </xf>
    <xf numFmtId="3" fontId="6" fillId="7" borderId="3" xfId="1" applyNumberFormat="1" applyFont="1" applyFill="1" applyBorder="1" applyAlignment="1">
      <alignment horizontal="right" vertical="center"/>
    </xf>
    <xf numFmtId="3" fontId="5" fillId="6" borderId="2" xfId="2" applyNumberFormat="1" applyFont="1" applyFill="1" applyBorder="1" applyAlignment="1">
      <alignment horizontal="right" vertical="center"/>
    </xf>
    <xf numFmtId="3" fontId="5" fillId="6" borderId="3" xfId="2" applyNumberFormat="1" applyFont="1" applyFill="1" applyBorder="1" applyAlignment="1">
      <alignment horizontal="right" vertical="center"/>
    </xf>
    <xf numFmtId="3" fontId="6" fillId="7" borderId="2" xfId="2" applyNumberFormat="1" applyFont="1" applyFill="1" applyBorder="1" applyAlignment="1">
      <alignment horizontal="right" vertical="center"/>
    </xf>
    <xf numFmtId="3" fontId="6" fillId="7" borderId="3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center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 vertical="top" wrapText="1"/>
    </xf>
    <xf numFmtId="3" fontId="6" fillId="7" borderId="4" xfId="0" applyNumberFormat="1" applyFont="1" applyFill="1" applyBorder="1" applyAlignment="1">
      <alignment horizontal="right" vertical="center"/>
    </xf>
    <xf numFmtId="3" fontId="6" fillId="7" borderId="2" xfId="0" applyNumberFormat="1" applyFont="1" applyFill="1" applyBorder="1" applyAlignment="1">
      <alignment horizontal="right" vertical="center"/>
    </xf>
    <xf numFmtId="3" fontId="6" fillId="7" borderId="3" xfId="0" applyNumberFormat="1" applyFont="1" applyFill="1" applyBorder="1" applyAlignment="1">
      <alignment horizontal="right" vertical="center"/>
    </xf>
    <xf numFmtId="0" fontId="2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5" fillId="3" borderId="1" xfId="3" applyFont="1" applyFill="1" applyBorder="1" applyAlignment="1">
      <alignment horizontal="left" vertical="top" wrapText="1"/>
    </xf>
    <xf numFmtId="0" fontId="5" fillId="4" borderId="1" xfId="3" applyFont="1" applyFill="1" applyBorder="1" applyAlignment="1">
      <alignment horizontal="center" vertical="top" wrapText="1"/>
    </xf>
    <xf numFmtId="0" fontId="5" fillId="5" borderId="1" xfId="3" applyFont="1" applyFill="1" applyBorder="1" applyAlignment="1">
      <alignment horizontal="left" vertical="center"/>
    </xf>
    <xf numFmtId="3" fontId="5" fillId="6" borderId="2" xfId="3" applyNumberFormat="1" applyFont="1" applyFill="1" applyBorder="1" applyAlignment="1">
      <alignment horizontal="right" vertical="center"/>
    </xf>
    <xf numFmtId="3" fontId="5" fillId="6" borderId="3" xfId="3" applyNumberFormat="1" applyFont="1" applyFill="1" applyBorder="1" applyAlignment="1">
      <alignment horizontal="right" vertical="center"/>
    </xf>
    <xf numFmtId="0" fontId="6" fillId="7" borderId="1" xfId="3" applyFont="1" applyFill="1" applyBorder="1" applyAlignment="1">
      <alignment horizontal="left" vertical="top" wrapText="1"/>
    </xf>
    <xf numFmtId="3" fontId="6" fillId="7" borderId="4" xfId="3" applyNumberFormat="1" applyFont="1" applyFill="1" applyBorder="1" applyAlignment="1">
      <alignment horizontal="right" vertical="center"/>
    </xf>
    <xf numFmtId="3" fontId="6" fillId="7" borderId="2" xfId="3" applyNumberFormat="1" applyFont="1" applyFill="1" applyBorder="1" applyAlignment="1">
      <alignment horizontal="right" vertical="center"/>
    </xf>
    <xf numFmtId="3" fontId="6" fillId="7" borderId="3" xfId="3" applyNumberFormat="1" applyFont="1" applyFill="1" applyBorder="1" applyAlignment="1">
      <alignment horizontal="right" vertical="center"/>
    </xf>
    <xf numFmtId="0" fontId="3" fillId="0" borderId="0" xfId="3"/>
    <xf numFmtId="0" fontId="7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2" borderId="0" xfId="0" applyFont="1" applyFill="1"/>
    <xf numFmtId="3" fontId="5" fillId="8" borderId="2" xfId="1" applyNumberFormat="1" applyFont="1" applyFill="1" applyBorder="1" applyAlignment="1">
      <alignment horizontal="right" vertical="center"/>
    </xf>
    <xf numFmtId="3" fontId="5" fillId="8" borderId="3" xfId="1" applyNumberFormat="1" applyFont="1" applyFill="1" applyBorder="1" applyAlignment="1">
      <alignment horizontal="right" vertical="center"/>
    </xf>
    <xf numFmtId="0" fontId="10" fillId="9" borderId="0" xfId="0" applyFont="1" applyFill="1" applyAlignment="1">
      <alignment horizontal="left" vertical="center" readingOrder="1"/>
    </xf>
    <xf numFmtId="3" fontId="3" fillId="0" borderId="0" xfId="1" applyNumberFormat="1"/>
    <xf numFmtId="0" fontId="3" fillId="0" borderId="0" xfId="1"/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 readingOrder="1"/>
    </xf>
    <xf numFmtId="0" fontId="11" fillId="2" borderId="0" xfId="0" applyFont="1" applyFill="1" applyAlignment="1">
      <alignment horizontal="left" vertical="center" wrapText="1" readingOrder="1"/>
    </xf>
    <xf numFmtId="0" fontId="11" fillId="0" borderId="0" xfId="0" applyFont="1" applyAlignment="1">
      <alignment horizontal="left" vertical="center" wrapText="1" readingOrder="1"/>
    </xf>
    <xf numFmtId="0" fontId="12" fillId="2" borderId="0" xfId="0" applyFont="1" applyFill="1" applyAlignment="1">
      <alignment horizontal="left" vertical="center" wrapText="1" readingOrder="1"/>
    </xf>
    <xf numFmtId="3" fontId="8" fillId="2" borderId="0" xfId="0" applyNumberFormat="1" applyFont="1" applyFill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6" fillId="7" borderId="1" xfId="1" applyFont="1" applyFill="1" applyBorder="1" applyAlignment="1">
      <alignment horizontal="left" vertical="top" wrapText="1"/>
    </xf>
    <xf numFmtId="3" fontId="6" fillId="7" borderId="0" xfId="2" applyNumberFormat="1" applyFont="1" applyFill="1" applyAlignment="1">
      <alignment horizontal="right" vertical="center"/>
    </xf>
    <xf numFmtId="3" fontId="0" fillId="0" borderId="0" xfId="0" applyNumberFormat="1"/>
    <xf numFmtId="0" fontId="7" fillId="0" borderId="0" xfId="0" applyFont="1" applyAlignment="1">
      <alignment horizontal="left" vertical="center" readingOrder="1"/>
    </xf>
    <xf numFmtId="2" fontId="1" fillId="0" borderId="0" xfId="0" applyNumberFormat="1" applyFont="1"/>
    <xf numFmtId="0" fontId="2" fillId="0" borderId="0" xfId="1" applyFont="1" applyAlignment="1">
      <alignment horizontal="left"/>
    </xf>
    <xf numFmtId="3" fontId="13" fillId="0" borderId="0" xfId="1" applyNumberFormat="1" applyFont="1"/>
    <xf numFmtId="0" fontId="14" fillId="0" borderId="0" xfId="1" applyFont="1"/>
    <xf numFmtId="0" fontId="15" fillId="4" borderId="1" xfId="1" applyFont="1" applyFill="1" applyBorder="1" applyAlignment="1">
      <alignment horizontal="center" vertical="top" wrapText="1"/>
    </xf>
    <xf numFmtId="3" fontId="17" fillId="6" borderId="2" xfId="1" applyNumberFormat="1" applyFont="1" applyFill="1" applyBorder="1" applyAlignment="1">
      <alignment horizontal="right" vertical="center"/>
    </xf>
    <xf numFmtId="0" fontId="13" fillId="0" borderId="0" xfId="1" applyFont="1"/>
    <xf numFmtId="0" fontId="5" fillId="5" borderId="8" xfId="1" applyFont="1" applyFill="1" applyBorder="1" applyAlignment="1">
      <alignment horizontal="left" vertical="center"/>
    </xf>
    <xf numFmtId="3" fontId="17" fillId="6" borderId="9" xfId="1" applyNumberFormat="1" applyFont="1" applyFill="1" applyBorder="1" applyAlignment="1">
      <alignment horizontal="right" vertical="center"/>
    </xf>
    <xf numFmtId="3" fontId="5" fillId="6" borderId="9" xfId="1" applyNumberFormat="1" applyFont="1" applyFill="1" applyBorder="1" applyAlignment="1">
      <alignment horizontal="right" vertical="center"/>
    </xf>
    <xf numFmtId="3" fontId="5" fillId="6" borderId="10" xfId="1" applyNumberFormat="1" applyFont="1" applyFill="1" applyBorder="1" applyAlignment="1">
      <alignment horizontal="right" vertical="center"/>
    </xf>
    <xf numFmtId="0" fontId="5" fillId="5" borderId="11" xfId="1" applyFont="1" applyFill="1" applyBorder="1" applyAlignment="1">
      <alignment horizontal="left" vertical="center"/>
    </xf>
    <xf numFmtId="3" fontId="17" fillId="6" borderId="12" xfId="1" applyNumberFormat="1" applyFont="1" applyFill="1" applyBorder="1" applyAlignment="1">
      <alignment horizontal="right" vertical="center"/>
    </xf>
    <xf numFmtId="3" fontId="5" fillId="6" borderId="12" xfId="1" applyNumberFormat="1" applyFont="1" applyFill="1" applyBorder="1" applyAlignment="1">
      <alignment horizontal="right" vertical="center"/>
    </xf>
    <xf numFmtId="3" fontId="5" fillId="6" borderId="13" xfId="1" applyNumberFormat="1" applyFont="1" applyFill="1" applyBorder="1" applyAlignment="1">
      <alignment horizontal="right" vertical="center"/>
    </xf>
    <xf numFmtId="0" fontId="16" fillId="0" borderId="0" xfId="1" applyFont="1"/>
    <xf numFmtId="3" fontId="16" fillId="0" borderId="0" xfId="1" applyNumberFormat="1" applyFont="1"/>
    <xf numFmtId="0" fontId="5" fillId="5" borderId="14" xfId="1" applyFont="1" applyFill="1" applyBorder="1" applyAlignment="1">
      <alignment horizontal="left" vertical="center"/>
    </xf>
    <xf numFmtId="3" fontId="17" fillId="6" borderId="15" xfId="1" applyNumberFormat="1" applyFont="1" applyFill="1" applyBorder="1" applyAlignment="1">
      <alignment horizontal="right" vertical="center"/>
    </xf>
    <xf numFmtId="3" fontId="5" fillId="6" borderId="15" xfId="1" applyNumberFormat="1" applyFont="1" applyFill="1" applyBorder="1" applyAlignment="1">
      <alignment horizontal="right" vertical="center"/>
    </xf>
    <xf numFmtId="3" fontId="5" fillId="6" borderId="16" xfId="1" applyNumberFormat="1" applyFont="1" applyFill="1" applyBorder="1" applyAlignment="1">
      <alignment horizontal="right" vertical="center"/>
    </xf>
    <xf numFmtId="0" fontId="18" fillId="0" borderId="0" xfId="1" applyFont="1"/>
    <xf numFmtId="3" fontId="18" fillId="0" borderId="0" xfId="1" applyNumberFormat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0" fontId="22" fillId="10" borderId="6" xfId="1" applyFont="1" applyFill="1" applyBorder="1" applyAlignment="1">
      <alignment horizontal="right" vertical="center" wrapText="1"/>
    </xf>
    <xf numFmtId="0" fontId="22" fillId="10" borderId="6" xfId="1" applyFont="1" applyFill="1" applyBorder="1" applyAlignment="1">
      <alignment vertical="center" wrapText="1"/>
    </xf>
    <xf numFmtId="0" fontId="23" fillId="0" borderId="0" xfId="1" applyFont="1" applyAlignment="1">
      <alignment vertical="center"/>
    </xf>
    <xf numFmtId="3" fontId="23" fillId="0" borderId="0" xfId="1" applyNumberFormat="1" applyFont="1" applyAlignment="1">
      <alignment vertical="center"/>
    </xf>
    <xf numFmtId="0" fontId="23" fillId="10" borderId="0" xfId="1" applyFont="1" applyFill="1" applyAlignment="1">
      <alignment vertical="center"/>
    </xf>
    <xf numFmtId="3" fontId="23" fillId="10" borderId="0" xfId="1" applyNumberFormat="1" applyFont="1" applyFill="1" applyAlignment="1">
      <alignment vertical="center"/>
    </xf>
    <xf numFmtId="0" fontId="22" fillId="0" borderId="0" xfId="1" applyFont="1" applyAlignment="1">
      <alignment vertical="center"/>
    </xf>
    <xf numFmtId="3" fontId="22" fillId="0" borderId="0" xfId="1" applyNumberFormat="1" applyFont="1" applyAlignment="1">
      <alignment vertical="center"/>
    </xf>
    <xf numFmtId="3" fontId="20" fillId="0" borderId="0" xfId="1" applyNumberFormat="1" applyFont="1"/>
    <xf numFmtId="3" fontId="16" fillId="0" borderId="0" xfId="1" applyNumberFormat="1" applyFont="1" applyAlignment="1">
      <alignment vertical="center"/>
    </xf>
    <xf numFmtId="0" fontId="24" fillId="0" borderId="0" xfId="1" applyFont="1"/>
    <xf numFmtId="0" fontId="7" fillId="0" borderId="0" xfId="1" applyFont="1"/>
    <xf numFmtId="0" fontId="25" fillId="0" borderId="0" xfId="1" applyFont="1"/>
    <xf numFmtId="0" fontId="26" fillId="10" borderId="6" xfId="1" applyFont="1" applyFill="1" applyBorder="1" applyAlignment="1">
      <alignment horizontal="right" vertical="center" wrapText="1"/>
    </xf>
    <xf numFmtId="0" fontId="26" fillId="10" borderId="6" xfId="1" applyFont="1" applyFill="1" applyBorder="1" applyAlignment="1">
      <alignment vertical="center" wrapText="1"/>
    </xf>
    <xf numFmtId="0" fontId="27" fillId="0" borderId="0" xfId="1" applyFont="1" applyAlignment="1">
      <alignment vertical="center"/>
    </xf>
    <xf numFmtId="3" fontId="27" fillId="0" borderId="0" xfId="1" applyNumberFormat="1" applyFont="1" applyAlignment="1">
      <alignment vertical="center"/>
    </xf>
    <xf numFmtId="0" fontId="27" fillId="10" borderId="0" xfId="1" applyFont="1" applyFill="1" applyAlignment="1">
      <alignment vertical="center"/>
    </xf>
    <xf numFmtId="3" fontId="27" fillId="10" borderId="0" xfId="1" applyNumberFormat="1" applyFont="1" applyFill="1" applyAlignment="1">
      <alignment vertical="center"/>
    </xf>
    <xf numFmtId="0" fontId="26" fillId="0" borderId="0" xfId="1" applyFont="1" applyAlignment="1">
      <alignment vertical="center"/>
    </xf>
    <xf numFmtId="3" fontId="2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top" wrapText="1"/>
    </xf>
    <xf numFmtId="3" fontId="6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/>
    </xf>
    <xf numFmtId="0" fontId="28" fillId="0" borderId="0" xfId="1" applyFont="1" applyAlignment="1">
      <alignment wrapText="1"/>
    </xf>
    <xf numFmtId="0" fontId="29" fillId="11" borderId="5" xfId="1" applyFont="1" applyFill="1" applyBorder="1" applyAlignment="1">
      <alignment horizontal="right" vertical="center" wrapText="1"/>
    </xf>
    <xf numFmtId="0" fontId="26" fillId="10" borderId="5" xfId="1" applyFont="1" applyFill="1" applyBorder="1" applyAlignment="1">
      <alignment horizontal="right" vertical="center" wrapText="1"/>
    </xf>
    <xf numFmtId="0" fontId="27" fillId="0" borderId="17" xfId="1" applyFont="1" applyBorder="1" applyAlignment="1">
      <alignment vertical="center" wrapText="1"/>
    </xf>
    <xf numFmtId="3" fontId="30" fillId="0" borderId="0" xfId="1" applyNumberFormat="1" applyFont="1" applyAlignment="1">
      <alignment vertical="center"/>
    </xf>
    <xf numFmtId="0" fontId="27" fillId="0" borderId="0" xfId="1" applyFont="1" applyAlignment="1">
      <alignment vertical="center" wrapText="1"/>
    </xf>
    <xf numFmtId="0" fontId="31" fillId="12" borderId="17" xfId="1" applyFont="1" applyFill="1" applyBorder="1" applyAlignment="1">
      <alignment vertical="center" wrapText="1"/>
    </xf>
    <xf numFmtId="3" fontId="30" fillId="12" borderId="0" xfId="1" applyNumberFormat="1" applyFont="1" applyFill="1" applyAlignment="1">
      <alignment vertical="center"/>
    </xf>
    <xf numFmtId="3" fontId="32" fillId="12" borderId="0" xfId="1" applyNumberFormat="1" applyFont="1" applyFill="1" applyAlignment="1">
      <alignment vertical="center"/>
    </xf>
    <xf numFmtId="0" fontId="27" fillId="10" borderId="0" xfId="1" applyFont="1" applyFill="1" applyAlignment="1">
      <alignment vertical="center" wrapText="1"/>
    </xf>
    <xf numFmtId="0" fontId="26" fillId="10" borderId="0" xfId="1" applyFont="1" applyFill="1" applyAlignment="1">
      <alignment vertical="center" wrapText="1"/>
    </xf>
    <xf numFmtId="3" fontId="26" fillId="10" borderId="0" xfId="1" applyNumberFormat="1" applyFont="1" applyFill="1" applyAlignment="1">
      <alignment vertical="center"/>
    </xf>
    <xf numFmtId="0" fontId="29" fillId="11" borderId="17" xfId="1" applyFont="1" applyFill="1" applyBorder="1" applyAlignment="1">
      <alignment vertical="center" wrapText="1"/>
    </xf>
    <xf numFmtId="3" fontId="29" fillId="0" borderId="0" xfId="1" applyNumberFormat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center" readingOrder="1"/>
    </xf>
    <xf numFmtId="0" fontId="33" fillId="0" borderId="0" xfId="1" applyFont="1" applyAlignment="1">
      <alignment horizontal="left"/>
    </xf>
    <xf numFmtId="0" fontId="34" fillId="0" borderId="0" xfId="1" applyFont="1" applyAlignment="1">
      <alignment horizontal="left"/>
    </xf>
    <xf numFmtId="0" fontId="17" fillId="3" borderId="1" xfId="1" applyFont="1" applyFill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 vertical="top" wrapText="1"/>
    </xf>
    <xf numFmtId="0" fontId="17" fillId="5" borderId="1" xfId="1" applyFont="1" applyFill="1" applyBorder="1" applyAlignment="1">
      <alignment horizontal="left" vertical="center"/>
    </xf>
    <xf numFmtId="3" fontId="17" fillId="6" borderId="3" xfId="1" applyNumberFormat="1" applyFont="1" applyFill="1" applyBorder="1" applyAlignment="1">
      <alignment horizontal="right" vertical="center"/>
    </xf>
    <xf numFmtId="0" fontId="35" fillId="7" borderId="1" xfId="1" applyFont="1" applyFill="1" applyBorder="1" applyAlignment="1">
      <alignment horizontal="left" vertical="top" wrapText="1"/>
    </xf>
    <xf numFmtId="3" fontId="35" fillId="7" borderId="4" xfId="1" applyNumberFormat="1" applyFont="1" applyFill="1" applyBorder="1" applyAlignment="1">
      <alignment horizontal="right" vertical="center"/>
    </xf>
    <xf numFmtId="3" fontId="35" fillId="7" borderId="2" xfId="1" applyNumberFormat="1" applyFont="1" applyFill="1" applyBorder="1" applyAlignment="1">
      <alignment horizontal="right" vertical="center"/>
    </xf>
    <xf numFmtId="3" fontId="35" fillId="7" borderId="3" xfId="1" applyNumberFormat="1" applyFont="1" applyFill="1" applyBorder="1" applyAlignment="1">
      <alignment horizontal="right" vertical="center"/>
    </xf>
    <xf numFmtId="0" fontId="3" fillId="0" borderId="0" xfId="1" applyAlignment="1">
      <alignment horizontal="left" vertical="top"/>
    </xf>
    <xf numFmtId="0" fontId="26" fillId="0" borderId="18" xfId="1" applyFont="1" applyBorder="1" applyAlignment="1">
      <alignment horizontal="left" vertical="center"/>
    </xf>
    <xf numFmtId="0" fontId="26" fillId="0" borderId="5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 wrapText="1"/>
    </xf>
    <xf numFmtId="0" fontId="26" fillId="0" borderId="19" xfId="1" applyFont="1" applyBorder="1" applyAlignment="1">
      <alignment horizontal="right" vertical="center" wrapText="1"/>
    </xf>
    <xf numFmtId="0" fontId="27" fillId="0" borderId="17" xfId="1" applyFont="1" applyBorder="1" applyAlignment="1">
      <alignment vertical="center"/>
    </xf>
    <xf numFmtId="164" fontId="27" fillId="0" borderId="0" xfId="1" applyNumberFormat="1" applyFont="1" applyAlignment="1">
      <alignment vertical="center"/>
    </xf>
    <xf numFmtId="0" fontId="26" fillId="0" borderId="17" xfId="1" applyFont="1" applyBorder="1" applyAlignment="1">
      <alignment vertical="center"/>
    </xf>
    <xf numFmtId="0" fontId="16" fillId="10" borderId="21" xfId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vertical="center"/>
    </xf>
    <xf numFmtId="0" fontId="13" fillId="10" borderId="23" xfId="1" applyFont="1" applyFill="1" applyBorder="1" applyAlignment="1">
      <alignment vertical="center"/>
    </xf>
    <xf numFmtId="3" fontId="13" fillId="10" borderId="23" xfId="1" applyNumberFormat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6" fillId="10" borderId="24" xfId="1" applyFont="1" applyFill="1" applyBorder="1" applyAlignment="1">
      <alignment vertical="center" wrapText="1"/>
    </xf>
    <xf numFmtId="0" fontId="38" fillId="0" borderId="0" xfId="4" applyFont="1"/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22" fillId="10" borderId="6" xfId="1" applyFont="1" applyFill="1" applyBorder="1" applyAlignment="1">
      <alignment horizontal="center" vertical="center" wrapText="1"/>
    </xf>
    <xf numFmtId="0" fontId="26" fillId="10" borderId="0" xfId="1" applyFont="1" applyFill="1" applyAlignment="1">
      <alignment horizontal="center" vertical="center" wrapText="1"/>
    </xf>
    <xf numFmtId="0" fontId="26" fillId="10" borderId="6" xfId="1" applyFont="1" applyFill="1" applyBorder="1" applyAlignment="1">
      <alignment horizontal="center" vertical="center" wrapText="1"/>
    </xf>
    <xf numFmtId="0" fontId="26" fillId="10" borderId="0" xfId="1" applyFont="1" applyFill="1" applyAlignment="1">
      <alignment horizontal="right" vertical="center" wrapText="1"/>
    </xf>
    <xf numFmtId="0" fontId="26" fillId="10" borderId="6" xfId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center" wrapText="1"/>
    </xf>
    <xf numFmtId="0" fontId="22" fillId="10" borderId="0" xfId="1" applyFont="1" applyFill="1" applyAlignment="1">
      <alignment horizontal="center" vertical="center" wrapText="1"/>
    </xf>
    <xf numFmtId="0" fontId="22" fillId="10" borderId="0" xfId="1" applyFont="1" applyFill="1" applyAlignment="1">
      <alignment horizontal="right" vertical="center" wrapText="1"/>
    </xf>
    <xf numFmtId="0" fontId="22" fillId="10" borderId="6" xfId="1" applyFont="1" applyFill="1" applyBorder="1" applyAlignment="1">
      <alignment horizontal="right" vertical="center" wrapText="1"/>
    </xf>
    <xf numFmtId="0" fontId="26" fillId="10" borderId="5" xfId="1" applyFont="1" applyFill="1" applyBorder="1" applyAlignment="1">
      <alignment horizontal="right" vertical="center" wrapText="1"/>
    </xf>
    <xf numFmtId="0" fontId="29" fillId="11" borderId="5" xfId="1" applyFont="1" applyFill="1" applyBorder="1" applyAlignment="1">
      <alignment horizontal="right" vertical="center" wrapText="1"/>
    </xf>
    <xf numFmtId="0" fontId="26" fillId="10" borderId="0" xfId="1" applyFont="1" applyFill="1" applyAlignment="1">
      <alignment horizontal="left" vertical="center" wrapText="1"/>
    </xf>
    <xf numFmtId="0" fontId="26" fillId="10" borderId="5" xfId="1" applyFont="1" applyFill="1" applyBorder="1" applyAlignment="1">
      <alignment horizontal="left" vertical="center" wrapText="1"/>
    </xf>
    <xf numFmtId="0" fontId="29" fillId="11" borderId="0" xfId="1" applyFont="1" applyFill="1" applyAlignment="1">
      <alignment horizontal="left" vertical="center" wrapText="1"/>
    </xf>
    <xf numFmtId="0" fontId="29" fillId="11" borderId="5" xfId="1" applyFont="1" applyFill="1" applyBorder="1" applyAlignment="1">
      <alignment horizontal="left" vertical="center" wrapText="1"/>
    </xf>
    <xf numFmtId="0" fontId="29" fillId="11" borderId="0" xfId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left" vertical="top" wrapText="1"/>
    </xf>
    <xf numFmtId="0" fontId="16" fillId="10" borderId="20" xfId="1" applyFont="1" applyFill="1" applyBorder="1" applyAlignment="1">
      <alignment horizontal="center" vertical="center" wrapText="1"/>
    </xf>
    <xf numFmtId="0" fontId="16" fillId="10" borderId="0" xfId="1" applyFont="1" applyFill="1" applyAlignment="1">
      <alignment horizontal="left" vertical="center" wrapText="1"/>
    </xf>
    <xf numFmtId="0" fontId="16" fillId="10" borderId="22" xfId="1" applyFont="1" applyFill="1" applyBorder="1" applyAlignment="1">
      <alignment horizontal="center" vertical="center"/>
    </xf>
  </cellXfs>
  <cellStyles count="5">
    <cellStyle name="Normale" xfId="0" builtinId="0"/>
    <cellStyle name="Normale 2" xfId="4" xr:uid="{C900858D-9AEF-4851-8549-8B633A923973}"/>
    <cellStyle name="Normale 3" xfId="1" xr:uid="{C7941EAD-BCAD-4859-8470-9B5DFBFD7E82}"/>
    <cellStyle name="Normale 4" xfId="2" xr:uid="{732B243A-F50E-4B95-819F-4B85594E3914}"/>
    <cellStyle name="Normale 5" xfId="3" xr:uid="{E3197535-5C69-4210-8D74-4F1F699D3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17-4BEF-B3B9-2F2C519C59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17-4BEF-B3B9-2F2C519C59D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17-4BEF-B3B9-2F2C519C59D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17-4BEF-B3B9-2F2C519C59D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17-4BEF-B3B9-2F2C519C59DE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17-4BEF-B3B9-2F2C519C59DE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BEF-B3B9-2F2C519C59DE}"/>
                </c:ext>
              </c:extLst>
            </c:dLbl>
            <c:dLbl>
              <c:idx val="20"/>
              <c:layout>
                <c:manualLayout>
                  <c:x val="-1.1584905166240896E-16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BEF-B3B9-2F2C519C5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ImpreseVariazione'!$A$26:$A$46</c:f>
              <c:strCache>
                <c:ptCount val="21"/>
                <c:pt idx="0">
                  <c:v>Trentino-A. Adige</c:v>
                </c:pt>
                <c:pt idx="1">
                  <c:v>Lombardia</c:v>
                </c:pt>
                <c:pt idx="2">
                  <c:v>Friuli-Venezia G.</c:v>
                </c:pt>
                <c:pt idx="3">
                  <c:v>Lazio</c:v>
                </c:pt>
                <c:pt idx="4">
                  <c:v>Campania</c:v>
                </c:pt>
                <c:pt idx="5">
                  <c:v>Liguria</c:v>
                </c:pt>
                <c:pt idx="6">
                  <c:v>Sicilia</c:v>
                </c:pt>
                <c:pt idx="7">
                  <c:v>Veneto</c:v>
                </c:pt>
                <c:pt idx="8">
                  <c:v>Piemonte</c:v>
                </c:pt>
                <c:pt idx="9">
                  <c:v>Italia</c:v>
                </c:pt>
                <c:pt idx="10">
                  <c:v>Puglia</c:v>
                </c:pt>
                <c:pt idx="11">
                  <c:v>Toscana</c:v>
                </c:pt>
                <c:pt idx="12">
                  <c:v>Valle d'Aosta</c:v>
                </c:pt>
                <c:pt idx="13">
                  <c:v>Basilicata</c:v>
                </c:pt>
                <c:pt idx="14">
                  <c:v>Emilia- Romagna</c:v>
                </c:pt>
                <c:pt idx="15">
                  <c:v>Calabria</c:v>
                </c:pt>
                <c:pt idx="16">
                  <c:v>Abruzzo</c:v>
                </c:pt>
                <c:pt idx="17">
                  <c:v>Molise</c:v>
                </c:pt>
                <c:pt idx="18">
                  <c:v>Sardegna</c:v>
                </c:pt>
                <c:pt idx="19">
                  <c:v>Umbria</c:v>
                </c:pt>
                <c:pt idx="20">
                  <c:v>Marche</c:v>
                </c:pt>
              </c:strCache>
            </c:strRef>
          </c:cat>
          <c:val>
            <c:numRef>
              <c:f>'Graf ImpreseVariazione'!$B$26:$B$46</c:f>
              <c:numCache>
                <c:formatCode>0.00</c:formatCode>
                <c:ptCount val="21"/>
                <c:pt idx="0">
                  <c:v>0.60061212545693532</c:v>
                </c:pt>
                <c:pt idx="1">
                  <c:v>0.35934518232168877</c:v>
                </c:pt>
                <c:pt idx="2">
                  <c:v>0.22222733971997052</c:v>
                </c:pt>
                <c:pt idx="3">
                  <c:v>0.21514464635598754</c:v>
                </c:pt>
                <c:pt idx="4">
                  <c:v>0.20207102994811527</c:v>
                </c:pt>
                <c:pt idx="5">
                  <c:v>0.10120622830625756</c:v>
                </c:pt>
                <c:pt idx="6">
                  <c:v>8.5126606242443711E-2</c:v>
                </c:pt>
                <c:pt idx="7">
                  <c:v>-3.0096427056450901E-2</c:v>
                </c:pt>
                <c:pt idx="8">
                  <c:v>-5.8227090948069375E-2</c:v>
                </c:pt>
                <c:pt idx="9">
                  <c:v>-6.1558175123788236E-2</c:v>
                </c:pt>
                <c:pt idx="10">
                  <c:v>-9.2922737921557461E-2</c:v>
                </c:pt>
                <c:pt idx="11">
                  <c:v>-0.10919281534507543</c:v>
                </c:pt>
                <c:pt idx="12">
                  <c:v>-0.15308419630796938</c:v>
                </c:pt>
                <c:pt idx="13">
                  <c:v>-0.16682006442705935</c:v>
                </c:pt>
                <c:pt idx="14">
                  <c:v>-0.25394327407990269</c:v>
                </c:pt>
                <c:pt idx="15">
                  <c:v>-0.29909833404101205</c:v>
                </c:pt>
                <c:pt idx="16">
                  <c:v>-0.44032220274211659</c:v>
                </c:pt>
                <c:pt idx="17">
                  <c:v>-0.82128554944682008</c:v>
                </c:pt>
                <c:pt idx="18">
                  <c:v>-0.87056493223167974</c:v>
                </c:pt>
                <c:pt idx="19">
                  <c:v>-2.057333030784358</c:v>
                </c:pt>
                <c:pt idx="20">
                  <c:v>-2.2876372915202841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17-4BEF-B3B9-2F2C519C5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53416"/>
        <c:axId val="813256368"/>
      </c:barChart>
      <c:catAx>
        <c:axId val="813253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3256368"/>
        <c:crosses val="autoZero"/>
        <c:auto val="1"/>
        <c:lblAlgn val="ctr"/>
        <c:lblOffset val="100"/>
        <c:noMultiLvlLbl val="0"/>
      </c:catAx>
      <c:valAx>
        <c:axId val="8132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2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2024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(Chieti)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8F-41D1-8562-7DAE242879F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8F-41D1-8562-7DAE242879F9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8F-41D1-8562-7DAE242879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UL_variazione!$F$118:$G$118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UL_variazione!$F$124:$G$124</c:f>
              <c:numCache>
                <c:formatCode>#,##0</c:formatCode>
                <c:ptCount val="2"/>
                <c:pt idx="0">
                  <c:v>108021</c:v>
                </c:pt>
                <c:pt idx="1">
                  <c:v>25173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F-41D1-8562-7DAE24287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2024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fino a 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00-4888-924A-BB5941FAC59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00-4888-924A-BB5941FAC599}"/>
              </c:ext>
            </c:extLst>
          </c:dPt>
          <c:dLbls>
            <c:dLbl>
              <c:idx val="0"/>
              <c:layout>
                <c:manualLayout>
                  <c:x val="4.3158752753935534E-2"/>
                  <c:y val="-2.9816204762990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50275602961855"/>
                      <c:h val="0.159441705307257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A00-4888-924A-BB5941FAC59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8289933717711979"/>
                      <c:h val="0.155557802681001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A00-4888-924A-BB5941FAC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UL_ClasseAddetti!$M$61:$N$61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UL_ClasseAddetti!$M$64:$N$64</c:f>
              <c:numCache>
                <c:formatCode>#,##0</c:formatCode>
                <c:ptCount val="2"/>
                <c:pt idx="0">
                  <c:v>97203</c:v>
                </c:pt>
                <c:pt idx="1">
                  <c:v>82935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00-4888-924A-BB5941FAC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3039690774275191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2024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10-49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1604962976622542"/>
          <c:y val="9.29523678313338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0B-4881-B1CE-85FB79E659D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0B-4881-B1CE-85FB79E659D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966924876895159"/>
                      <c:h val="0.123129800293999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40B-4881-B1CE-85FB79E65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UL_ClasseAddetti!$M$61:$N$61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UL_ClasseAddetti!$M$65:$N$65</c:f>
              <c:numCache>
                <c:formatCode>#,##0</c:formatCode>
                <c:ptCount val="2"/>
                <c:pt idx="0">
                  <c:v>90999</c:v>
                </c:pt>
                <c:pt idx="1">
                  <c:v>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0B-4881-B1CE-85FB79E65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5073166507922757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2024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50 addetti</a:t>
            </a:r>
            <a:r>
              <a:rPr lang="en-US" sz="900" baseline="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e oltre)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3853424114461094"/>
          <c:y val="4.158871706058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4B-4E5E-87B4-E4ACF26BDDEC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4B-4E5E-87B4-E4ACF26BDDEC}"/>
              </c:ext>
            </c:extLst>
          </c:dPt>
          <c:dLbls>
            <c:dLbl>
              <c:idx val="0"/>
              <c:layout>
                <c:manualLayout>
                  <c:x val="5.4385063377869199E-2"/>
                  <c:y val="-2.5656565656565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8601119104717"/>
                      <c:h val="0.13719848484848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A4B-4E5E-87B4-E4ACF26BDDEC}"/>
                </c:ext>
              </c:extLst>
            </c:dLbl>
            <c:dLbl>
              <c:idx val="1"/>
              <c:layout>
                <c:manualLayout>
                  <c:x val="-0.15393939393939393"/>
                  <c:y val="-6.414141414141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B-4E5E-87B4-E4ACF26BDD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UL_ClasseAddetti!$M$61:$N$61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UL_ClasseAddetti!$M$70:$N$70</c:f>
              <c:numCache>
                <c:formatCode>#,##0</c:formatCode>
                <c:ptCount val="2"/>
                <c:pt idx="0">
                  <c:v>146636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4B-4E5E-87B4-E4ACF26BD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2810094781317803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6388888888888"/>
          <c:y val="3.5022777777777778E-2"/>
          <c:w val="0.74646849598175713"/>
          <c:h val="0.7280018535252859"/>
        </c:manualLayout>
      </c:layout>
      <c:lineChart>
        <c:grouping val="standard"/>
        <c:varyColors val="0"/>
        <c:ser>
          <c:idx val="1"/>
          <c:order val="1"/>
          <c:tx>
            <c:strRef>
              <c:f>'Serie storica'!$I$4</c:f>
              <c:strCache>
                <c:ptCount val="1"/>
                <c:pt idx="0">
                  <c:v>UL Attive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3076510509659905E-2"/>
                  <c:y val="8.5014043494389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2B-4A59-A7B9-16CD140DA6E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B-4A59-A7B9-16CD140DA6EC}"/>
                </c:ext>
              </c:extLst>
            </c:dLbl>
            <c:dLbl>
              <c:idx val="3"/>
              <c:layout>
                <c:manualLayout>
                  <c:x val="-5.8982003622337721E-2"/>
                  <c:y val="8.0265280618041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2B-4A59-A7B9-16CD140DA6E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2B-4A59-A7B9-16CD140DA6EC}"/>
                </c:ext>
              </c:extLst>
            </c:dLbl>
            <c:dLbl>
              <c:idx val="5"/>
              <c:layout>
                <c:manualLayout>
                  <c:x val="-6.3720601851851855E-2"/>
                  <c:y val="7.6782222222222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2B-4A59-A7B9-16CD140DA6E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2B-4A59-A7B9-16CD140DA6EC}"/>
                </c:ext>
              </c:extLst>
            </c:dLbl>
            <c:dLbl>
              <c:idx val="7"/>
              <c:layout>
                <c:manualLayout>
                  <c:x val="-6.0780787037037147E-2"/>
                  <c:y val="-2.199555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2B-4A59-A7B9-16CD140DA6EC}"/>
                </c:ext>
              </c:extLst>
            </c:dLbl>
            <c:dLbl>
              <c:idx val="8"/>
              <c:layout>
                <c:manualLayout>
                  <c:x val="-5.6121096171572259E-2"/>
                  <c:y val="-4.057635505077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2B-4A59-A7B9-16CD140DA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storica'!$T$3:$AB$3</c:f>
              <c:strCache>
                <c:ptCount val="9"/>
                <c:pt idx="0">
                  <c:v>T2
2022</c:v>
                </c:pt>
                <c:pt idx="1">
                  <c:v>T3
2022</c:v>
                </c:pt>
                <c:pt idx="2">
                  <c:v>T4
2022</c:v>
                </c:pt>
                <c:pt idx="3">
                  <c:v>T1
2023</c:v>
                </c:pt>
                <c:pt idx="4">
                  <c:v>T2
2023</c:v>
                </c:pt>
                <c:pt idx="5">
                  <c:v>T3
2023</c:v>
                </c:pt>
                <c:pt idx="6">
                  <c:v>T4
2023</c:v>
                </c:pt>
                <c:pt idx="7">
                  <c:v>T1
2024</c:v>
                </c:pt>
                <c:pt idx="8">
                  <c:v>T2
2024</c:v>
                </c:pt>
              </c:strCache>
            </c:strRef>
          </c:cat>
          <c:val>
            <c:numRef>
              <c:f>'Serie storica'!$T$4:$AB$4</c:f>
              <c:numCache>
                <c:formatCode>#,##0</c:formatCode>
                <c:ptCount val="9"/>
                <c:pt idx="0">
                  <c:v>157813</c:v>
                </c:pt>
                <c:pt idx="1">
                  <c:v>156491</c:v>
                </c:pt>
                <c:pt idx="2">
                  <c:v>156347</c:v>
                </c:pt>
                <c:pt idx="3">
                  <c:v>155219</c:v>
                </c:pt>
                <c:pt idx="4">
                  <c:v>156069</c:v>
                </c:pt>
                <c:pt idx="5">
                  <c:v>156539</c:v>
                </c:pt>
                <c:pt idx="6">
                  <c:v>153979</c:v>
                </c:pt>
                <c:pt idx="7">
                  <c:v>153167</c:v>
                </c:pt>
                <c:pt idx="8">
                  <c:v>153554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2B-4A59-A7B9-16CD140DA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09496"/>
        <c:axId val="564512448"/>
      </c:lineChart>
      <c:lineChart>
        <c:grouping val="standard"/>
        <c:varyColors val="0"/>
        <c:ser>
          <c:idx val="0"/>
          <c:order val="0"/>
          <c:tx>
            <c:strRef>
              <c:f>'Serie storica'!$I$5</c:f>
              <c:strCache>
                <c:ptCount val="1"/>
                <c:pt idx="0">
                  <c:v>Addetti totali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891898148148152E-2"/>
                  <c:y val="5.83672222222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2B-4A59-A7B9-16CD140DA6EC}"/>
                </c:ext>
              </c:extLst>
            </c:dLbl>
            <c:dLbl>
              <c:idx val="1"/>
              <c:layout>
                <c:manualLayout>
                  <c:x val="-5.3172401143257844E-2"/>
                  <c:y val="-6.182986592437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2B-4A59-A7B9-16CD140DA6EC}"/>
                </c:ext>
              </c:extLst>
            </c:dLbl>
            <c:dLbl>
              <c:idx val="3"/>
              <c:layout>
                <c:manualLayout>
                  <c:x val="-6.2216961450491146E-2"/>
                  <c:y val="2.903771870029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2B-4A59-A7B9-16CD140DA6EC}"/>
                </c:ext>
              </c:extLst>
            </c:dLbl>
            <c:dLbl>
              <c:idx val="5"/>
              <c:layout>
                <c:manualLayout>
                  <c:x val="-6.6660416666666666E-2"/>
                  <c:y val="0.11217282672732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2B-4A59-A7B9-16CD140DA6EC}"/>
                </c:ext>
              </c:extLst>
            </c:dLbl>
            <c:dLbl>
              <c:idx val="6"/>
              <c:layout>
                <c:manualLayout>
                  <c:x val="-5.0052977070727908E-2"/>
                  <c:y val="8.860279529622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2B-4A59-A7B9-16CD140DA6EC}"/>
                </c:ext>
              </c:extLst>
            </c:dLbl>
            <c:dLbl>
              <c:idx val="7"/>
              <c:layout>
                <c:manualLayout>
                  <c:x val="-4.755162037037048E-2"/>
                  <c:y val="9.7948888888888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42824074074081E-2"/>
                      <c:h val="0.10417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2B-4A59-A7B9-16CD140DA6EC}"/>
                </c:ext>
              </c:extLst>
            </c:dLbl>
            <c:dLbl>
              <c:idx val="8"/>
              <c:layout>
                <c:manualLayout>
                  <c:x val="-5.6091666666666776E-2"/>
                  <c:y val="-0.127645129055176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2B-4A59-A7B9-16CD140DA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storica'!$T$3:$AB$3</c:f>
              <c:strCache>
                <c:ptCount val="9"/>
                <c:pt idx="0">
                  <c:v>T2
2022</c:v>
                </c:pt>
                <c:pt idx="1">
                  <c:v>T3
2022</c:v>
                </c:pt>
                <c:pt idx="2">
                  <c:v>T4
2022</c:v>
                </c:pt>
                <c:pt idx="3">
                  <c:v>T1
2023</c:v>
                </c:pt>
                <c:pt idx="4">
                  <c:v>T2
2023</c:v>
                </c:pt>
                <c:pt idx="5">
                  <c:v>T3
2023</c:v>
                </c:pt>
                <c:pt idx="6">
                  <c:v>T4
2023</c:v>
                </c:pt>
                <c:pt idx="7">
                  <c:v>T1
2024</c:v>
                </c:pt>
                <c:pt idx="8">
                  <c:v>T2
2024</c:v>
                </c:pt>
              </c:strCache>
            </c:strRef>
          </c:cat>
          <c:val>
            <c:numRef>
              <c:f>'Serie storica'!$T$5:$AB$5</c:f>
              <c:numCache>
                <c:formatCode>#,##0</c:formatCode>
                <c:ptCount val="9"/>
                <c:pt idx="0">
                  <c:v>403847</c:v>
                </c:pt>
                <c:pt idx="1">
                  <c:v>415412</c:v>
                </c:pt>
                <c:pt idx="2">
                  <c:v>423234</c:v>
                </c:pt>
                <c:pt idx="3">
                  <c:v>417259</c:v>
                </c:pt>
                <c:pt idx="4">
                  <c:v>407517</c:v>
                </c:pt>
                <c:pt idx="5">
                  <c:v>425182</c:v>
                </c:pt>
                <c:pt idx="6">
                  <c:v>430904</c:v>
                </c:pt>
                <c:pt idx="7">
                  <c:v>431315</c:v>
                </c:pt>
                <c:pt idx="8">
                  <c:v>420173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52B-4A59-A7B9-16CD140DA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87848"/>
        <c:axId val="562487520"/>
      </c:lineChart>
      <c:catAx>
        <c:axId val="56450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12448"/>
        <c:crosses val="autoZero"/>
        <c:auto val="1"/>
        <c:lblAlgn val="ctr"/>
        <c:lblOffset val="100"/>
        <c:noMultiLvlLbl val="0"/>
      </c:catAx>
      <c:valAx>
        <c:axId val="564512448"/>
        <c:scaling>
          <c:orientation val="minMax"/>
          <c:max val="17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UL</a:t>
                </a:r>
                <a:r>
                  <a:rPr lang="it-IT" sz="800" baseline="0">
                    <a:solidFill>
                      <a:schemeClr val="accent6">
                        <a:lumMod val="75000"/>
                      </a:schemeClr>
                    </a:solidFill>
                  </a:rPr>
                  <a:t> a</a:t>
                </a: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ttive</a:t>
                </a:r>
              </a:p>
            </c:rich>
          </c:tx>
          <c:layout>
            <c:manualLayout>
              <c:xMode val="edge"/>
              <c:yMode val="edge"/>
              <c:x val="1.3145833333333338E-3"/>
              <c:y val="0.2757672222222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09496"/>
        <c:crosses val="autoZero"/>
        <c:crossBetween val="between"/>
      </c:valAx>
      <c:valAx>
        <c:axId val="562487520"/>
        <c:scaling>
          <c:orientation val="minMax"/>
          <c:max val="445000"/>
          <c:min val="355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7030A0"/>
                    </a:solidFill>
                  </a:rPr>
                  <a:t>Addetti totali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487848"/>
        <c:crosses val="max"/>
        <c:crossBetween val="between"/>
      </c:valAx>
      <c:catAx>
        <c:axId val="56248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48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12077661447016"/>
          <c:y val="0.90116298239211234"/>
          <c:w val="0.42400382023175581"/>
          <c:h val="9.010699122007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05333333333335E-2"/>
          <c:y val="7.2940476190476181E-2"/>
          <c:w val="0.7295339999999999"/>
          <c:h val="0.78628209876543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UL_variazione!$M$31</c:f>
              <c:strCache>
                <c:ptCount val="1"/>
                <c:pt idx="0">
                  <c:v> Addetti totali UL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8.46666666666671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D-4504-899F-24D169A3EA02}"/>
                </c:ext>
              </c:extLst>
            </c:dLbl>
            <c:dLbl>
              <c:idx val="3"/>
              <c:layout>
                <c:manualLayout>
                  <c:x val="-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D-4504-899F-24D169A3E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UL_variazione!$J$32:$J$36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UL_variazione!$M$32:$M$36</c:f>
              <c:numCache>
                <c:formatCode>#,##0.0</c:formatCode>
                <c:ptCount val="5"/>
                <c:pt idx="0">
                  <c:v>-1.1173059933629799</c:v>
                </c:pt>
                <c:pt idx="1">
                  <c:v>-2.5891071638630749</c:v>
                </c:pt>
                <c:pt idx="2">
                  <c:v>-2.01264636068059</c:v>
                </c:pt>
                <c:pt idx="3">
                  <c:v>-4.5136979509415935</c:v>
                </c:pt>
                <c:pt idx="4">
                  <c:v>-2.4903458775040379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3D-4504-899F-24D169A3EA02}"/>
            </c:ext>
          </c:extLst>
        </c:ser>
        <c:ser>
          <c:idx val="3"/>
          <c:order val="1"/>
          <c:tx>
            <c:strRef>
              <c:f>UL_variazione!$N$31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UL_variazione!$J$32:$J$36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UL_variazione!$N$32:$N$36</c:f>
              <c:numCache>
                <c:formatCode>#,##0.0</c:formatCode>
                <c:ptCount val="5"/>
                <c:pt idx="0">
                  <c:v>-1.0715168832596094</c:v>
                </c:pt>
                <c:pt idx="1">
                  <c:v>-2.9548192771084336</c:v>
                </c:pt>
                <c:pt idx="2">
                  <c:v>-2.0875292925454434</c:v>
                </c:pt>
                <c:pt idx="3">
                  <c:v>-5.2180112737562112</c:v>
                </c:pt>
                <c:pt idx="4">
                  <c:v>-2.7487496442077015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D-4504-899F-24D169A3EA02}"/>
            </c:ext>
          </c:extLst>
        </c:ser>
        <c:ser>
          <c:idx val="4"/>
          <c:order val="2"/>
          <c:tx>
            <c:strRef>
              <c:f>UL_variazione!$O$31</c:f>
              <c:strCache>
                <c:ptCount val="1"/>
                <c:pt idx="0">
                  <c:v>Addetti indipendenti 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870071517096625E-17"/>
                  <c:y val="2.879818594104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3D-4504-899F-24D169A3EA02}"/>
                </c:ext>
              </c:extLst>
            </c:dLbl>
            <c:dLbl>
              <c:idx val="2"/>
              <c:layout>
                <c:manualLayout>
                  <c:x val="-5.174014303419325E-17"/>
                  <c:y val="2.879818594104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D-4504-899F-24D169A3E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UL_variazione!$J$32:$J$36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UL_variazione!$O$32:$O$36</c:f>
              <c:numCache>
                <c:formatCode>#,##0.0</c:formatCode>
                <c:ptCount val="5"/>
                <c:pt idx="0">
                  <c:v>-1.3133134702838325</c:v>
                </c:pt>
                <c:pt idx="1">
                  <c:v>-1.2842557764642664</c:v>
                </c:pt>
                <c:pt idx="2">
                  <c:v>-1.7353782655597769</c:v>
                </c:pt>
                <c:pt idx="3">
                  <c:v>-1.5262486414969523</c:v>
                </c:pt>
                <c:pt idx="4">
                  <c:v>-1.4630147109766518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D-4504-899F-24D169A3E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51488"/>
        <c:axId val="437843616"/>
      </c:barChart>
      <c:catAx>
        <c:axId val="4378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43616"/>
        <c:crosses val="autoZero"/>
        <c:auto val="1"/>
        <c:lblAlgn val="ctr"/>
        <c:lblOffset val="100"/>
        <c:noMultiLvlLbl val="0"/>
      </c:catAx>
      <c:valAx>
        <c:axId val="437843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86377777777774"/>
          <c:y val="0.24363765432098766"/>
          <c:w val="0.17377933333333334"/>
          <c:h val="0.65543480725623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2024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(L'Aquila)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97929292929293"/>
          <c:y val="0.21340050505050503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B2-4AE9-945D-CE88DD58027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B2-4AE9-945D-CE88DD580272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2-4AE9-945D-CE88DD5802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UL_variazione!$F$118:$G$118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UL_variazione!$F$121:$G$121</c:f>
              <c:numCache>
                <c:formatCode>#,##0</c:formatCode>
                <c:ptCount val="2"/>
                <c:pt idx="0">
                  <c:v>64438</c:v>
                </c:pt>
                <c:pt idx="1">
                  <c:v>18371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B2-4AE9-945D-CE88DD580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2024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(Teramo)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FE-49C5-9856-AAC37DCE816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FE-49C5-9856-AAC37DCE816A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E-49C5-9856-AAC37DCE81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UL_variazione!$F$118:$G$118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UL_variazione!$F$122:$G$122</c:f>
              <c:numCache>
                <c:formatCode>#,##0</c:formatCode>
                <c:ptCount val="2"/>
                <c:pt idx="0">
                  <c:v>85082</c:v>
                </c:pt>
                <c:pt idx="1">
                  <c:v>20840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E-49C5-9856-AAC37DCE8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2024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(Pescara)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C4-4C8B-8034-CA59FF68565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C4-4C8B-8034-CA59FF685655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4-4C8B-8034-CA59FF6856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UL_variazione!$F$118:$G$118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UL_variazione!$F$123:$G$123</c:f>
              <c:numCache>
                <c:formatCode>#,##0</c:formatCode>
                <c:ptCount val="2"/>
                <c:pt idx="0">
                  <c:v>77297</c:v>
                </c:pt>
                <c:pt idx="1">
                  <c:v>20951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C4-4C8B-8034-CA59FF685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333373</xdr:colOff>
      <xdr:row>27</xdr:row>
      <xdr:rowOff>47625</xdr:rowOff>
    </xdr:from>
    <xdr:to>
      <xdr:col>17</xdr:col>
      <xdr:colOff>85725</xdr:colOff>
      <xdr:row>38</xdr:row>
      <xdr:rowOff>112125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78964DB-E4AB-47B2-AAF4-735B75FED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12327</xdr:colOff>
      <xdr:row>51</xdr:row>
      <xdr:rowOff>20169</xdr:rowOff>
    </xdr:from>
    <xdr:to>
      <xdr:col>20</xdr:col>
      <xdr:colOff>478363</xdr:colOff>
      <xdr:row>61</xdr:row>
      <xdr:rowOff>284570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F3B9F9D-A0C3-4F22-8B1D-720D16274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12327</xdr:colOff>
      <xdr:row>61</xdr:row>
      <xdr:rowOff>455439</xdr:rowOff>
    </xdr:from>
    <xdr:to>
      <xdr:col>20</xdr:col>
      <xdr:colOff>525623</xdr:colOff>
      <xdr:row>75</xdr:row>
      <xdr:rowOff>112255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B0ED87D-7666-418A-BA2B-42BC5CBBC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12327</xdr:colOff>
      <xdr:row>75</xdr:row>
      <xdr:rowOff>144400</xdr:rowOff>
    </xdr:from>
    <xdr:to>
      <xdr:col>20</xdr:col>
      <xdr:colOff>544527</xdr:colOff>
      <xdr:row>89</xdr:row>
      <xdr:rowOff>66596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CC9030D-E803-43BB-9689-6E231C663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14</xdr:row>
      <xdr:rowOff>85725</xdr:rowOff>
    </xdr:from>
    <xdr:to>
      <xdr:col>13</xdr:col>
      <xdr:colOff>376650</xdr:colOff>
      <xdr:row>23</xdr:row>
      <xdr:rowOff>95596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685E5F3-E3CA-468D-8F07-F6F05B3D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41</xdr:row>
      <xdr:rowOff>28575</xdr:rowOff>
    </xdr:from>
    <xdr:to>
      <xdr:col>15</xdr:col>
      <xdr:colOff>347100</xdr:colOff>
      <xdr:row>50</xdr:row>
      <xdr:rowOff>11400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AA65F55-2B9B-4A07-B856-660E73119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476249</xdr:colOff>
      <xdr:row>119</xdr:row>
      <xdr:rowOff>38100</xdr:rowOff>
    </xdr:from>
    <xdr:to>
      <xdr:col>11</xdr:col>
      <xdr:colOff>555449</xdr:colOff>
      <xdr:row>128</xdr:row>
      <xdr:rowOff>123600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BA3512F-6F50-4A27-A7EA-02003B917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142875</xdr:colOff>
      <xdr:row>119</xdr:row>
      <xdr:rowOff>38100</xdr:rowOff>
    </xdr:from>
    <xdr:to>
      <xdr:col>15</xdr:col>
      <xdr:colOff>222075</xdr:colOff>
      <xdr:row>128</xdr:row>
      <xdr:rowOff>123600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3C412CA-FF45-4772-B507-3021CC8FB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476250</xdr:colOff>
      <xdr:row>130</xdr:row>
      <xdr:rowOff>87800</xdr:rowOff>
    </xdr:from>
    <xdr:to>
      <xdr:col>11</xdr:col>
      <xdr:colOff>555450</xdr:colOff>
      <xdr:row>140</xdr:row>
      <xdr:rowOff>135200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17C681E-BF38-451F-AF06-99BC7E477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142875</xdr:colOff>
      <xdr:row>130</xdr:row>
      <xdr:rowOff>87800</xdr:rowOff>
    </xdr:from>
    <xdr:to>
      <xdr:col>15</xdr:col>
      <xdr:colOff>222075</xdr:colOff>
      <xdr:row>140</xdr:row>
      <xdr:rowOff>135200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5323B74-2F0C-4AAC-A68B-542A7CE70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20121-281D-4401-AE3F-8048DA8FCAF8}">
  <sheetPr>
    <tabColor rgb="FF92D050"/>
  </sheetPr>
  <dimension ref="A3:H38"/>
  <sheetViews>
    <sheetView tabSelected="1" zoomScaleNormal="100" workbookViewId="0">
      <selection activeCell="K22" sqref="K22"/>
    </sheetView>
  </sheetViews>
  <sheetFormatPr defaultRowHeight="15"/>
  <cols>
    <col min="1" max="1" width="14.28515625" customWidth="1"/>
    <col min="2" max="2" width="12.28515625" customWidth="1"/>
    <col min="3" max="3" width="9.7109375" bestFit="1" customWidth="1"/>
    <col min="4" max="4" width="10.7109375" bestFit="1" customWidth="1"/>
    <col min="5" max="5" width="14.7109375" customWidth="1"/>
    <col min="6" max="6" width="12.140625" bestFit="1" customWidth="1"/>
    <col min="7" max="7" width="11.42578125" customWidth="1"/>
    <col min="8" max="8" width="12.7109375" bestFit="1" customWidth="1"/>
    <col min="9" max="10" width="9.7109375" bestFit="1" customWidth="1"/>
    <col min="11" max="11" width="14.42578125" customWidth="1"/>
    <col min="12" max="12" width="12.42578125" customWidth="1"/>
    <col min="13" max="13" width="9.7109375" bestFit="1" customWidth="1"/>
    <col min="15" max="15" width="11.7109375" customWidth="1"/>
    <col min="16" max="16" width="15.85546875" customWidth="1"/>
    <col min="17" max="19" width="9.7109375" bestFit="1" customWidth="1"/>
  </cols>
  <sheetData>
    <row r="3" spans="1:5">
      <c r="A3" s="26" t="s">
        <v>0</v>
      </c>
      <c r="B3" s="27" t="s">
        <v>12</v>
      </c>
    </row>
    <row r="4" spans="1:5">
      <c r="A4" s="28" t="s">
        <v>1</v>
      </c>
      <c r="B4" s="29" t="s">
        <v>2</v>
      </c>
      <c r="C4" s="29" t="s">
        <v>3</v>
      </c>
      <c r="D4" s="29" t="s">
        <v>4</v>
      </c>
      <c r="E4" s="29" t="s">
        <v>5</v>
      </c>
    </row>
    <row r="5" spans="1:5">
      <c r="A5" s="30" t="s">
        <v>9</v>
      </c>
      <c r="B5" s="31">
        <v>43894</v>
      </c>
      <c r="C5" s="31">
        <v>38334</v>
      </c>
      <c r="D5" s="31">
        <v>419</v>
      </c>
      <c r="E5" s="32">
        <v>624</v>
      </c>
    </row>
    <row r="6" spans="1:5">
      <c r="A6" s="30" t="s">
        <v>6</v>
      </c>
      <c r="B6" s="31">
        <v>29504</v>
      </c>
      <c r="C6" s="31">
        <v>24523</v>
      </c>
      <c r="D6" s="31">
        <v>266</v>
      </c>
      <c r="E6" s="32">
        <v>1430</v>
      </c>
    </row>
    <row r="7" spans="1:5">
      <c r="A7" s="30" t="s">
        <v>8</v>
      </c>
      <c r="B7" s="31">
        <v>36553</v>
      </c>
      <c r="C7" s="31">
        <v>30454</v>
      </c>
      <c r="D7" s="31">
        <v>388</v>
      </c>
      <c r="E7" s="32">
        <v>671</v>
      </c>
    </row>
    <row r="8" spans="1:5">
      <c r="A8" s="30" t="s">
        <v>7</v>
      </c>
      <c r="B8" s="31">
        <v>35414</v>
      </c>
      <c r="C8" s="31">
        <v>30462</v>
      </c>
      <c r="D8" s="31">
        <v>327</v>
      </c>
      <c r="E8" s="32">
        <v>1549</v>
      </c>
    </row>
    <row r="9" spans="1:5">
      <c r="A9" s="33" t="s">
        <v>10</v>
      </c>
      <c r="B9" s="34">
        <v>145365</v>
      </c>
      <c r="C9" s="35">
        <v>123773</v>
      </c>
      <c r="D9" s="35">
        <v>1400</v>
      </c>
      <c r="E9" s="36">
        <v>4274</v>
      </c>
    </row>
    <row r="10" spans="1:5">
      <c r="C10" s="37"/>
    </row>
    <row r="11" spans="1:5">
      <c r="C11" s="37"/>
    </row>
    <row r="12" spans="1:5">
      <c r="A12" s="26" t="s">
        <v>0</v>
      </c>
      <c r="B12" s="27" t="s">
        <v>13</v>
      </c>
      <c r="C12" s="37"/>
    </row>
    <row r="13" spans="1:5">
      <c r="A13" s="28" t="s">
        <v>1</v>
      </c>
      <c r="B13" s="29" t="s">
        <v>2</v>
      </c>
      <c r="C13" s="29" t="s">
        <v>3</v>
      </c>
      <c r="D13" s="29" t="s">
        <v>4</v>
      </c>
      <c r="E13" s="29" t="s">
        <v>5</v>
      </c>
    </row>
    <row r="14" spans="1:5">
      <c r="A14" s="30" t="s">
        <v>9</v>
      </c>
      <c r="B14" s="31">
        <v>43627</v>
      </c>
      <c r="C14" s="31">
        <v>38051</v>
      </c>
      <c r="D14" s="31">
        <v>530</v>
      </c>
      <c r="E14" s="32">
        <v>429</v>
      </c>
    </row>
    <row r="15" spans="1:5">
      <c r="A15" s="30" t="s">
        <v>6</v>
      </c>
      <c r="B15" s="31">
        <v>29336</v>
      </c>
      <c r="C15" s="31">
        <v>24488</v>
      </c>
      <c r="D15" s="31">
        <v>352</v>
      </c>
      <c r="E15" s="32">
        <v>412</v>
      </c>
    </row>
    <row r="16" spans="1:5">
      <c r="A16" s="30" t="s">
        <v>8</v>
      </c>
      <c r="B16" s="31">
        <v>36397</v>
      </c>
      <c r="C16" s="31">
        <v>30362</v>
      </c>
      <c r="D16" s="31">
        <v>460</v>
      </c>
      <c r="E16" s="32">
        <v>476</v>
      </c>
    </row>
    <row r="17" spans="1:8">
      <c r="A17" s="30" t="s">
        <v>7</v>
      </c>
      <c r="B17" s="31">
        <v>35230</v>
      </c>
      <c r="C17" s="31">
        <v>30327</v>
      </c>
      <c r="D17" s="31">
        <v>412</v>
      </c>
      <c r="E17" s="32">
        <v>363</v>
      </c>
    </row>
    <row r="18" spans="1:8">
      <c r="A18" s="33" t="s">
        <v>10</v>
      </c>
      <c r="B18" s="34">
        <v>144590</v>
      </c>
      <c r="C18" s="35">
        <v>123228</v>
      </c>
      <c r="D18" s="35">
        <v>1754</v>
      </c>
      <c r="E18" s="36">
        <v>1680</v>
      </c>
    </row>
    <row r="21" spans="1:8">
      <c r="A21" s="38" t="s">
        <v>14</v>
      </c>
    </row>
    <row r="22" spans="1:8">
      <c r="A22" s="38" t="s">
        <v>15</v>
      </c>
    </row>
    <row r="23" spans="1:8">
      <c r="A23" s="164" t="s">
        <v>1</v>
      </c>
      <c r="B23" s="166" t="s">
        <v>16</v>
      </c>
      <c r="C23" s="166"/>
      <c r="D23" s="166"/>
      <c r="E23" s="166"/>
    </row>
    <row r="24" spans="1:8" ht="15.75" thickBot="1">
      <c r="A24" s="165"/>
      <c r="B24" s="39" t="s">
        <v>2</v>
      </c>
      <c r="C24" s="39" t="s">
        <v>3</v>
      </c>
      <c r="D24" s="39" t="s">
        <v>4</v>
      </c>
      <c r="E24" s="39" t="s">
        <v>5</v>
      </c>
    </row>
    <row r="25" spans="1:8">
      <c r="A25" s="40" t="s">
        <v>17</v>
      </c>
      <c r="B25" s="41">
        <v>29336</v>
      </c>
      <c r="C25" s="41">
        <v>24488</v>
      </c>
      <c r="D25" s="41">
        <v>352</v>
      </c>
      <c r="E25" s="41">
        <v>412</v>
      </c>
    </row>
    <row r="26" spans="1:8">
      <c r="A26" s="42" t="s">
        <v>18</v>
      </c>
      <c r="B26" s="43">
        <v>35230</v>
      </c>
      <c r="C26" s="43">
        <v>30327</v>
      </c>
      <c r="D26" s="43">
        <v>412</v>
      </c>
      <c r="E26" s="43">
        <v>363</v>
      </c>
    </row>
    <row r="27" spans="1:8">
      <c r="A27" s="40" t="s">
        <v>19</v>
      </c>
      <c r="B27" s="41">
        <v>36397</v>
      </c>
      <c r="C27" s="41">
        <v>30362</v>
      </c>
      <c r="D27" s="41">
        <v>460</v>
      </c>
      <c r="E27" s="41">
        <v>476</v>
      </c>
      <c r="H27" t="s">
        <v>20</v>
      </c>
    </row>
    <row r="28" spans="1:8">
      <c r="A28" s="42" t="s">
        <v>21</v>
      </c>
      <c r="B28" s="43">
        <v>43627</v>
      </c>
      <c r="C28" s="43">
        <v>38051</v>
      </c>
      <c r="D28" s="43">
        <v>530</v>
      </c>
      <c r="E28" s="43">
        <v>429</v>
      </c>
    </row>
    <row r="29" spans="1:8">
      <c r="A29" s="44" t="s">
        <v>22</v>
      </c>
      <c r="B29" s="45">
        <f>SUM(B25:B28)</f>
        <v>144590</v>
      </c>
      <c r="C29" s="45">
        <f t="shared" ref="C29:E29" si="0">SUM(C25:C28)</f>
        <v>123228</v>
      </c>
      <c r="D29" s="45">
        <f t="shared" si="0"/>
        <v>1754</v>
      </c>
      <c r="E29" s="45">
        <f t="shared" si="0"/>
        <v>1680</v>
      </c>
    </row>
    <row r="30" spans="1:8">
      <c r="A30" s="46"/>
      <c r="B30" s="166" t="s">
        <v>23</v>
      </c>
      <c r="C30" s="166"/>
      <c r="D30" s="166"/>
      <c r="E30" s="166"/>
    </row>
    <row r="31" spans="1:8">
      <c r="A31" s="40" t="s">
        <v>17</v>
      </c>
      <c r="B31" s="41">
        <f>B15-B6</f>
        <v>-168</v>
      </c>
      <c r="C31" s="41">
        <f t="shared" ref="C31:D31" si="1">C15-C6</f>
        <v>-35</v>
      </c>
      <c r="D31" s="41">
        <f t="shared" si="1"/>
        <v>86</v>
      </c>
      <c r="E31" s="41">
        <f>E15-E6</f>
        <v>-1018</v>
      </c>
    </row>
    <row r="32" spans="1:8">
      <c r="A32" s="42" t="s">
        <v>18</v>
      </c>
      <c r="B32" s="43">
        <f>B17-B8</f>
        <v>-184</v>
      </c>
      <c r="C32" s="43">
        <f t="shared" ref="C32:D32" si="2">C17-C8</f>
        <v>-135</v>
      </c>
      <c r="D32" s="43">
        <f t="shared" si="2"/>
        <v>85</v>
      </c>
      <c r="E32" s="43">
        <f>E17-E8</f>
        <v>-1186</v>
      </c>
    </row>
    <row r="33" spans="1:5">
      <c r="A33" s="40" t="s">
        <v>19</v>
      </c>
      <c r="B33" s="41">
        <f>B16-B7</f>
        <v>-156</v>
      </c>
      <c r="C33" s="41">
        <f t="shared" ref="C33:D33" si="3">C16-C7</f>
        <v>-92</v>
      </c>
      <c r="D33" s="41">
        <f t="shared" si="3"/>
        <v>72</v>
      </c>
      <c r="E33" s="41">
        <f>E16-E7</f>
        <v>-195</v>
      </c>
    </row>
    <row r="34" spans="1:5">
      <c r="A34" s="42" t="s">
        <v>21</v>
      </c>
      <c r="B34" s="43">
        <f>B14-B5</f>
        <v>-267</v>
      </c>
      <c r="C34" s="43">
        <f>C14-C5</f>
        <v>-283</v>
      </c>
      <c r="D34" s="43">
        <f t="shared" ref="C34:E34" si="4">D14-D5</f>
        <v>111</v>
      </c>
      <c r="E34" s="43">
        <f t="shared" si="4"/>
        <v>-195</v>
      </c>
    </row>
    <row r="35" spans="1:5">
      <c r="A35" s="44" t="s">
        <v>22</v>
      </c>
      <c r="B35" s="45">
        <f>B18-B9</f>
        <v>-775</v>
      </c>
      <c r="C35" s="45">
        <f>C18-C9</f>
        <v>-545</v>
      </c>
      <c r="D35" s="45">
        <f t="shared" ref="C35:E35" si="5">D18-D9</f>
        <v>354</v>
      </c>
      <c r="E35" s="45">
        <f t="shared" si="5"/>
        <v>-2594</v>
      </c>
    </row>
    <row r="38" spans="1:5">
      <c r="A38" s="163" t="s">
        <v>253</v>
      </c>
    </row>
  </sheetData>
  <mergeCells count="3">
    <mergeCell ref="A23:A24"/>
    <mergeCell ref="B23:E23"/>
    <mergeCell ref="B30:E3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DE3B-4A3D-4609-9E6F-CCF28741C398}">
  <sheetPr>
    <tabColor rgb="FF92D050"/>
  </sheetPr>
  <dimension ref="B1:F58"/>
  <sheetViews>
    <sheetView showGridLines="0" topLeftCell="A25" workbookViewId="0">
      <selection activeCell="E56" sqref="E56"/>
    </sheetView>
  </sheetViews>
  <sheetFormatPr defaultRowHeight="12.75"/>
  <cols>
    <col min="1" max="1" width="9.140625" style="37"/>
    <col min="2" max="2" width="33.28515625" style="37" customWidth="1"/>
    <col min="3" max="6" width="16.28515625" style="37" customWidth="1"/>
    <col min="7" max="250" width="9.140625" style="37"/>
    <col min="251" max="251" width="19.85546875" style="37" customWidth="1"/>
    <col min="252" max="255" width="15.5703125" style="37" customWidth="1"/>
    <col min="256" max="506" width="9.140625" style="37"/>
    <col min="507" max="507" width="19.85546875" style="37" customWidth="1"/>
    <col min="508" max="511" width="15.5703125" style="37" customWidth="1"/>
    <col min="512" max="762" width="9.140625" style="37"/>
    <col min="763" max="763" width="19.85546875" style="37" customWidth="1"/>
    <col min="764" max="767" width="15.5703125" style="37" customWidth="1"/>
    <col min="768" max="1018" width="9.140625" style="37"/>
    <col min="1019" max="1019" width="19.85546875" style="37" customWidth="1"/>
    <col min="1020" max="1023" width="15.5703125" style="37" customWidth="1"/>
    <col min="1024" max="1274" width="9.140625" style="37"/>
    <col min="1275" max="1275" width="19.85546875" style="37" customWidth="1"/>
    <col min="1276" max="1279" width="15.5703125" style="37" customWidth="1"/>
    <col min="1280" max="1530" width="9.140625" style="37"/>
    <col min="1531" max="1531" width="19.85546875" style="37" customWidth="1"/>
    <col min="1532" max="1535" width="15.5703125" style="37" customWidth="1"/>
    <col min="1536" max="1786" width="9.140625" style="37"/>
    <col min="1787" max="1787" width="19.85546875" style="37" customWidth="1"/>
    <col min="1788" max="1791" width="15.5703125" style="37" customWidth="1"/>
    <col min="1792" max="2042" width="9.140625" style="37"/>
    <col min="2043" max="2043" width="19.85546875" style="37" customWidth="1"/>
    <col min="2044" max="2047" width="15.5703125" style="37" customWidth="1"/>
    <col min="2048" max="2298" width="9.140625" style="37"/>
    <col min="2299" max="2299" width="19.85546875" style="37" customWidth="1"/>
    <col min="2300" max="2303" width="15.5703125" style="37" customWidth="1"/>
    <col min="2304" max="2554" width="9.140625" style="37"/>
    <col min="2555" max="2555" width="19.85546875" style="37" customWidth="1"/>
    <col min="2556" max="2559" width="15.5703125" style="37" customWidth="1"/>
    <col min="2560" max="2810" width="9.140625" style="37"/>
    <col min="2811" max="2811" width="19.85546875" style="37" customWidth="1"/>
    <col min="2812" max="2815" width="15.5703125" style="37" customWidth="1"/>
    <col min="2816" max="3066" width="9.140625" style="37"/>
    <col min="3067" max="3067" width="19.85546875" style="37" customWidth="1"/>
    <col min="3068" max="3071" width="15.5703125" style="37" customWidth="1"/>
    <col min="3072" max="3322" width="9.140625" style="37"/>
    <col min="3323" max="3323" width="19.85546875" style="37" customWidth="1"/>
    <col min="3324" max="3327" width="15.5703125" style="37" customWidth="1"/>
    <col min="3328" max="3578" width="9.140625" style="37"/>
    <col min="3579" max="3579" width="19.85546875" style="37" customWidth="1"/>
    <col min="3580" max="3583" width="15.5703125" style="37" customWidth="1"/>
    <col min="3584" max="3834" width="9.140625" style="37"/>
    <col min="3835" max="3835" width="19.85546875" style="37" customWidth="1"/>
    <col min="3836" max="3839" width="15.5703125" style="37" customWidth="1"/>
    <col min="3840" max="4090" width="9.140625" style="37"/>
    <col min="4091" max="4091" width="19.85546875" style="37" customWidth="1"/>
    <col min="4092" max="4095" width="15.5703125" style="37" customWidth="1"/>
    <col min="4096" max="4346" width="9.140625" style="37"/>
    <col min="4347" max="4347" width="19.85546875" style="37" customWidth="1"/>
    <col min="4348" max="4351" width="15.5703125" style="37" customWidth="1"/>
    <col min="4352" max="4602" width="9.140625" style="37"/>
    <col min="4603" max="4603" width="19.85546875" style="37" customWidth="1"/>
    <col min="4604" max="4607" width="15.5703125" style="37" customWidth="1"/>
    <col min="4608" max="4858" width="9.140625" style="37"/>
    <col min="4859" max="4859" width="19.85546875" style="37" customWidth="1"/>
    <col min="4860" max="4863" width="15.5703125" style="37" customWidth="1"/>
    <col min="4864" max="5114" width="9.140625" style="37"/>
    <col min="5115" max="5115" width="19.85546875" style="37" customWidth="1"/>
    <col min="5116" max="5119" width="15.5703125" style="37" customWidth="1"/>
    <col min="5120" max="5370" width="9.140625" style="37"/>
    <col min="5371" max="5371" width="19.85546875" style="37" customWidth="1"/>
    <col min="5372" max="5375" width="15.5703125" style="37" customWidth="1"/>
    <col min="5376" max="5626" width="9.140625" style="37"/>
    <col min="5627" max="5627" width="19.85546875" style="37" customWidth="1"/>
    <col min="5628" max="5631" width="15.5703125" style="37" customWidth="1"/>
    <col min="5632" max="5882" width="9.140625" style="37"/>
    <col min="5883" max="5883" width="19.85546875" style="37" customWidth="1"/>
    <col min="5884" max="5887" width="15.5703125" style="37" customWidth="1"/>
    <col min="5888" max="6138" width="9.140625" style="37"/>
    <col min="6139" max="6139" width="19.85546875" style="37" customWidth="1"/>
    <col min="6140" max="6143" width="15.5703125" style="37" customWidth="1"/>
    <col min="6144" max="6394" width="9.140625" style="37"/>
    <col min="6395" max="6395" width="19.85546875" style="37" customWidth="1"/>
    <col min="6396" max="6399" width="15.5703125" style="37" customWidth="1"/>
    <col min="6400" max="6650" width="9.140625" style="37"/>
    <col min="6651" max="6651" width="19.85546875" style="37" customWidth="1"/>
    <col min="6652" max="6655" width="15.5703125" style="37" customWidth="1"/>
    <col min="6656" max="6906" width="9.140625" style="37"/>
    <col min="6907" max="6907" width="19.85546875" style="37" customWidth="1"/>
    <col min="6908" max="6911" width="15.5703125" style="37" customWidth="1"/>
    <col min="6912" max="7162" width="9.140625" style="37"/>
    <col min="7163" max="7163" width="19.85546875" style="37" customWidth="1"/>
    <col min="7164" max="7167" width="15.5703125" style="37" customWidth="1"/>
    <col min="7168" max="7418" width="9.140625" style="37"/>
    <col min="7419" max="7419" width="19.85546875" style="37" customWidth="1"/>
    <col min="7420" max="7423" width="15.5703125" style="37" customWidth="1"/>
    <col min="7424" max="7674" width="9.140625" style="37"/>
    <col min="7675" max="7675" width="19.85546875" style="37" customWidth="1"/>
    <col min="7676" max="7679" width="15.5703125" style="37" customWidth="1"/>
    <col min="7680" max="7930" width="9.140625" style="37"/>
    <col min="7931" max="7931" width="19.85546875" style="37" customWidth="1"/>
    <col min="7932" max="7935" width="15.5703125" style="37" customWidth="1"/>
    <col min="7936" max="8186" width="9.140625" style="37"/>
    <col min="8187" max="8187" width="19.85546875" style="37" customWidth="1"/>
    <col min="8188" max="8191" width="15.5703125" style="37" customWidth="1"/>
    <col min="8192" max="8442" width="9.140625" style="37"/>
    <col min="8443" max="8443" width="19.85546875" style="37" customWidth="1"/>
    <col min="8444" max="8447" width="15.5703125" style="37" customWidth="1"/>
    <col min="8448" max="8698" width="9.140625" style="37"/>
    <col min="8699" max="8699" width="19.85546875" style="37" customWidth="1"/>
    <col min="8700" max="8703" width="15.5703125" style="37" customWidth="1"/>
    <col min="8704" max="8954" width="9.140625" style="37"/>
    <col min="8955" max="8955" width="19.85546875" style="37" customWidth="1"/>
    <col min="8956" max="8959" width="15.5703125" style="37" customWidth="1"/>
    <col min="8960" max="9210" width="9.140625" style="37"/>
    <col min="9211" max="9211" width="19.85546875" style="37" customWidth="1"/>
    <col min="9212" max="9215" width="15.5703125" style="37" customWidth="1"/>
    <col min="9216" max="9466" width="9.140625" style="37"/>
    <col min="9467" max="9467" width="19.85546875" style="37" customWidth="1"/>
    <col min="9468" max="9471" width="15.5703125" style="37" customWidth="1"/>
    <col min="9472" max="9722" width="9.140625" style="37"/>
    <col min="9723" max="9723" width="19.85546875" style="37" customWidth="1"/>
    <col min="9724" max="9727" width="15.5703125" style="37" customWidth="1"/>
    <col min="9728" max="9978" width="9.140625" style="37"/>
    <col min="9979" max="9979" width="19.85546875" style="37" customWidth="1"/>
    <col min="9980" max="9983" width="15.5703125" style="37" customWidth="1"/>
    <col min="9984" max="10234" width="9.140625" style="37"/>
    <col min="10235" max="10235" width="19.85546875" style="37" customWidth="1"/>
    <col min="10236" max="10239" width="15.5703125" style="37" customWidth="1"/>
    <col min="10240" max="10490" width="9.140625" style="37"/>
    <col min="10491" max="10491" width="19.85546875" style="37" customWidth="1"/>
    <col min="10492" max="10495" width="15.5703125" style="37" customWidth="1"/>
    <col min="10496" max="10746" width="9.140625" style="37"/>
    <col min="10747" max="10747" width="19.85546875" style="37" customWidth="1"/>
    <col min="10748" max="10751" width="15.5703125" style="37" customWidth="1"/>
    <col min="10752" max="11002" width="9.140625" style="37"/>
    <col min="11003" max="11003" width="19.85546875" style="37" customWidth="1"/>
    <col min="11004" max="11007" width="15.5703125" style="37" customWidth="1"/>
    <col min="11008" max="11258" width="9.140625" style="37"/>
    <col min="11259" max="11259" width="19.85546875" style="37" customWidth="1"/>
    <col min="11260" max="11263" width="15.5703125" style="37" customWidth="1"/>
    <col min="11264" max="11514" width="9.140625" style="37"/>
    <col min="11515" max="11515" width="19.85546875" style="37" customWidth="1"/>
    <col min="11516" max="11519" width="15.5703125" style="37" customWidth="1"/>
    <col min="11520" max="11770" width="9.140625" style="37"/>
    <col min="11771" max="11771" width="19.85546875" style="37" customWidth="1"/>
    <col min="11772" max="11775" width="15.5703125" style="37" customWidth="1"/>
    <col min="11776" max="12026" width="9.140625" style="37"/>
    <col min="12027" max="12027" width="19.85546875" style="37" customWidth="1"/>
    <col min="12028" max="12031" width="15.5703125" style="37" customWidth="1"/>
    <col min="12032" max="12282" width="9.140625" style="37"/>
    <col min="12283" max="12283" width="19.85546875" style="37" customWidth="1"/>
    <col min="12284" max="12287" width="15.5703125" style="37" customWidth="1"/>
    <col min="12288" max="12538" width="9.140625" style="37"/>
    <col min="12539" max="12539" width="19.85546875" style="37" customWidth="1"/>
    <col min="12540" max="12543" width="15.5703125" style="37" customWidth="1"/>
    <col min="12544" max="12794" width="9.140625" style="37"/>
    <col min="12795" max="12795" width="19.85546875" style="37" customWidth="1"/>
    <col min="12796" max="12799" width="15.5703125" style="37" customWidth="1"/>
    <col min="12800" max="13050" width="9.140625" style="37"/>
    <col min="13051" max="13051" width="19.85546875" style="37" customWidth="1"/>
    <col min="13052" max="13055" width="15.5703125" style="37" customWidth="1"/>
    <col min="13056" max="13306" width="9.140625" style="37"/>
    <col min="13307" max="13307" width="19.85546875" style="37" customWidth="1"/>
    <col min="13308" max="13311" width="15.5703125" style="37" customWidth="1"/>
    <col min="13312" max="13562" width="9.140625" style="37"/>
    <col min="13563" max="13563" width="19.85546875" style="37" customWidth="1"/>
    <col min="13564" max="13567" width="15.5703125" style="37" customWidth="1"/>
    <col min="13568" max="13818" width="9.140625" style="37"/>
    <col min="13819" max="13819" width="19.85546875" style="37" customWidth="1"/>
    <col min="13820" max="13823" width="15.5703125" style="37" customWidth="1"/>
    <col min="13824" max="14074" width="9.140625" style="37"/>
    <col min="14075" max="14075" width="19.85546875" style="37" customWidth="1"/>
    <col min="14076" max="14079" width="15.5703125" style="37" customWidth="1"/>
    <col min="14080" max="14330" width="9.140625" style="37"/>
    <col min="14331" max="14331" width="19.85546875" style="37" customWidth="1"/>
    <col min="14332" max="14335" width="15.5703125" style="37" customWidth="1"/>
    <col min="14336" max="14586" width="9.140625" style="37"/>
    <col min="14587" max="14587" width="19.85546875" style="37" customWidth="1"/>
    <col min="14588" max="14591" width="15.5703125" style="37" customWidth="1"/>
    <col min="14592" max="14842" width="9.140625" style="37"/>
    <col min="14843" max="14843" width="19.85546875" style="37" customWidth="1"/>
    <col min="14844" max="14847" width="15.5703125" style="37" customWidth="1"/>
    <col min="14848" max="15098" width="9.140625" style="37"/>
    <col min="15099" max="15099" width="19.85546875" style="37" customWidth="1"/>
    <col min="15100" max="15103" width="15.5703125" style="37" customWidth="1"/>
    <col min="15104" max="15354" width="9.140625" style="37"/>
    <col min="15355" max="15355" width="19.85546875" style="37" customWidth="1"/>
    <col min="15356" max="15359" width="15.5703125" style="37" customWidth="1"/>
    <col min="15360" max="15610" width="9.140625" style="37"/>
    <col min="15611" max="15611" width="19.85546875" style="37" customWidth="1"/>
    <col min="15612" max="15615" width="15.5703125" style="37" customWidth="1"/>
    <col min="15616" max="15866" width="9.140625" style="37"/>
    <col min="15867" max="15867" width="19.85546875" style="37" customWidth="1"/>
    <col min="15868" max="15871" width="15.5703125" style="37" customWidth="1"/>
    <col min="15872" max="16122" width="9.140625" style="37"/>
    <col min="16123" max="16123" width="19.85546875" style="37" customWidth="1"/>
    <col min="16124" max="16127" width="15.5703125" style="37" customWidth="1"/>
    <col min="16128" max="16384" width="9.140625" style="37"/>
  </cols>
  <sheetData>
    <row r="1" spans="2:6" ht="15">
      <c r="B1" s="1" t="s">
        <v>24</v>
      </c>
      <c r="C1" s="16" t="s">
        <v>13</v>
      </c>
      <c r="D1"/>
      <c r="E1"/>
      <c r="F1"/>
    </row>
    <row r="2" spans="2:6" ht="15">
      <c r="B2" s="1" t="s">
        <v>0</v>
      </c>
      <c r="C2" s="16" t="s">
        <v>13</v>
      </c>
      <c r="D2"/>
      <c r="E2"/>
      <c r="F2"/>
    </row>
    <row r="3" spans="2:6" ht="15">
      <c r="B3" s="1" t="s">
        <v>25</v>
      </c>
      <c r="C3" s="16" t="s">
        <v>26</v>
      </c>
      <c r="D3"/>
      <c r="E3"/>
      <c r="F3"/>
    </row>
    <row r="4" spans="2:6" ht="15">
      <c r="B4" s="1" t="s">
        <v>27</v>
      </c>
      <c r="C4" s="16" t="s">
        <v>28</v>
      </c>
      <c r="D4"/>
      <c r="E4"/>
      <c r="F4"/>
    </row>
    <row r="5" spans="2:6" ht="15">
      <c r="B5" s="1" t="s">
        <v>29</v>
      </c>
      <c r="C5" s="16" t="s">
        <v>30</v>
      </c>
      <c r="D5"/>
      <c r="E5"/>
      <c r="F5"/>
    </row>
    <row r="6" spans="2:6" ht="15">
      <c r="B6" s="1" t="s">
        <v>31</v>
      </c>
      <c r="C6" s="16" t="s">
        <v>32</v>
      </c>
      <c r="D6"/>
      <c r="E6"/>
      <c r="F6"/>
    </row>
    <row r="7" spans="2:6" ht="15">
      <c r="B7" s="1" t="s">
        <v>33</v>
      </c>
      <c r="C7" s="16" t="s">
        <v>30</v>
      </c>
      <c r="D7"/>
      <c r="E7"/>
      <c r="F7"/>
    </row>
    <row r="8" spans="2:6" ht="15">
      <c r="B8" s="1" t="s">
        <v>34</v>
      </c>
      <c r="C8" s="16" t="s">
        <v>35</v>
      </c>
      <c r="D8"/>
      <c r="E8"/>
      <c r="F8"/>
    </row>
    <row r="9" spans="2:6" ht="15">
      <c r="B9"/>
      <c r="C9"/>
      <c r="D9"/>
      <c r="E9"/>
      <c r="F9"/>
    </row>
    <row r="10" spans="2:6">
      <c r="B10" s="17" t="s">
        <v>36</v>
      </c>
      <c r="C10" s="18" t="s">
        <v>2</v>
      </c>
      <c r="D10" s="18" t="s">
        <v>3</v>
      </c>
      <c r="E10" s="18" t="s">
        <v>4</v>
      </c>
      <c r="F10" s="18" t="s">
        <v>5</v>
      </c>
    </row>
    <row r="11" spans="2:6">
      <c r="B11" s="19" t="s">
        <v>37</v>
      </c>
      <c r="C11" s="20">
        <v>24526</v>
      </c>
      <c r="D11" s="20">
        <v>24329</v>
      </c>
      <c r="E11" s="20">
        <v>209</v>
      </c>
      <c r="F11" s="21">
        <v>217</v>
      </c>
    </row>
    <row r="12" spans="2:6">
      <c r="B12" s="19" t="s">
        <v>38</v>
      </c>
      <c r="C12" s="47">
        <v>105</v>
      </c>
      <c r="D12" s="47">
        <v>83</v>
      </c>
      <c r="E12" s="47">
        <v>0</v>
      </c>
      <c r="F12" s="48">
        <v>1</v>
      </c>
    </row>
    <row r="13" spans="2:6">
      <c r="B13" s="19" t="s">
        <v>39</v>
      </c>
      <c r="C13" s="12">
        <v>12622</v>
      </c>
      <c r="D13" s="12">
        <v>10808</v>
      </c>
      <c r="E13" s="12">
        <v>61</v>
      </c>
      <c r="F13" s="13">
        <v>115</v>
      </c>
    </row>
    <row r="14" spans="2:6">
      <c r="B14" s="19" t="s">
        <v>40</v>
      </c>
      <c r="C14" s="47">
        <v>366</v>
      </c>
      <c r="D14" s="47">
        <v>341</v>
      </c>
      <c r="E14" s="47">
        <v>1</v>
      </c>
      <c r="F14" s="48">
        <v>4</v>
      </c>
    </row>
    <row r="15" spans="2:6">
      <c r="B15" s="19" t="s">
        <v>41</v>
      </c>
      <c r="C15" s="47">
        <v>332</v>
      </c>
      <c r="D15" s="47">
        <v>292</v>
      </c>
      <c r="E15" s="47">
        <v>0</v>
      </c>
      <c r="F15" s="48">
        <v>5</v>
      </c>
    </row>
    <row r="16" spans="2:6">
      <c r="B16" s="19" t="s">
        <v>42</v>
      </c>
      <c r="C16" s="12">
        <v>19144</v>
      </c>
      <c r="D16" s="12">
        <v>17086</v>
      </c>
      <c r="E16" s="12">
        <v>189</v>
      </c>
      <c r="F16" s="13">
        <v>193</v>
      </c>
    </row>
    <row r="17" spans="2:6">
      <c r="B17" s="19" t="s">
        <v>43</v>
      </c>
      <c r="C17" s="12">
        <v>32087</v>
      </c>
      <c r="D17" s="12">
        <v>29161</v>
      </c>
      <c r="E17" s="12">
        <v>224</v>
      </c>
      <c r="F17" s="13">
        <v>376</v>
      </c>
    </row>
    <row r="18" spans="2:6">
      <c r="B18" s="19" t="s">
        <v>44</v>
      </c>
      <c r="C18" s="12">
        <v>2687</v>
      </c>
      <c r="D18" s="12">
        <v>2367</v>
      </c>
      <c r="E18" s="12">
        <v>10</v>
      </c>
      <c r="F18" s="13">
        <v>51</v>
      </c>
    </row>
    <row r="19" spans="2:6">
      <c r="B19" s="19" t="s">
        <v>45</v>
      </c>
      <c r="C19" s="12">
        <v>11578</v>
      </c>
      <c r="D19" s="12">
        <v>9899</v>
      </c>
      <c r="E19" s="12">
        <v>96</v>
      </c>
      <c r="F19" s="13">
        <v>179</v>
      </c>
    </row>
    <row r="20" spans="2:6">
      <c r="B20" s="19" t="s">
        <v>46</v>
      </c>
      <c r="C20" s="12">
        <v>3053</v>
      </c>
      <c r="D20" s="12">
        <v>2733</v>
      </c>
      <c r="E20" s="12">
        <v>31</v>
      </c>
      <c r="F20" s="13">
        <v>41</v>
      </c>
    </row>
    <row r="21" spans="2:6">
      <c r="B21" s="19" t="s">
        <v>47</v>
      </c>
      <c r="C21" s="12">
        <v>2675</v>
      </c>
      <c r="D21" s="12">
        <v>2548</v>
      </c>
      <c r="E21" s="12">
        <v>42</v>
      </c>
      <c r="F21" s="13">
        <v>31</v>
      </c>
    </row>
    <row r="22" spans="2:6">
      <c r="B22" s="19" t="s">
        <v>48</v>
      </c>
      <c r="C22" s="12">
        <v>4116</v>
      </c>
      <c r="D22" s="12">
        <v>3725</v>
      </c>
      <c r="E22" s="12">
        <v>19</v>
      </c>
      <c r="F22" s="13">
        <v>15</v>
      </c>
    </row>
    <row r="23" spans="2:6">
      <c r="B23" s="19" t="s">
        <v>49</v>
      </c>
      <c r="C23" s="12">
        <v>5182</v>
      </c>
      <c r="D23" s="12">
        <v>4712</v>
      </c>
      <c r="E23" s="12">
        <v>68</v>
      </c>
      <c r="F23" s="13">
        <v>68</v>
      </c>
    </row>
    <row r="24" spans="2:6">
      <c r="B24" s="19" t="s">
        <v>50</v>
      </c>
      <c r="C24" s="12">
        <v>5090</v>
      </c>
      <c r="D24" s="12">
        <v>4680</v>
      </c>
      <c r="E24" s="12">
        <v>68</v>
      </c>
      <c r="F24" s="13">
        <v>79</v>
      </c>
    </row>
    <row r="25" spans="2:6">
      <c r="B25" s="19" t="s">
        <v>51</v>
      </c>
      <c r="C25" s="47">
        <v>2</v>
      </c>
      <c r="D25" s="47">
        <v>1</v>
      </c>
      <c r="E25" s="47">
        <v>0</v>
      </c>
      <c r="F25" s="48">
        <v>1</v>
      </c>
    </row>
    <row r="26" spans="2:6">
      <c r="B26" s="19" t="s">
        <v>52</v>
      </c>
      <c r="C26" s="47">
        <v>783</v>
      </c>
      <c r="D26" s="47">
        <v>716</v>
      </c>
      <c r="E26" s="47">
        <v>12</v>
      </c>
      <c r="F26" s="48">
        <v>9</v>
      </c>
    </row>
    <row r="27" spans="2:6">
      <c r="B27" s="19" t="s">
        <v>53</v>
      </c>
      <c r="C27" s="47">
        <v>1030</v>
      </c>
      <c r="D27" s="47">
        <v>903</v>
      </c>
      <c r="E27" s="47">
        <v>6</v>
      </c>
      <c r="F27" s="48">
        <v>19</v>
      </c>
    </row>
    <row r="28" spans="2:6">
      <c r="B28" s="19" t="s">
        <v>54</v>
      </c>
      <c r="C28" s="12">
        <v>2486</v>
      </c>
      <c r="D28" s="12">
        <v>2245</v>
      </c>
      <c r="E28" s="12">
        <v>16</v>
      </c>
      <c r="F28" s="13">
        <v>31</v>
      </c>
    </row>
    <row r="29" spans="2:6">
      <c r="B29" s="19" t="s">
        <v>55</v>
      </c>
      <c r="C29" s="12">
        <v>6823</v>
      </c>
      <c r="D29" s="12">
        <v>6537</v>
      </c>
      <c r="E29" s="12">
        <v>63</v>
      </c>
      <c r="F29" s="13">
        <v>77</v>
      </c>
    </row>
    <row r="30" spans="2:6">
      <c r="B30" s="19" t="s">
        <v>56</v>
      </c>
      <c r="C30" s="47">
        <v>1</v>
      </c>
      <c r="D30" s="47">
        <v>1</v>
      </c>
      <c r="E30" s="47">
        <v>0</v>
      </c>
      <c r="F30" s="48">
        <v>0</v>
      </c>
    </row>
    <row r="31" spans="2:6">
      <c r="B31" s="19" t="s">
        <v>57</v>
      </c>
      <c r="C31" s="20">
        <v>9902</v>
      </c>
      <c r="D31" s="20">
        <v>61</v>
      </c>
      <c r="E31" s="20">
        <v>639</v>
      </c>
      <c r="F31" s="21">
        <v>168</v>
      </c>
    </row>
    <row r="32" spans="2:6">
      <c r="B32" s="22" t="s">
        <v>10</v>
      </c>
      <c r="C32" s="23">
        <v>144590</v>
      </c>
      <c r="D32" s="24">
        <v>123228</v>
      </c>
      <c r="E32" s="24">
        <v>1754</v>
      </c>
      <c r="F32" s="25">
        <v>1680</v>
      </c>
    </row>
    <row r="34" spans="2:6">
      <c r="B34" s="49" t="s">
        <v>58</v>
      </c>
      <c r="C34" s="50">
        <f>C12+C14+C15+C25+C26+C27+C30</f>
        <v>2619</v>
      </c>
      <c r="D34" s="50">
        <f>D12+D14+D15+D25+D26+D27+D30</f>
        <v>2337</v>
      </c>
      <c r="E34" s="50">
        <f>E12+E14+E15+E25+E26+E27+E30</f>
        <v>19</v>
      </c>
      <c r="F34" s="50">
        <f>F12+F14+F15+F25+F26+F27+F30</f>
        <v>39</v>
      </c>
    </row>
    <row r="36" spans="2:6">
      <c r="C36" s="51"/>
      <c r="D36" s="51"/>
      <c r="E36" s="51"/>
      <c r="F36" s="51"/>
    </row>
    <row r="37" spans="2:6">
      <c r="B37" s="38" t="s">
        <v>59</v>
      </c>
      <c r="C37" s="51"/>
      <c r="D37" s="51"/>
      <c r="E37" s="51"/>
      <c r="F37" s="51"/>
    </row>
    <row r="38" spans="2:6">
      <c r="B38" s="38" t="s">
        <v>60</v>
      </c>
      <c r="C38" s="51"/>
      <c r="D38" s="51"/>
      <c r="E38" s="51"/>
      <c r="F38" s="51"/>
    </row>
    <row r="39" spans="2:6">
      <c r="B39" s="51"/>
      <c r="C39" s="51"/>
      <c r="D39" s="51"/>
      <c r="E39" s="51"/>
      <c r="F39" s="51"/>
    </row>
    <row r="40" spans="2:6" ht="13.5" thickBot="1">
      <c r="B40" s="52" t="s">
        <v>36</v>
      </c>
      <c r="C40" s="53" t="s">
        <v>2</v>
      </c>
      <c r="D40" s="53" t="s">
        <v>3</v>
      </c>
      <c r="E40" s="53" t="s">
        <v>4</v>
      </c>
      <c r="F40" s="53" t="s">
        <v>5</v>
      </c>
    </row>
    <row r="41" spans="2:6">
      <c r="B41" s="54" t="s">
        <v>61</v>
      </c>
      <c r="C41" s="41">
        <v>24526</v>
      </c>
      <c r="D41" s="41">
        <v>24329</v>
      </c>
      <c r="E41" s="41">
        <v>209</v>
      </c>
      <c r="F41" s="41">
        <v>217</v>
      </c>
    </row>
    <row r="42" spans="2:6">
      <c r="B42" s="55" t="s">
        <v>62</v>
      </c>
      <c r="C42" s="43">
        <v>12622</v>
      </c>
      <c r="D42" s="43">
        <v>10808</v>
      </c>
      <c r="E42" s="43">
        <v>61</v>
      </c>
      <c r="F42" s="43">
        <v>115</v>
      </c>
    </row>
    <row r="43" spans="2:6">
      <c r="B43" s="56" t="s">
        <v>63</v>
      </c>
      <c r="C43" s="41">
        <v>19144</v>
      </c>
      <c r="D43" s="41">
        <v>17086</v>
      </c>
      <c r="E43" s="41">
        <v>189</v>
      </c>
      <c r="F43" s="41">
        <v>193</v>
      </c>
    </row>
    <row r="44" spans="2:6" ht="24">
      <c r="B44" s="55" t="s">
        <v>64</v>
      </c>
      <c r="C44" s="43">
        <v>32087</v>
      </c>
      <c r="D44" s="43">
        <v>29161</v>
      </c>
      <c r="E44" s="43">
        <v>224</v>
      </c>
      <c r="F44" s="43">
        <v>376</v>
      </c>
    </row>
    <row r="45" spans="2:6">
      <c r="B45" s="56" t="s">
        <v>65</v>
      </c>
      <c r="C45" s="41">
        <v>2687</v>
      </c>
      <c r="D45" s="41">
        <v>2367</v>
      </c>
      <c r="E45" s="41">
        <v>10</v>
      </c>
      <c r="F45" s="41">
        <v>51</v>
      </c>
    </row>
    <row r="46" spans="2:6" ht="24">
      <c r="B46" s="55" t="s">
        <v>66</v>
      </c>
      <c r="C46" s="43">
        <v>11578</v>
      </c>
      <c r="D46" s="43">
        <v>9899</v>
      </c>
      <c r="E46" s="43">
        <v>96</v>
      </c>
      <c r="F46" s="43">
        <v>179</v>
      </c>
    </row>
    <row r="47" spans="2:6" ht="24">
      <c r="B47" s="56" t="s">
        <v>67</v>
      </c>
      <c r="C47" s="41">
        <v>3053</v>
      </c>
      <c r="D47" s="41">
        <v>2733</v>
      </c>
      <c r="E47" s="41">
        <v>31</v>
      </c>
      <c r="F47" s="41">
        <v>41</v>
      </c>
    </row>
    <row r="48" spans="2:6">
      <c r="B48" s="55" t="s">
        <v>68</v>
      </c>
      <c r="C48" s="43">
        <v>2675</v>
      </c>
      <c r="D48" s="43">
        <v>2548</v>
      </c>
      <c r="E48" s="43">
        <v>42</v>
      </c>
      <c r="F48" s="43">
        <v>31</v>
      </c>
    </row>
    <row r="49" spans="2:6">
      <c r="B49" s="56" t="s">
        <v>69</v>
      </c>
      <c r="C49" s="41">
        <v>4116</v>
      </c>
      <c r="D49" s="41">
        <v>3725</v>
      </c>
      <c r="E49" s="41">
        <v>19</v>
      </c>
      <c r="F49" s="41">
        <v>15</v>
      </c>
    </row>
    <row r="50" spans="2:6" ht="24">
      <c r="B50" s="55" t="s">
        <v>70</v>
      </c>
      <c r="C50" s="43">
        <v>5182</v>
      </c>
      <c r="D50" s="43">
        <v>4712</v>
      </c>
      <c r="E50" s="43">
        <v>68</v>
      </c>
      <c r="F50" s="43">
        <v>68</v>
      </c>
    </row>
    <row r="51" spans="2:6" ht="24">
      <c r="B51" s="56" t="s">
        <v>71</v>
      </c>
      <c r="C51" s="41">
        <v>5090</v>
      </c>
      <c r="D51" s="41">
        <v>4680</v>
      </c>
      <c r="E51" s="41">
        <v>68</v>
      </c>
      <c r="F51" s="41">
        <v>79</v>
      </c>
    </row>
    <row r="52" spans="2:6" ht="24">
      <c r="B52" s="55" t="s">
        <v>72</v>
      </c>
      <c r="C52" s="43">
        <v>2486</v>
      </c>
      <c r="D52" s="43">
        <v>2245</v>
      </c>
      <c r="E52" s="43">
        <v>16</v>
      </c>
      <c r="F52" s="43">
        <v>31</v>
      </c>
    </row>
    <row r="53" spans="2:6">
      <c r="B53" s="56" t="s">
        <v>73</v>
      </c>
      <c r="C53" s="41">
        <v>6823</v>
      </c>
      <c r="D53" s="41">
        <v>6537</v>
      </c>
      <c r="E53" s="41">
        <v>63</v>
      </c>
      <c r="F53" s="41">
        <v>77</v>
      </c>
    </row>
    <row r="54" spans="2:6">
      <c r="B54" s="55" t="s">
        <v>74</v>
      </c>
      <c r="C54" s="43">
        <v>9902</v>
      </c>
      <c r="D54" s="43">
        <v>61</v>
      </c>
      <c r="E54" s="43">
        <v>639</v>
      </c>
      <c r="F54" s="43">
        <v>168</v>
      </c>
    </row>
    <row r="55" spans="2:6">
      <c r="B55" s="56" t="s">
        <v>58</v>
      </c>
      <c r="C55" s="41">
        <v>2619</v>
      </c>
      <c r="D55" s="41">
        <v>2337</v>
      </c>
      <c r="E55" s="41">
        <v>19</v>
      </c>
      <c r="F55" s="41">
        <v>39</v>
      </c>
    </row>
    <row r="56" spans="2:6">
      <c r="B56" s="57" t="s">
        <v>75</v>
      </c>
      <c r="C56" s="58">
        <f>SUM(C41:C55)</f>
        <v>144590</v>
      </c>
      <c r="D56" s="58">
        <f t="shared" ref="D56:F56" si="0">SUM(D41:D55)</f>
        <v>123228</v>
      </c>
      <c r="E56" s="58">
        <f t="shared" si="0"/>
        <v>1754</v>
      </c>
      <c r="F56" s="58">
        <f t="shared" si="0"/>
        <v>1680</v>
      </c>
    </row>
    <row r="58" spans="2:6">
      <c r="B58" s="163" t="s">
        <v>253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F8F0-B8EC-4B7A-BE57-5725295BE562}">
  <sheetPr>
    <tabColor rgb="FF92D050"/>
  </sheetPr>
  <dimension ref="A1:M46"/>
  <sheetViews>
    <sheetView topLeftCell="A13" zoomScaleNormal="100" workbookViewId="0">
      <selection activeCell="B37" sqref="B37"/>
    </sheetView>
  </sheetViews>
  <sheetFormatPr defaultRowHeight="15"/>
  <cols>
    <col min="1" max="1" width="16.85546875" bestFit="1" customWidth="1"/>
    <col min="2" max="2" width="24.85546875" bestFit="1" customWidth="1"/>
    <col min="3" max="3" width="17.42578125" bestFit="1" customWidth="1"/>
    <col min="4" max="4" width="17.42578125" customWidth="1"/>
    <col min="5" max="5" width="17.7109375" customWidth="1"/>
    <col min="6" max="6" width="25.140625" customWidth="1"/>
    <col min="7" max="7" width="17.7109375" customWidth="1"/>
    <col min="8" max="8" width="15.5703125" customWidth="1"/>
    <col min="9" max="9" width="15.140625" customWidth="1"/>
  </cols>
  <sheetData>
    <row r="1" spans="1:11">
      <c r="B1" s="59" t="s">
        <v>76</v>
      </c>
    </row>
    <row r="2" spans="1:11" s="60" customFormat="1" ht="75">
      <c r="B2" s="61" t="s">
        <v>77</v>
      </c>
      <c r="C2" s="61" t="s">
        <v>78</v>
      </c>
      <c r="D2" s="61" t="s">
        <v>79</v>
      </c>
      <c r="E2" s="61" t="s">
        <v>80</v>
      </c>
      <c r="F2" s="61" t="s">
        <v>81</v>
      </c>
      <c r="G2" s="61" t="s">
        <v>82</v>
      </c>
      <c r="H2" s="62" t="s">
        <v>83</v>
      </c>
      <c r="I2" s="62" t="s">
        <v>84</v>
      </c>
      <c r="K2" s="63" t="s">
        <v>85</v>
      </c>
    </row>
    <row r="3" spans="1:11">
      <c r="A3" t="s">
        <v>22</v>
      </c>
      <c r="B3" s="5" t="s">
        <v>86</v>
      </c>
      <c r="C3" s="7">
        <v>128205</v>
      </c>
      <c r="D3" s="12">
        <v>126873</v>
      </c>
      <c r="E3" s="13">
        <v>126648</v>
      </c>
      <c r="F3" s="13">
        <v>125493</v>
      </c>
      <c r="G3" s="13">
        <v>126054</v>
      </c>
      <c r="H3" s="32">
        <v>123773</v>
      </c>
      <c r="I3" s="32">
        <v>123228</v>
      </c>
      <c r="K3" s="64">
        <f>(I3-H3)/H3*100</f>
        <v>-0.44032220274211659</v>
      </c>
    </row>
    <row r="4" spans="1:11">
      <c r="A4" t="s">
        <v>87</v>
      </c>
      <c r="B4" s="5" t="s">
        <v>88</v>
      </c>
      <c r="C4" s="7">
        <v>53464</v>
      </c>
      <c r="D4" s="12">
        <v>53653</v>
      </c>
      <c r="E4" s="13">
        <v>53138</v>
      </c>
      <c r="F4" s="13">
        <v>52469</v>
      </c>
      <c r="G4" s="13">
        <v>52705</v>
      </c>
      <c r="H4" s="32">
        <v>52152</v>
      </c>
      <c r="I4" s="32">
        <v>52065</v>
      </c>
      <c r="K4" s="64">
        <f t="shared" ref="K4:K23" si="0">(I4-H4)/H4*100</f>
        <v>-0.16682006442705935</v>
      </c>
    </row>
    <row r="5" spans="1:11">
      <c r="A5" t="s">
        <v>89</v>
      </c>
      <c r="B5" s="5" t="s">
        <v>90</v>
      </c>
      <c r="C5" s="7">
        <v>161722</v>
      </c>
      <c r="D5" s="12">
        <v>161565</v>
      </c>
      <c r="E5" s="13">
        <v>160601</v>
      </c>
      <c r="F5" s="13">
        <v>160287</v>
      </c>
      <c r="G5" s="13">
        <v>161063</v>
      </c>
      <c r="H5" s="32">
        <v>160148</v>
      </c>
      <c r="I5" s="32">
        <v>159669</v>
      </c>
      <c r="K5" s="64">
        <f>(I5-H5)/H5*100</f>
        <v>-0.29909833404101205</v>
      </c>
    </row>
    <row r="6" spans="1:11">
      <c r="A6" t="s">
        <v>91</v>
      </c>
      <c r="B6" s="5" t="s">
        <v>92</v>
      </c>
      <c r="C6" s="7">
        <v>508406</v>
      </c>
      <c r="D6" s="12">
        <v>508246</v>
      </c>
      <c r="E6" s="13">
        <v>506190</v>
      </c>
      <c r="F6" s="13">
        <v>500342</v>
      </c>
      <c r="G6" s="13">
        <v>502716</v>
      </c>
      <c r="H6" s="32">
        <v>504773</v>
      </c>
      <c r="I6" s="32">
        <v>505793</v>
      </c>
      <c r="K6" s="64">
        <f t="shared" si="0"/>
        <v>0.20207102994811527</v>
      </c>
    </row>
    <row r="7" spans="1:11">
      <c r="A7" t="s">
        <v>93</v>
      </c>
      <c r="B7" s="5" t="s">
        <v>94</v>
      </c>
      <c r="C7" s="7">
        <v>401235</v>
      </c>
      <c r="D7" s="12">
        <v>399179</v>
      </c>
      <c r="E7" s="13">
        <v>397523</v>
      </c>
      <c r="F7" s="13">
        <v>395219</v>
      </c>
      <c r="G7" s="13">
        <v>394149</v>
      </c>
      <c r="H7" s="32">
        <v>391426</v>
      </c>
      <c r="I7" s="32">
        <v>390432</v>
      </c>
      <c r="K7" s="64">
        <f t="shared" si="0"/>
        <v>-0.25394327407990269</v>
      </c>
    </row>
    <row r="8" spans="1:11">
      <c r="A8" t="s">
        <v>95</v>
      </c>
      <c r="B8" s="5" t="s">
        <v>96</v>
      </c>
      <c r="C8" s="7">
        <v>89040</v>
      </c>
      <c r="D8" s="12">
        <v>87784</v>
      </c>
      <c r="E8" s="13">
        <v>87195</v>
      </c>
      <c r="F8" s="13">
        <v>87073</v>
      </c>
      <c r="G8" s="13">
        <v>87240</v>
      </c>
      <c r="H8" s="32">
        <v>86848</v>
      </c>
      <c r="I8" s="32">
        <v>87041</v>
      </c>
      <c r="K8" s="64">
        <f t="shared" si="0"/>
        <v>0.22222733971997052</v>
      </c>
    </row>
    <row r="9" spans="1:11">
      <c r="A9" t="s">
        <v>97</v>
      </c>
      <c r="B9" s="5" t="s">
        <v>98</v>
      </c>
      <c r="C9" s="7">
        <v>482195</v>
      </c>
      <c r="D9" s="12">
        <v>475937</v>
      </c>
      <c r="E9" s="13">
        <v>473515</v>
      </c>
      <c r="F9" s="13">
        <v>471961</v>
      </c>
      <c r="G9" s="13">
        <v>473128</v>
      </c>
      <c r="H9" s="32">
        <v>468522</v>
      </c>
      <c r="I9" s="32">
        <v>469530</v>
      </c>
      <c r="K9" s="64">
        <f t="shared" si="0"/>
        <v>0.21514464635598754</v>
      </c>
    </row>
    <row r="10" spans="1:11">
      <c r="A10" t="s">
        <v>99</v>
      </c>
      <c r="B10" s="5" t="s">
        <v>100</v>
      </c>
      <c r="C10" s="7">
        <v>135106</v>
      </c>
      <c r="D10" s="12">
        <v>134349</v>
      </c>
      <c r="E10" s="13">
        <v>133942</v>
      </c>
      <c r="F10" s="13">
        <v>133488</v>
      </c>
      <c r="G10" s="13">
        <v>133598</v>
      </c>
      <c r="H10" s="32">
        <v>133391</v>
      </c>
      <c r="I10" s="32">
        <v>133526</v>
      </c>
      <c r="K10" s="64">
        <f t="shared" si="0"/>
        <v>0.10120622830625756</v>
      </c>
    </row>
    <row r="11" spans="1:11">
      <c r="A11" t="s">
        <v>101</v>
      </c>
      <c r="B11" s="5" t="s">
        <v>102</v>
      </c>
      <c r="C11" s="7">
        <v>821945</v>
      </c>
      <c r="D11" s="12">
        <v>818305</v>
      </c>
      <c r="E11" s="13">
        <v>813390</v>
      </c>
      <c r="F11" s="13">
        <v>814196</v>
      </c>
      <c r="G11" s="13">
        <v>818706</v>
      </c>
      <c r="H11" s="32">
        <v>815372</v>
      </c>
      <c r="I11" s="32">
        <v>818302</v>
      </c>
      <c r="K11" s="64">
        <f t="shared" si="0"/>
        <v>0.35934518232168877</v>
      </c>
    </row>
    <row r="12" spans="1:11">
      <c r="A12" t="s">
        <v>103</v>
      </c>
      <c r="B12" s="5" t="s">
        <v>104</v>
      </c>
      <c r="C12" s="7">
        <v>143615</v>
      </c>
      <c r="D12" s="12">
        <v>141527</v>
      </c>
      <c r="E12" s="13">
        <v>140066</v>
      </c>
      <c r="F12" s="13">
        <v>138719</v>
      </c>
      <c r="G12" s="13">
        <v>139089</v>
      </c>
      <c r="H12" s="32">
        <v>135205</v>
      </c>
      <c r="I12" s="32">
        <v>132112</v>
      </c>
      <c r="K12" s="64">
        <f t="shared" si="0"/>
        <v>-2.2876372915202841</v>
      </c>
    </row>
    <row r="13" spans="1:11">
      <c r="A13" t="s">
        <v>105</v>
      </c>
      <c r="B13" s="5" t="s">
        <v>106</v>
      </c>
      <c r="C13" s="7">
        <v>30610</v>
      </c>
      <c r="D13" s="12">
        <v>30193</v>
      </c>
      <c r="E13" s="13">
        <v>29814</v>
      </c>
      <c r="F13" s="13">
        <v>29557</v>
      </c>
      <c r="G13" s="13">
        <v>29655</v>
      </c>
      <c r="H13" s="32">
        <v>29466</v>
      </c>
      <c r="I13" s="32">
        <v>29224</v>
      </c>
      <c r="K13" s="64">
        <f t="shared" si="0"/>
        <v>-0.82128554944682008</v>
      </c>
    </row>
    <row r="14" spans="1:11">
      <c r="A14" t="s">
        <v>107</v>
      </c>
      <c r="B14" s="5" t="s">
        <v>108</v>
      </c>
      <c r="C14" s="7">
        <v>382646</v>
      </c>
      <c r="D14" s="12">
        <v>382700</v>
      </c>
      <c r="E14" s="13">
        <v>380238</v>
      </c>
      <c r="F14" s="13">
        <v>378669</v>
      </c>
      <c r="G14" s="13">
        <v>379729</v>
      </c>
      <c r="H14" s="32">
        <v>377831</v>
      </c>
      <c r="I14" s="32">
        <v>377611</v>
      </c>
      <c r="K14" s="64">
        <f t="shared" si="0"/>
        <v>-5.8227090948069375E-2</v>
      </c>
    </row>
    <row r="15" spans="1:11">
      <c r="A15" t="s">
        <v>109</v>
      </c>
      <c r="B15" s="5" t="s">
        <v>110</v>
      </c>
      <c r="C15" s="7">
        <v>333106</v>
      </c>
      <c r="D15" s="12">
        <v>332701</v>
      </c>
      <c r="E15" s="13">
        <v>332309</v>
      </c>
      <c r="F15" s="13">
        <v>329411</v>
      </c>
      <c r="G15" s="13">
        <v>330384</v>
      </c>
      <c r="H15" s="32">
        <v>330382</v>
      </c>
      <c r="I15" s="32">
        <v>330075</v>
      </c>
      <c r="K15" s="64">
        <f t="shared" si="0"/>
        <v>-9.2922737921557461E-2</v>
      </c>
    </row>
    <row r="16" spans="1:11">
      <c r="A16" t="s">
        <v>111</v>
      </c>
      <c r="B16" s="5" t="s">
        <v>112</v>
      </c>
      <c r="C16" s="7">
        <v>145702</v>
      </c>
      <c r="D16" s="12">
        <v>146141</v>
      </c>
      <c r="E16" s="13">
        <v>145043</v>
      </c>
      <c r="F16" s="13">
        <v>144719</v>
      </c>
      <c r="G16" s="13">
        <v>145016</v>
      </c>
      <c r="H16" s="32">
        <v>144389</v>
      </c>
      <c r="I16" s="32">
        <v>143132</v>
      </c>
      <c r="K16" s="64">
        <f t="shared" si="0"/>
        <v>-0.87056493223167974</v>
      </c>
    </row>
    <row r="17" spans="1:13">
      <c r="A17" t="s">
        <v>113</v>
      </c>
      <c r="B17" s="5" t="s">
        <v>114</v>
      </c>
      <c r="C17" s="7">
        <v>384327</v>
      </c>
      <c r="D17" s="12">
        <v>384685</v>
      </c>
      <c r="E17" s="13">
        <v>383520</v>
      </c>
      <c r="F17" s="13">
        <v>381755</v>
      </c>
      <c r="G17" s="13">
        <v>381786</v>
      </c>
      <c r="H17" s="32">
        <v>382959</v>
      </c>
      <c r="I17" s="32">
        <v>383285</v>
      </c>
      <c r="K17" s="64">
        <f t="shared" si="0"/>
        <v>8.5126606242443711E-2</v>
      </c>
    </row>
    <row r="18" spans="1:13">
      <c r="A18" t="s">
        <v>115</v>
      </c>
      <c r="B18" s="5" t="s">
        <v>116</v>
      </c>
      <c r="C18" s="7">
        <v>350435</v>
      </c>
      <c r="D18" s="12">
        <v>349043</v>
      </c>
      <c r="E18" s="13">
        <v>346151</v>
      </c>
      <c r="F18" s="13">
        <v>344277</v>
      </c>
      <c r="G18" s="13">
        <v>345184</v>
      </c>
      <c r="H18" s="32">
        <v>344345</v>
      </c>
      <c r="I18" s="32">
        <v>343969</v>
      </c>
      <c r="K18" s="64">
        <f t="shared" si="0"/>
        <v>-0.10919281534507543</v>
      </c>
    </row>
    <row r="19" spans="1:13">
      <c r="A19" t="s">
        <v>117</v>
      </c>
      <c r="B19" s="5" t="s">
        <v>118</v>
      </c>
      <c r="C19" s="7">
        <v>104322</v>
      </c>
      <c r="D19" s="12">
        <v>104594</v>
      </c>
      <c r="E19" s="13">
        <v>104215</v>
      </c>
      <c r="F19" s="13">
        <v>104167</v>
      </c>
      <c r="G19" s="13">
        <v>104704</v>
      </c>
      <c r="H19" s="32">
        <v>104227</v>
      </c>
      <c r="I19" s="32">
        <v>104853</v>
      </c>
      <c r="K19" s="64">
        <f t="shared" si="0"/>
        <v>0.60061212545693532</v>
      </c>
    </row>
    <row r="20" spans="1:13">
      <c r="A20" t="s">
        <v>119</v>
      </c>
      <c r="B20" s="5" t="s">
        <v>120</v>
      </c>
      <c r="C20" s="7">
        <v>80431</v>
      </c>
      <c r="D20" s="12">
        <v>79987</v>
      </c>
      <c r="E20" s="13">
        <v>79828</v>
      </c>
      <c r="F20" s="13">
        <v>79178</v>
      </c>
      <c r="G20" s="13">
        <v>79271</v>
      </c>
      <c r="H20" s="32">
        <v>79326</v>
      </c>
      <c r="I20" s="32">
        <v>77694</v>
      </c>
      <c r="K20" s="64">
        <f t="shared" si="0"/>
        <v>-2.057333030784358</v>
      </c>
    </row>
    <row r="21" spans="1:13">
      <c r="A21" t="s">
        <v>121</v>
      </c>
      <c r="B21" s="5" t="s">
        <v>122</v>
      </c>
      <c r="C21" s="7">
        <v>11013</v>
      </c>
      <c r="D21" s="12">
        <v>11067</v>
      </c>
      <c r="E21" s="13">
        <v>11018</v>
      </c>
      <c r="F21" s="13">
        <v>11007</v>
      </c>
      <c r="G21" s="13">
        <v>11093</v>
      </c>
      <c r="H21" s="32">
        <v>11105</v>
      </c>
      <c r="I21" s="32">
        <v>11088</v>
      </c>
      <c r="K21" s="64">
        <f t="shared" si="0"/>
        <v>-0.15308419630796938</v>
      </c>
    </row>
    <row r="22" spans="1:13">
      <c r="A22" t="s">
        <v>123</v>
      </c>
      <c r="B22" s="5" t="s">
        <v>124</v>
      </c>
      <c r="C22" s="7">
        <v>429659</v>
      </c>
      <c r="D22" s="12">
        <v>426861</v>
      </c>
      <c r="E22" s="13">
        <v>424991</v>
      </c>
      <c r="F22" s="13">
        <v>424284</v>
      </c>
      <c r="G22" s="13">
        <v>425951</v>
      </c>
      <c r="H22" s="32">
        <v>421977</v>
      </c>
      <c r="I22" s="32">
        <v>421850</v>
      </c>
      <c r="K22" s="64">
        <f t="shared" si="0"/>
        <v>-3.0096427056450947E-2</v>
      </c>
    </row>
    <row r="23" spans="1:13">
      <c r="A23" s="59" t="s">
        <v>125</v>
      </c>
      <c r="B23" s="65" t="s">
        <v>10</v>
      </c>
      <c r="C23" s="11">
        <v>5177184</v>
      </c>
      <c r="D23" s="14">
        <v>5155390</v>
      </c>
      <c r="E23" s="15">
        <v>5129335</v>
      </c>
      <c r="F23" s="66">
        <v>5106271</v>
      </c>
      <c r="G23" s="66">
        <v>5121221</v>
      </c>
      <c r="H23" s="36">
        <v>5097617</v>
      </c>
      <c r="I23" s="36">
        <v>5094479</v>
      </c>
      <c r="K23" s="64">
        <f t="shared" si="0"/>
        <v>-6.1558175123788236E-2</v>
      </c>
    </row>
    <row r="24" spans="1:13">
      <c r="C24" s="67"/>
    </row>
    <row r="25" spans="1:13" ht="45">
      <c r="A25" s="60"/>
      <c r="B25" s="63" t="s">
        <v>85</v>
      </c>
      <c r="M25" s="68" t="s">
        <v>126</v>
      </c>
    </row>
    <row r="26" spans="1:13">
      <c r="A26" t="s">
        <v>117</v>
      </c>
      <c r="B26" s="64">
        <v>0.60061212545693532</v>
      </c>
      <c r="M26" s="68" t="s">
        <v>127</v>
      </c>
    </row>
    <row r="27" spans="1:13">
      <c r="A27" t="s">
        <v>101</v>
      </c>
      <c r="B27" s="64">
        <v>0.35934518232168877</v>
      </c>
    </row>
    <row r="28" spans="1:13">
      <c r="A28" t="s">
        <v>95</v>
      </c>
      <c r="B28" s="64">
        <v>0.22222733971997052</v>
      </c>
    </row>
    <row r="29" spans="1:13">
      <c r="A29" t="s">
        <v>97</v>
      </c>
      <c r="B29" s="64">
        <v>0.21514464635598754</v>
      </c>
    </row>
    <row r="30" spans="1:13">
      <c r="A30" t="s">
        <v>91</v>
      </c>
      <c r="B30" s="64">
        <v>0.20207102994811527</v>
      </c>
    </row>
    <row r="31" spans="1:13">
      <c r="A31" t="s">
        <v>99</v>
      </c>
      <c r="B31" s="64">
        <v>0.10120622830625756</v>
      </c>
    </row>
    <row r="32" spans="1:13">
      <c r="A32" t="s">
        <v>113</v>
      </c>
      <c r="B32" s="64">
        <v>8.5126606242443711E-2</v>
      </c>
    </row>
    <row r="33" spans="1:11">
      <c r="A33" t="s">
        <v>123</v>
      </c>
      <c r="B33" s="64">
        <v>-3.0096427056450901E-2</v>
      </c>
    </row>
    <row r="34" spans="1:11">
      <c r="A34" t="s">
        <v>107</v>
      </c>
      <c r="B34" s="64">
        <v>-5.8227090948069375E-2</v>
      </c>
    </row>
    <row r="35" spans="1:11">
      <c r="A35" s="59" t="s">
        <v>125</v>
      </c>
      <c r="B35" s="64">
        <v>-6.1558175123788236E-2</v>
      </c>
    </row>
    <row r="36" spans="1:11">
      <c r="A36" t="s">
        <v>109</v>
      </c>
      <c r="B36" s="64">
        <v>-9.2922737921557461E-2</v>
      </c>
    </row>
    <row r="37" spans="1:11">
      <c r="A37" t="s">
        <v>115</v>
      </c>
      <c r="B37" s="64">
        <v>-0.10919281534507543</v>
      </c>
    </row>
    <row r="38" spans="1:11">
      <c r="A38" t="s">
        <v>121</v>
      </c>
      <c r="B38" s="64">
        <v>-0.15308419630796938</v>
      </c>
    </row>
    <row r="39" spans="1:11">
      <c r="A39" t="s">
        <v>87</v>
      </c>
      <c r="B39" s="64">
        <v>-0.16682006442705935</v>
      </c>
    </row>
    <row r="40" spans="1:11">
      <c r="A40" t="s">
        <v>93</v>
      </c>
      <c r="B40" s="64">
        <v>-0.25394327407990269</v>
      </c>
    </row>
    <row r="41" spans="1:11">
      <c r="A41" t="s">
        <v>89</v>
      </c>
      <c r="B41" s="64">
        <v>-0.29909833404101205</v>
      </c>
      <c r="K41" s="163" t="s">
        <v>253</v>
      </c>
    </row>
    <row r="42" spans="1:11">
      <c r="A42" s="59" t="s">
        <v>22</v>
      </c>
      <c r="B42" s="69">
        <v>-0.44032220274211659</v>
      </c>
    </row>
    <row r="43" spans="1:11">
      <c r="A43" t="s">
        <v>105</v>
      </c>
      <c r="B43" s="64">
        <v>-0.82128554944682008</v>
      </c>
    </row>
    <row r="44" spans="1:11">
      <c r="A44" t="s">
        <v>111</v>
      </c>
      <c r="B44" s="64">
        <v>-0.87056493223167974</v>
      </c>
    </row>
    <row r="45" spans="1:11">
      <c r="A45" t="s">
        <v>119</v>
      </c>
      <c r="B45" s="64">
        <v>-2.057333030784358</v>
      </c>
    </row>
    <row r="46" spans="1:11">
      <c r="A46" t="s">
        <v>103</v>
      </c>
      <c r="B46" s="64">
        <v>-2.2876372915202841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58F4-1B64-4007-A238-80E8B3952058}">
  <sheetPr>
    <tabColor rgb="FF92D050"/>
  </sheetPr>
  <dimension ref="A7:S91"/>
  <sheetViews>
    <sheetView topLeftCell="A51" zoomScale="85" zoomScaleNormal="85" workbookViewId="0">
      <selection activeCell="W73" sqref="W73"/>
    </sheetView>
  </sheetViews>
  <sheetFormatPr defaultRowHeight="12.75"/>
  <cols>
    <col min="1" max="1" width="28.140625" style="51" customWidth="1"/>
    <col min="2" max="7" width="12.7109375" style="51" customWidth="1"/>
    <col min="8" max="8" width="12.85546875" style="51" customWidth="1"/>
    <col min="9" max="9" width="13.7109375" style="51" customWidth="1"/>
    <col min="10" max="10" width="14" style="51" customWidth="1"/>
    <col min="11" max="11" width="9.140625" style="51"/>
    <col min="12" max="12" width="10.28515625" style="51" customWidth="1"/>
    <col min="13" max="13" width="9.140625" style="51"/>
    <col min="14" max="16" width="12.28515625" style="51" customWidth="1"/>
    <col min="17" max="17" width="4.28515625" style="51" customWidth="1"/>
    <col min="18" max="16384" width="9.140625" style="51"/>
  </cols>
  <sheetData>
    <row r="7" spans="2:17">
      <c r="B7" s="70" t="s">
        <v>24</v>
      </c>
      <c r="C7" s="2"/>
    </row>
    <row r="8" spans="2:17">
      <c r="B8" s="70" t="s">
        <v>0</v>
      </c>
      <c r="C8" s="70" t="s">
        <v>128</v>
      </c>
    </row>
    <row r="9" spans="2:17">
      <c r="B9" s="70"/>
      <c r="C9" s="2"/>
    </row>
    <row r="10" spans="2:17">
      <c r="B10" s="70"/>
      <c r="C10" s="2"/>
      <c r="Q10" s="71"/>
    </row>
    <row r="11" spans="2:17">
      <c r="B11" s="70"/>
      <c r="C11" s="2"/>
      <c r="Q11" s="71"/>
    </row>
    <row r="12" spans="2:17">
      <c r="B12" s="70"/>
      <c r="C12" s="2"/>
      <c r="Q12" s="71"/>
    </row>
    <row r="13" spans="2:17">
      <c r="B13" s="70"/>
      <c r="C13" s="2"/>
      <c r="Q13" s="71"/>
    </row>
    <row r="14" spans="2:17">
      <c r="B14" s="70"/>
      <c r="C14" s="2"/>
      <c r="J14" s="72" t="s">
        <v>129</v>
      </c>
      <c r="Q14" s="71"/>
    </row>
    <row r="15" spans="2:17" ht="12.75" customHeight="1"/>
    <row r="16" spans="2:17" ht="38.25">
      <c r="B16" s="3" t="s">
        <v>130</v>
      </c>
      <c r="C16" s="73" t="s">
        <v>2</v>
      </c>
      <c r="D16" s="4" t="s">
        <v>3</v>
      </c>
      <c r="E16" s="4" t="s">
        <v>131</v>
      </c>
      <c r="F16" s="4" t="s">
        <v>132</v>
      </c>
      <c r="G16" s="4" t="s">
        <v>133</v>
      </c>
      <c r="J16" s="172" t="s">
        <v>134</v>
      </c>
      <c r="K16" s="172" t="s">
        <v>135</v>
      </c>
      <c r="L16" s="172" t="s">
        <v>136</v>
      </c>
      <c r="M16" s="172" t="s">
        <v>137</v>
      </c>
      <c r="N16" s="172" t="s">
        <v>138</v>
      </c>
    </row>
    <row r="17" spans="1:14">
      <c r="A17" s="5"/>
      <c r="B17" s="5" t="s">
        <v>139</v>
      </c>
      <c r="C17" s="74">
        <v>38932</v>
      </c>
      <c r="D17" s="6">
        <v>28105</v>
      </c>
      <c r="E17" s="6">
        <v>529</v>
      </c>
      <c r="F17" s="6">
        <v>522</v>
      </c>
      <c r="G17" s="7">
        <v>7</v>
      </c>
      <c r="J17" s="172"/>
      <c r="K17" s="172"/>
      <c r="L17" s="172"/>
      <c r="M17" s="172"/>
      <c r="N17" s="172"/>
    </row>
    <row r="18" spans="1:14">
      <c r="A18" s="5"/>
      <c r="B18" s="5" t="s">
        <v>140</v>
      </c>
      <c r="C18" s="74">
        <v>77871</v>
      </c>
      <c r="D18" s="6">
        <v>71280</v>
      </c>
      <c r="E18" s="6">
        <v>62369</v>
      </c>
      <c r="F18" s="6">
        <v>8028</v>
      </c>
      <c r="G18" s="7">
        <v>54341</v>
      </c>
      <c r="J18" s="75" t="s">
        <v>141</v>
      </c>
      <c r="K18" s="71">
        <f>SUM(D17:D20)</f>
        <v>143840</v>
      </c>
      <c r="L18" s="71">
        <f>SUM(E17:E20)</f>
        <v>181251</v>
      </c>
      <c r="M18" s="71">
        <f>SUM(F17:F20)</f>
        <v>93558</v>
      </c>
      <c r="N18" s="71">
        <f>SUM(G17:G20)</f>
        <v>87693</v>
      </c>
    </row>
    <row r="19" spans="1:14">
      <c r="A19" s="5"/>
      <c r="B19" s="5" t="s">
        <v>142</v>
      </c>
      <c r="C19" s="74">
        <v>40623</v>
      </c>
      <c r="D19" s="6">
        <v>36590</v>
      </c>
      <c r="E19" s="6">
        <v>80647</v>
      </c>
      <c r="F19" s="6">
        <v>51178</v>
      </c>
      <c r="G19" s="7">
        <v>29469</v>
      </c>
      <c r="J19" s="75" t="s">
        <v>143</v>
      </c>
      <c r="K19" s="71">
        <f>SUM(D21:D22)</f>
        <v>9246</v>
      </c>
      <c r="L19" s="71">
        <f>SUM(E21:E22)</f>
        <v>84815</v>
      </c>
      <c r="M19" s="71">
        <f>SUM(F21:F22)</f>
        <v>82587</v>
      </c>
      <c r="N19" s="71">
        <f>SUM(G21:G22)</f>
        <v>2228</v>
      </c>
    </row>
    <row r="20" spans="1:14">
      <c r="A20" s="5"/>
      <c r="B20" s="76" t="s">
        <v>144</v>
      </c>
      <c r="C20" s="77">
        <v>8702</v>
      </c>
      <c r="D20" s="78">
        <v>7865</v>
      </c>
      <c r="E20" s="78">
        <v>37706</v>
      </c>
      <c r="F20" s="78">
        <v>33830</v>
      </c>
      <c r="G20" s="79">
        <v>3876</v>
      </c>
      <c r="J20" s="75" t="s">
        <v>145</v>
      </c>
      <c r="K20" s="71">
        <f>SUM(D23:D24)</f>
        <v>2083</v>
      </c>
      <c r="L20" s="71">
        <f>SUM(E23:E24)</f>
        <v>51252</v>
      </c>
      <c r="M20" s="71">
        <f>SUM(F23:F24)</f>
        <v>51196</v>
      </c>
      <c r="N20" s="71">
        <f>SUM(G23:G24)</f>
        <v>56</v>
      </c>
    </row>
    <row r="21" spans="1:14">
      <c r="A21" s="5"/>
      <c r="B21" s="80" t="s">
        <v>146</v>
      </c>
      <c r="C21" s="81">
        <v>6434</v>
      </c>
      <c r="D21" s="82">
        <v>5861</v>
      </c>
      <c r="E21" s="82">
        <v>44084</v>
      </c>
      <c r="F21" s="82">
        <v>42217</v>
      </c>
      <c r="G21" s="83">
        <v>1867</v>
      </c>
      <c r="J21" s="75" t="s">
        <v>147</v>
      </c>
      <c r="K21" s="71">
        <f>SUM(D25:D26)</f>
        <v>2644</v>
      </c>
      <c r="L21" s="71">
        <f>SUM(E25:E26)</f>
        <v>86529</v>
      </c>
      <c r="M21" s="71">
        <f>SUM(F25:F26)</f>
        <v>86527</v>
      </c>
      <c r="N21" s="71">
        <f>SUM(G25:G26)</f>
        <v>2</v>
      </c>
    </row>
    <row r="22" spans="1:14">
      <c r="A22" s="5"/>
      <c r="B22" s="76" t="s">
        <v>148</v>
      </c>
      <c r="C22" s="77">
        <v>3680</v>
      </c>
      <c r="D22" s="78">
        <v>3385</v>
      </c>
      <c r="E22" s="78">
        <v>40731</v>
      </c>
      <c r="F22" s="78">
        <v>40370</v>
      </c>
      <c r="G22" s="79">
        <v>361</v>
      </c>
      <c r="J22" s="84" t="s">
        <v>75</v>
      </c>
      <c r="K22" s="85">
        <f>SUM(K18:K21)</f>
        <v>157813</v>
      </c>
      <c r="L22" s="85">
        <f>SUM(L18:L21)</f>
        <v>403847</v>
      </c>
      <c r="M22" s="85">
        <f>SUM(M18:M21)</f>
        <v>313868</v>
      </c>
      <c r="N22" s="85">
        <f>SUM(N18:N21)</f>
        <v>89979</v>
      </c>
    </row>
    <row r="23" spans="1:14">
      <c r="A23" s="5"/>
      <c r="B23" s="80" t="s">
        <v>149</v>
      </c>
      <c r="C23" s="81">
        <v>1161</v>
      </c>
      <c r="D23" s="82">
        <v>1089</v>
      </c>
      <c r="E23" s="82">
        <v>22551</v>
      </c>
      <c r="F23" s="82">
        <v>22522</v>
      </c>
      <c r="G23" s="83">
        <v>29</v>
      </c>
    </row>
    <row r="24" spans="1:14">
      <c r="A24" s="5"/>
      <c r="B24" s="76" t="s">
        <v>150</v>
      </c>
      <c r="C24" s="77">
        <v>1033</v>
      </c>
      <c r="D24" s="78">
        <v>994</v>
      </c>
      <c r="E24" s="78">
        <v>28701</v>
      </c>
      <c r="F24" s="78">
        <v>28674</v>
      </c>
      <c r="G24" s="79">
        <v>27</v>
      </c>
    </row>
    <row r="25" spans="1:14" ht="11.25" customHeight="1">
      <c r="A25" s="5"/>
      <c r="B25" s="86" t="s">
        <v>151</v>
      </c>
      <c r="C25" s="87">
        <v>508</v>
      </c>
      <c r="D25" s="88">
        <v>503</v>
      </c>
      <c r="E25" s="88">
        <v>16401</v>
      </c>
      <c r="F25" s="88">
        <v>16401</v>
      </c>
      <c r="G25" s="89">
        <v>0</v>
      </c>
    </row>
    <row r="26" spans="1:14">
      <c r="A26" s="5"/>
      <c r="B26" s="5" t="s">
        <v>152</v>
      </c>
      <c r="C26" s="74">
        <v>2150</v>
      </c>
      <c r="D26" s="6">
        <v>2141</v>
      </c>
      <c r="E26" s="6">
        <v>70128</v>
      </c>
      <c r="F26" s="6">
        <v>70126</v>
      </c>
      <c r="G26" s="7">
        <v>2</v>
      </c>
    </row>
    <row r="27" spans="1:14">
      <c r="B27" s="90"/>
      <c r="C27" s="91">
        <f>SUM(C17:C26)</f>
        <v>181094</v>
      </c>
      <c r="D27" s="91">
        <f t="shared" ref="D27:G27" si="0">SUM(D17:D26)</f>
        <v>157813</v>
      </c>
      <c r="E27" s="91">
        <f t="shared" si="0"/>
        <v>403847</v>
      </c>
      <c r="F27" s="91">
        <f t="shared" si="0"/>
        <v>313868</v>
      </c>
      <c r="G27" s="91">
        <f t="shared" si="0"/>
        <v>89979</v>
      </c>
    </row>
    <row r="30" spans="1:14">
      <c r="B30" s="70" t="s">
        <v>24</v>
      </c>
      <c r="C30" s="2"/>
    </row>
    <row r="31" spans="1:14">
      <c r="B31" s="70" t="s">
        <v>0</v>
      </c>
      <c r="C31" s="70" t="s">
        <v>153</v>
      </c>
    </row>
    <row r="32" spans="1:14">
      <c r="B32" s="70" t="s">
        <v>25</v>
      </c>
      <c r="C32" s="2" t="s">
        <v>26</v>
      </c>
    </row>
    <row r="33" spans="2:16">
      <c r="B33" s="70" t="s">
        <v>27</v>
      </c>
      <c r="C33" s="2" t="s">
        <v>154</v>
      </c>
    </row>
    <row r="34" spans="2:16">
      <c r="B34" s="70" t="s">
        <v>29</v>
      </c>
      <c r="C34" s="2" t="s">
        <v>155</v>
      </c>
    </row>
    <row r="35" spans="2:16">
      <c r="B35" s="70" t="s">
        <v>31</v>
      </c>
      <c r="C35" s="2" t="s">
        <v>156</v>
      </c>
    </row>
    <row r="36" spans="2:16">
      <c r="B36" s="70" t="s">
        <v>33</v>
      </c>
      <c r="C36" s="2" t="s">
        <v>155</v>
      </c>
    </row>
    <row r="37" spans="2:16">
      <c r="B37" s="70" t="s">
        <v>34</v>
      </c>
      <c r="C37" s="2" t="s">
        <v>35</v>
      </c>
      <c r="J37" s="92" t="s">
        <v>157</v>
      </c>
      <c r="K37" s="93"/>
      <c r="L37" s="93"/>
      <c r="M37" s="93"/>
      <c r="N37" s="93"/>
      <c r="O37" s="93"/>
      <c r="P37" s="93"/>
    </row>
    <row r="38" spans="2:16">
      <c r="J38" s="93"/>
      <c r="K38" s="93"/>
      <c r="L38" s="93"/>
      <c r="M38" s="94" t="s">
        <v>158</v>
      </c>
      <c r="N38" s="94" t="s">
        <v>159</v>
      </c>
      <c r="O38" s="94"/>
      <c r="P38" s="94"/>
    </row>
    <row r="39" spans="2:16" ht="39" thickBot="1">
      <c r="B39" s="3" t="s">
        <v>130</v>
      </c>
      <c r="C39" s="73" t="s">
        <v>2</v>
      </c>
      <c r="D39" s="4" t="s">
        <v>3</v>
      </c>
      <c r="E39" s="4" t="s">
        <v>131</v>
      </c>
      <c r="F39" s="4" t="s">
        <v>132</v>
      </c>
      <c r="G39" s="4" t="s">
        <v>133</v>
      </c>
      <c r="J39" s="173" t="s">
        <v>134</v>
      </c>
      <c r="K39" s="174" t="s">
        <v>135</v>
      </c>
      <c r="L39" s="174" t="s">
        <v>136</v>
      </c>
      <c r="M39" s="174" t="s">
        <v>137</v>
      </c>
      <c r="N39" s="174" t="s">
        <v>138</v>
      </c>
      <c r="O39" s="167" t="s">
        <v>160</v>
      </c>
      <c r="P39" s="167"/>
    </row>
    <row r="40" spans="2:16" ht="23.25" thickBot="1">
      <c r="B40" s="5" t="s">
        <v>139</v>
      </c>
      <c r="C40" s="6">
        <v>41336</v>
      </c>
      <c r="D40" s="6">
        <v>30265</v>
      </c>
      <c r="E40" s="6">
        <v>567</v>
      </c>
      <c r="F40" s="6">
        <v>560</v>
      </c>
      <c r="G40" s="7">
        <v>7</v>
      </c>
      <c r="J40" s="167"/>
      <c r="K40" s="175"/>
      <c r="L40" s="175"/>
      <c r="M40" s="175"/>
      <c r="N40" s="175"/>
      <c r="O40" s="95" t="s">
        <v>135</v>
      </c>
      <c r="P40" s="96" t="s">
        <v>161</v>
      </c>
    </row>
    <row r="41" spans="2:16">
      <c r="B41" s="5" t="s">
        <v>140</v>
      </c>
      <c r="C41" s="6">
        <v>74528</v>
      </c>
      <c r="D41" s="6">
        <v>67844</v>
      </c>
      <c r="E41" s="6">
        <v>59998</v>
      </c>
      <c r="F41" s="6">
        <v>9059</v>
      </c>
      <c r="G41" s="7">
        <v>50939</v>
      </c>
      <c r="J41" s="97" t="s">
        <v>141</v>
      </c>
      <c r="K41" s="98">
        <f>SUM(D40:D43)</f>
        <v>141555</v>
      </c>
      <c r="L41" s="98">
        <f>SUM(E40:E43)</f>
        <v>176819</v>
      </c>
      <c r="M41" s="98">
        <f>SUM(F40:F43)</f>
        <v>94657</v>
      </c>
      <c r="N41" s="98">
        <f>SUM(G40:G43)</f>
        <v>82162</v>
      </c>
      <c r="O41" s="98">
        <f t="shared" ref="O41:P44" si="1">K41-K18</f>
        <v>-2285</v>
      </c>
      <c r="P41" s="98">
        <f t="shared" si="1"/>
        <v>-4432</v>
      </c>
    </row>
    <row r="42" spans="2:16">
      <c r="B42" s="5" t="s">
        <v>142</v>
      </c>
      <c r="C42" s="6">
        <v>39662</v>
      </c>
      <c r="D42" s="6">
        <v>35716</v>
      </c>
      <c r="E42" s="6">
        <v>79301</v>
      </c>
      <c r="F42" s="6">
        <v>51704</v>
      </c>
      <c r="G42" s="7">
        <v>27597</v>
      </c>
      <c r="J42" s="99" t="s">
        <v>143</v>
      </c>
      <c r="K42" s="100">
        <f>SUM(D44:D45)</f>
        <v>9572</v>
      </c>
      <c r="L42" s="100">
        <f>SUM(E44:E45)</f>
        <v>88868</v>
      </c>
      <c r="M42" s="100">
        <f>SUM(F44:F45)</f>
        <v>86662</v>
      </c>
      <c r="N42" s="100">
        <f>SUM(G44:G45)</f>
        <v>2206</v>
      </c>
      <c r="O42" s="100">
        <f>K42-K19</f>
        <v>326</v>
      </c>
      <c r="P42" s="100">
        <f>L42-L19</f>
        <v>4053</v>
      </c>
    </row>
    <row r="43" spans="2:16">
      <c r="B43" s="76" t="s">
        <v>144</v>
      </c>
      <c r="C43" s="77">
        <v>8549</v>
      </c>
      <c r="D43" s="78">
        <v>7730</v>
      </c>
      <c r="E43" s="78">
        <v>36953</v>
      </c>
      <c r="F43" s="78">
        <v>33334</v>
      </c>
      <c r="G43" s="79">
        <v>3619</v>
      </c>
      <c r="J43" s="97" t="s">
        <v>145</v>
      </c>
      <c r="K43" s="98">
        <f>SUM(D46:D47)</f>
        <v>2254</v>
      </c>
      <c r="L43" s="98">
        <f>SUM(E46:E47)</f>
        <v>52822</v>
      </c>
      <c r="M43" s="98">
        <f>SUM(F46:F47)</f>
        <v>52765</v>
      </c>
      <c r="N43" s="98">
        <f>SUM(G46:G47)</f>
        <v>57</v>
      </c>
      <c r="O43" s="98">
        <f t="shared" si="1"/>
        <v>171</v>
      </c>
      <c r="P43" s="98">
        <f t="shared" si="1"/>
        <v>1570</v>
      </c>
    </row>
    <row r="44" spans="2:16">
      <c r="B44" s="80" t="s">
        <v>146</v>
      </c>
      <c r="C44" s="6">
        <v>6588</v>
      </c>
      <c r="D44" s="6">
        <v>6021</v>
      </c>
      <c r="E44" s="6">
        <v>45544</v>
      </c>
      <c r="F44" s="6">
        <v>43700</v>
      </c>
      <c r="G44" s="7">
        <v>1844</v>
      </c>
      <c r="J44" s="99" t="s">
        <v>147</v>
      </c>
      <c r="K44" s="100">
        <f>SUM(D48:D49)</f>
        <v>2688</v>
      </c>
      <c r="L44" s="100">
        <f>SUM(E48:E49)</f>
        <v>89008</v>
      </c>
      <c r="M44" s="100">
        <f>SUM(F48:F49)</f>
        <v>89005</v>
      </c>
      <c r="N44" s="100">
        <f>SUM(G48:G49)</f>
        <v>3</v>
      </c>
      <c r="O44" s="100">
        <f t="shared" si="1"/>
        <v>44</v>
      </c>
      <c r="P44" s="100">
        <f t="shared" si="1"/>
        <v>2479</v>
      </c>
    </row>
    <row r="45" spans="2:16">
      <c r="B45" s="76" t="s">
        <v>148</v>
      </c>
      <c r="C45" s="77">
        <v>3845</v>
      </c>
      <c r="D45" s="78">
        <v>3551</v>
      </c>
      <c r="E45" s="78">
        <v>43324</v>
      </c>
      <c r="F45" s="78">
        <v>42962</v>
      </c>
      <c r="G45" s="79">
        <v>362</v>
      </c>
      <c r="J45" s="101" t="s">
        <v>75</v>
      </c>
      <c r="K45" s="102">
        <f t="shared" ref="K45:P45" si="2">SUM(K41:K44)</f>
        <v>156069</v>
      </c>
      <c r="L45" s="102">
        <f t="shared" si="2"/>
        <v>407517</v>
      </c>
      <c r="M45" s="102">
        <f t="shared" si="2"/>
        <v>323089</v>
      </c>
      <c r="N45" s="102">
        <f t="shared" si="2"/>
        <v>84428</v>
      </c>
      <c r="O45" s="102">
        <f t="shared" si="2"/>
        <v>-1744</v>
      </c>
      <c r="P45" s="102">
        <f t="shared" si="2"/>
        <v>3670</v>
      </c>
    </row>
    <row r="46" spans="2:16">
      <c r="B46" s="80" t="s">
        <v>149</v>
      </c>
      <c r="C46" s="6">
        <v>1254</v>
      </c>
      <c r="D46" s="6">
        <v>1187</v>
      </c>
      <c r="E46" s="6">
        <v>22926</v>
      </c>
      <c r="F46" s="6">
        <v>22893</v>
      </c>
      <c r="G46" s="7">
        <v>33</v>
      </c>
      <c r="J46" s="93"/>
      <c r="K46" s="93"/>
      <c r="L46" s="93"/>
      <c r="M46" s="93"/>
      <c r="N46" s="93"/>
      <c r="O46" s="103"/>
      <c r="P46" s="103"/>
    </row>
    <row r="47" spans="2:16">
      <c r="B47" s="76" t="s">
        <v>150</v>
      </c>
      <c r="C47" s="77">
        <v>1104</v>
      </c>
      <c r="D47" s="78">
        <v>1067</v>
      </c>
      <c r="E47" s="78">
        <v>29896</v>
      </c>
      <c r="F47" s="78">
        <v>29872</v>
      </c>
      <c r="G47" s="79">
        <v>24</v>
      </c>
      <c r="J47" s="93" t="s">
        <v>162</v>
      </c>
      <c r="K47" s="93"/>
      <c r="L47" s="93"/>
      <c r="M47" s="103">
        <f>SUM(M43:M44)</f>
        <v>141770</v>
      </c>
      <c r="N47" s="103">
        <f>SUM(N43:N44)</f>
        <v>60</v>
      </c>
      <c r="O47" s="103"/>
      <c r="P47" s="103"/>
    </row>
    <row r="48" spans="2:16">
      <c r="B48" s="86" t="s">
        <v>151</v>
      </c>
      <c r="C48" s="6">
        <v>494</v>
      </c>
      <c r="D48" s="6">
        <v>489</v>
      </c>
      <c r="E48" s="6">
        <v>15861</v>
      </c>
      <c r="F48" s="6">
        <v>15860</v>
      </c>
      <c r="G48" s="7">
        <v>1</v>
      </c>
      <c r="J48" s="93"/>
      <c r="K48" s="93"/>
      <c r="L48" s="93"/>
      <c r="M48" s="93"/>
      <c r="N48" s="93"/>
      <c r="O48" s="93"/>
      <c r="P48" s="93"/>
    </row>
    <row r="49" spans="1:16">
      <c r="B49" s="5" t="s">
        <v>152</v>
      </c>
      <c r="C49" s="6">
        <v>2208</v>
      </c>
      <c r="D49" s="6">
        <v>2199</v>
      </c>
      <c r="E49" s="6">
        <v>73147</v>
      </c>
      <c r="F49" s="6">
        <v>73145</v>
      </c>
      <c r="G49" s="7">
        <v>2</v>
      </c>
    </row>
    <row r="50" spans="1:16" ht="25.5">
      <c r="B50" s="8" t="s">
        <v>10</v>
      </c>
      <c r="C50" s="9">
        <v>179568</v>
      </c>
      <c r="D50" s="10">
        <v>156069</v>
      </c>
      <c r="E50" s="10">
        <v>407517</v>
      </c>
      <c r="F50" s="10">
        <v>323089</v>
      </c>
      <c r="G50" s="11">
        <v>84428</v>
      </c>
      <c r="O50" s="50"/>
      <c r="P50" s="50"/>
    </row>
    <row r="51" spans="1:16">
      <c r="C51" s="50"/>
      <c r="D51" s="50"/>
      <c r="O51" s="104"/>
      <c r="P51" s="104"/>
    </row>
    <row r="52" spans="1:16">
      <c r="P52" s="105"/>
    </row>
    <row r="53" spans="1:16">
      <c r="B53" s="70" t="s">
        <v>24</v>
      </c>
      <c r="C53" s="2" t="s">
        <v>163</v>
      </c>
    </row>
    <row r="54" spans="1:16">
      <c r="B54" s="70" t="s">
        <v>0</v>
      </c>
      <c r="C54" s="2" t="s">
        <v>163</v>
      </c>
    </row>
    <row r="55" spans="1:16">
      <c r="B55" s="70" t="s">
        <v>25</v>
      </c>
      <c r="C55" s="2" t="s">
        <v>26</v>
      </c>
    </row>
    <row r="56" spans="1:16">
      <c r="B56" s="70" t="s">
        <v>27</v>
      </c>
      <c r="C56" s="2" t="s">
        <v>164</v>
      </c>
    </row>
    <row r="57" spans="1:16">
      <c r="B57" s="70" t="s">
        <v>29</v>
      </c>
      <c r="C57" s="2" t="s">
        <v>165</v>
      </c>
    </row>
    <row r="58" spans="1:16">
      <c r="B58" s="70" t="s">
        <v>31</v>
      </c>
      <c r="C58" s="2" t="s">
        <v>166</v>
      </c>
    </row>
    <row r="59" spans="1:16">
      <c r="B59" s="70" t="s">
        <v>33</v>
      </c>
      <c r="C59" s="2" t="s">
        <v>165</v>
      </c>
    </row>
    <row r="60" spans="1:16">
      <c r="B60" s="70" t="s">
        <v>34</v>
      </c>
      <c r="C60" s="2" t="s">
        <v>35</v>
      </c>
      <c r="J60" s="106" t="s">
        <v>167</v>
      </c>
    </row>
    <row r="61" spans="1:16">
      <c r="C61" s="2" t="s">
        <v>168</v>
      </c>
      <c r="M61" s="107" t="s">
        <v>158</v>
      </c>
      <c r="N61" s="107" t="s">
        <v>159</v>
      </c>
      <c r="O61" s="107"/>
      <c r="P61" s="107"/>
    </row>
    <row r="62" spans="1:16" ht="39" thickBot="1">
      <c r="A62" s="3" t="s">
        <v>77</v>
      </c>
      <c r="B62" s="3" t="s">
        <v>130</v>
      </c>
      <c r="C62" s="4" t="s">
        <v>2</v>
      </c>
      <c r="D62" s="4" t="s">
        <v>3</v>
      </c>
      <c r="E62" s="4" t="s">
        <v>131</v>
      </c>
      <c r="F62" s="4" t="s">
        <v>132</v>
      </c>
      <c r="G62" s="4" t="s">
        <v>133</v>
      </c>
      <c r="J62" s="168" t="s">
        <v>134</v>
      </c>
      <c r="K62" s="170" t="s">
        <v>135</v>
      </c>
      <c r="L62" s="170" t="s">
        <v>136</v>
      </c>
      <c r="M62" s="170" t="s">
        <v>137</v>
      </c>
      <c r="N62" s="170" t="s">
        <v>138</v>
      </c>
      <c r="O62" s="169" t="s">
        <v>169</v>
      </c>
      <c r="P62" s="169"/>
    </row>
    <row r="63" spans="1:16" ht="23.25" thickBot="1">
      <c r="A63" s="5" t="s">
        <v>86</v>
      </c>
      <c r="B63" s="5" t="s">
        <v>139</v>
      </c>
      <c r="C63" s="6">
        <v>38220</v>
      </c>
      <c r="D63" s="6">
        <v>27441</v>
      </c>
      <c r="E63" s="6">
        <v>742</v>
      </c>
      <c r="F63" s="6">
        <v>738</v>
      </c>
      <c r="G63" s="7">
        <v>4</v>
      </c>
      <c r="J63" s="169"/>
      <c r="K63" s="171"/>
      <c r="L63" s="171"/>
      <c r="M63" s="171"/>
      <c r="N63" s="171"/>
      <c r="O63" s="108" t="s">
        <v>135</v>
      </c>
      <c r="P63" s="109" t="s">
        <v>161</v>
      </c>
    </row>
    <row r="64" spans="1:16">
      <c r="A64" s="5" t="s">
        <v>11</v>
      </c>
      <c r="B64" s="5" t="s">
        <v>140</v>
      </c>
      <c r="C64" s="6">
        <v>74047</v>
      </c>
      <c r="D64" s="6">
        <v>67482</v>
      </c>
      <c r="E64" s="6">
        <v>60605</v>
      </c>
      <c r="F64" s="6">
        <v>8953</v>
      </c>
      <c r="G64" s="7">
        <v>51652</v>
      </c>
      <c r="J64" s="110" t="s">
        <v>141</v>
      </c>
      <c r="K64" s="111">
        <f>SUM(D63:D66)</f>
        <v>138556</v>
      </c>
      <c r="L64" s="111">
        <f>SUM(E63:E66)</f>
        <v>180138</v>
      </c>
      <c r="M64" s="111">
        <f>SUM(F63:F66)</f>
        <v>97203</v>
      </c>
      <c r="N64" s="111">
        <f>SUM(G63:G66)</f>
        <v>82935</v>
      </c>
      <c r="O64" s="111">
        <f>K64-K41</f>
        <v>-2999</v>
      </c>
      <c r="P64" s="111">
        <f>L64-L41</f>
        <v>3319</v>
      </c>
    </row>
    <row r="65" spans="1:16">
      <c r="A65" s="5" t="s">
        <v>11</v>
      </c>
      <c r="B65" s="5" t="s">
        <v>142</v>
      </c>
      <c r="C65" s="6">
        <v>39383</v>
      </c>
      <c r="D65" s="6">
        <v>35528</v>
      </c>
      <c r="E65" s="6">
        <v>79783</v>
      </c>
      <c r="F65" s="6">
        <v>52303</v>
      </c>
      <c r="G65" s="7">
        <v>27480</v>
      </c>
      <c r="J65" s="112" t="s">
        <v>143</v>
      </c>
      <c r="K65" s="113">
        <f>SUM(D67:D68)</f>
        <v>9868</v>
      </c>
      <c r="L65" s="113">
        <f>SUM(E67:E68)</f>
        <v>93339</v>
      </c>
      <c r="M65" s="113">
        <f>SUM(F67:F68)</f>
        <v>90999</v>
      </c>
      <c r="N65" s="113">
        <f>SUM(G67:G68)</f>
        <v>2340</v>
      </c>
      <c r="O65" s="113">
        <f>K65-K42</f>
        <v>296</v>
      </c>
      <c r="P65" s="113">
        <f>L65-L42</f>
        <v>4471</v>
      </c>
    </row>
    <row r="66" spans="1:16">
      <c r="A66" s="5" t="s">
        <v>11</v>
      </c>
      <c r="B66" s="76" t="s">
        <v>144</v>
      </c>
      <c r="C66" s="77">
        <v>8907</v>
      </c>
      <c r="D66" s="78">
        <v>8105</v>
      </c>
      <c r="E66" s="78">
        <v>39008</v>
      </c>
      <c r="F66" s="78">
        <v>35209</v>
      </c>
      <c r="G66" s="79">
        <v>3799</v>
      </c>
      <c r="J66" s="110" t="s">
        <v>145</v>
      </c>
      <c r="K66" s="111">
        <f>SUM(D69:D70)</f>
        <v>2299</v>
      </c>
      <c r="L66" s="111">
        <f>SUM(E69:E70)</f>
        <v>54993</v>
      </c>
      <c r="M66" s="111">
        <f>SUM(F69:F70)</f>
        <v>54936</v>
      </c>
      <c r="N66" s="111">
        <f>SUM(G69:G70)</f>
        <v>57</v>
      </c>
      <c r="O66" s="111">
        <f t="shared" ref="O66:P67" si="3">K66-K43</f>
        <v>45</v>
      </c>
      <c r="P66" s="111">
        <f t="shared" si="3"/>
        <v>2171</v>
      </c>
    </row>
    <row r="67" spans="1:16">
      <c r="A67" s="5" t="s">
        <v>11</v>
      </c>
      <c r="B67" s="80" t="s">
        <v>146</v>
      </c>
      <c r="C67" s="6">
        <v>6761</v>
      </c>
      <c r="D67" s="6">
        <v>6232</v>
      </c>
      <c r="E67" s="6">
        <v>47845</v>
      </c>
      <c r="F67" s="6">
        <v>45922</v>
      </c>
      <c r="G67" s="7">
        <v>1923</v>
      </c>
      <c r="J67" s="112" t="s">
        <v>147</v>
      </c>
      <c r="K67" s="113">
        <f>SUM(D71:D72)</f>
        <v>2831</v>
      </c>
      <c r="L67" s="113">
        <f>SUM(E71:E72)</f>
        <v>91703</v>
      </c>
      <c r="M67" s="113">
        <f>SUM(F71:F72)</f>
        <v>91700</v>
      </c>
      <c r="N67" s="113">
        <f>SUM(G71:G72)</f>
        <v>3</v>
      </c>
      <c r="O67" s="113">
        <f t="shared" si="3"/>
        <v>143</v>
      </c>
      <c r="P67" s="113">
        <f t="shared" si="3"/>
        <v>2695</v>
      </c>
    </row>
    <row r="68" spans="1:16">
      <c r="A68" s="5" t="s">
        <v>11</v>
      </c>
      <c r="B68" s="76" t="s">
        <v>148</v>
      </c>
      <c r="C68" s="77">
        <v>3932</v>
      </c>
      <c r="D68" s="78">
        <v>3636</v>
      </c>
      <c r="E68" s="78">
        <v>45494</v>
      </c>
      <c r="F68" s="78">
        <v>45077</v>
      </c>
      <c r="G68" s="79">
        <v>417</v>
      </c>
      <c r="J68" s="114" t="s">
        <v>75</v>
      </c>
      <c r="K68" s="115">
        <f>SUM(K64:K67)</f>
        <v>153554</v>
      </c>
      <c r="L68" s="115">
        <f>SUM(L64:L67)</f>
        <v>420173</v>
      </c>
      <c r="M68" s="115">
        <f t="shared" ref="M68" si="4">SUM(M64:M67)</f>
        <v>334838</v>
      </c>
      <c r="N68" s="115">
        <f>SUM(N64:N67)</f>
        <v>85335</v>
      </c>
      <c r="O68" s="115">
        <f>SUM(O64:O67)</f>
        <v>-2515</v>
      </c>
      <c r="P68" s="115">
        <f>SUM(P64:P67)</f>
        <v>12656</v>
      </c>
    </row>
    <row r="69" spans="1:16">
      <c r="A69" s="5" t="s">
        <v>11</v>
      </c>
      <c r="B69" s="80" t="s">
        <v>149</v>
      </c>
      <c r="C69" s="6">
        <v>1301</v>
      </c>
      <c r="D69" s="6">
        <v>1235</v>
      </c>
      <c r="E69" s="6">
        <v>23596</v>
      </c>
      <c r="F69" s="6">
        <v>23567</v>
      </c>
      <c r="G69" s="7">
        <v>29</v>
      </c>
      <c r="O69" s="50"/>
      <c r="P69" s="50"/>
    </row>
    <row r="70" spans="1:16">
      <c r="A70" s="5" t="s">
        <v>11</v>
      </c>
      <c r="B70" s="76" t="s">
        <v>150</v>
      </c>
      <c r="C70" s="77">
        <v>1109</v>
      </c>
      <c r="D70" s="78">
        <v>1064</v>
      </c>
      <c r="E70" s="78">
        <v>31397</v>
      </c>
      <c r="F70" s="78">
        <v>31369</v>
      </c>
      <c r="G70" s="79">
        <v>28</v>
      </c>
      <c r="J70" s="51" t="s">
        <v>162</v>
      </c>
      <c r="M70" s="50">
        <f>SUM(M66:M67)</f>
        <v>146636</v>
      </c>
      <c r="N70" s="50">
        <f>SUM(N66:N67)</f>
        <v>60</v>
      </c>
      <c r="O70" s="50"/>
      <c r="P70" s="50"/>
    </row>
    <row r="71" spans="1:16">
      <c r="A71" s="5" t="s">
        <v>11</v>
      </c>
      <c r="B71" s="86" t="s">
        <v>151</v>
      </c>
      <c r="C71" s="6">
        <v>581</v>
      </c>
      <c r="D71" s="6">
        <v>577</v>
      </c>
      <c r="E71" s="6">
        <v>16752</v>
      </c>
      <c r="F71" s="6">
        <v>16751</v>
      </c>
      <c r="G71" s="7">
        <v>1</v>
      </c>
    </row>
    <row r="72" spans="1:16">
      <c r="A72" s="5" t="s">
        <v>11</v>
      </c>
      <c r="B72" s="5" t="s">
        <v>152</v>
      </c>
      <c r="C72" s="6">
        <v>2259</v>
      </c>
      <c r="D72" s="6">
        <v>2254</v>
      </c>
      <c r="E72" s="6">
        <v>74951</v>
      </c>
      <c r="F72" s="6">
        <v>74949</v>
      </c>
      <c r="G72" s="7">
        <v>2</v>
      </c>
    </row>
    <row r="73" spans="1:16" ht="12.75" customHeight="1">
      <c r="A73" s="65" t="s">
        <v>10</v>
      </c>
      <c r="B73" s="65" t="s">
        <v>11</v>
      </c>
      <c r="C73" s="9">
        <v>176500</v>
      </c>
      <c r="D73" s="10">
        <v>153554</v>
      </c>
      <c r="E73" s="10">
        <v>420173</v>
      </c>
      <c r="F73" s="10">
        <v>334838</v>
      </c>
      <c r="G73" s="11">
        <v>85335</v>
      </c>
    </row>
    <row r="74" spans="1:16">
      <c r="J74" s="163" t="s">
        <v>253</v>
      </c>
    </row>
    <row r="91" spans="19:19">
      <c r="S91" s="163" t="s">
        <v>253</v>
      </c>
    </row>
  </sheetData>
  <mergeCells count="17">
    <mergeCell ref="J16:J17"/>
    <mergeCell ref="K16:K17"/>
    <mergeCell ref="L16:L17"/>
    <mergeCell ref="M16:M17"/>
    <mergeCell ref="N16:N17"/>
    <mergeCell ref="O39:P39"/>
    <mergeCell ref="J62:J63"/>
    <mergeCell ref="K62:K63"/>
    <mergeCell ref="L62:L63"/>
    <mergeCell ref="M62:M63"/>
    <mergeCell ref="N62:N63"/>
    <mergeCell ref="O62:P62"/>
    <mergeCell ref="J39:J40"/>
    <mergeCell ref="K39:K40"/>
    <mergeCell ref="L39:L40"/>
    <mergeCell ref="M39:M40"/>
    <mergeCell ref="N39:N4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94E5-5648-4700-A116-C112EC447208}">
  <sheetPr>
    <tabColor rgb="FF92D050"/>
  </sheetPr>
  <dimension ref="C1:S66"/>
  <sheetViews>
    <sheetView topLeftCell="A13" zoomScale="85" zoomScaleNormal="85" workbookViewId="0">
      <selection activeCell="S37" sqref="S37"/>
    </sheetView>
  </sheetViews>
  <sheetFormatPr defaultRowHeight="12.75"/>
  <cols>
    <col min="1" max="2" width="9.140625" style="51"/>
    <col min="3" max="3" width="47" style="51" customWidth="1"/>
    <col min="4" max="4" width="10.28515625" style="51" customWidth="1"/>
    <col min="5" max="6" width="10.140625" style="51" customWidth="1"/>
    <col min="7" max="8" width="12.140625" style="51" customWidth="1"/>
    <col min="9" max="9" width="13.42578125" style="51" customWidth="1"/>
    <col min="10" max="10" width="16.28515625" style="51" customWidth="1"/>
    <col min="11" max="11" width="10.28515625" style="51" customWidth="1"/>
    <col min="12" max="12" width="46.140625" style="51" customWidth="1"/>
    <col min="13" max="13" width="10.7109375" style="51" customWidth="1"/>
    <col min="14" max="14" width="9.7109375" style="51" bestFit="1" customWidth="1"/>
    <col min="15" max="15" width="9.7109375" style="51" customWidth="1"/>
    <col min="16" max="16" width="10.85546875" style="51" customWidth="1"/>
    <col min="17" max="17" width="12.85546875" style="51" customWidth="1"/>
    <col min="18" max="18" width="16" style="51" customWidth="1"/>
    <col min="19" max="19" width="17.42578125" style="51" customWidth="1"/>
    <col min="20" max="16384" width="9.140625" style="51"/>
  </cols>
  <sheetData>
    <row r="1" spans="3:17">
      <c r="C1" s="70" t="s">
        <v>170</v>
      </c>
      <c r="D1" s="70"/>
      <c r="L1" s="70" t="s">
        <v>171</v>
      </c>
    </row>
    <row r="2" spans="3:17" ht="38.25">
      <c r="C2" s="3" t="s">
        <v>36</v>
      </c>
      <c r="D2" s="4" t="s">
        <v>2</v>
      </c>
      <c r="E2" s="4" t="s">
        <v>3</v>
      </c>
      <c r="F2" s="4" t="s">
        <v>131</v>
      </c>
      <c r="G2" s="4" t="s">
        <v>132</v>
      </c>
      <c r="H2" s="4" t="s">
        <v>133</v>
      </c>
      <c r="L2" s="3" t="s">
        <v>36</v>
      </c>
      <c r="M2" s="4" t="s">
        <v>2</v>
      </c>
      <c r="N2" s="4" t="s">
        <v>3</v>
      </c>
      <c r="O2" s="4" t="s">
        <v>131</v>
      </c>
      <c r="P2" s="4" t="s">
        <v>132</v>
      </c>
      <c r="Q2" s="4" t="s">
        <v>133</v>
      </c>
    </row>
    <row r="3" spans="3:17">
      <c r="C3" s="5" t="s">
        <v>37</v>
      </c>
      <c r="D3" s="6">
        <v>26211</v>
      </c>
      <c r="E3" s="6">
        <v>25990</v>
      </c>
      <c r="F3" s="6">
        <v>19360</v>
      </c>
      <c r="G3" s="6">
        <v>8593</v>
      </c>
      <c r="H3" s="7">
        <v>10767</v>
      </c>
      <c r="L3" s="5" t="s">
        <v>37</v>
      </c>
      <c r="M3" s="6">
        <v>25266</v>
      </c>
      <c r="N3" s="6">
        <v>25057</v>
      </c>
      <c r="O3" s="6">
        <v>19750</v>
      </c>
      <c r="P3" s="6">
        <v>8986</v>
      </c>
      <c r="Q3" s="7">
        <v>10764</v>
      </c>
    </row>
    <row r="4" spans="3:17">
      <c r="C4" s="5" t="s">
        <v>38</v>
      </c>
      <c r="D4" s="6">
        <v>207</v>
      </c>
      <c r="E4" s="6">
        <v>175</v>
      </c>
      <c r="F4" s="6">
        <v>874</v>
      </c>
      <c r="G4" s="6">
        <v>844</v>
      </c>
      <c r="H4" s="7">
        <v>30</v>
      </c>
      <c r="L4" s="5" t="s">
        <v>38</v>
      </c>
      <c r="M4" s="6">
        <v>206</v>
      </c>
      <c r="N4" s="6">
        <v>174</v>
      </c>
      <c r="O4" s="6">
        <v>962</v>
      </c>
      <c r="P4" s="6">
        <v>935</v>
      </c>
      <c r="Q4" s="7">
        <v>27</v>
      </c>
    </row>
    <row r="5" spans="3:17">
      <c r="C5" s="5" t="s">
        <v>39</v>
      </c>
      <c r="D5" s="6">
        <v>16573</v>
      </c>
      <c r="E5" s="6">
        <v>14457</v>
      </c>
      <c r="F5" s="6">
        <v>95418</v>
      </c>
      <c r="G5" s="6">
        <v>87737</v>
      </c>
      <c r="H5" s="7">
        <v>7681</v>
      </c>
      <c r="L5" s="5" t="s">
        <v>39</v>
      </c>
      <c r="M5" s="6">
        <v>16149</v>
      </c>
      <c r="N5" s="6">
        <v>14097</v>
      </c>
      <c r="O5" s="6">
        <v>96926</v>
      </c>
      <c r="P5" s="6">
        <v>89390</v>
      </c>
      <c r="Q5" s="7">
        <v>7536</v>
      </c>
    </row>
    <row r="6" spans="3:17">
      <c r="C6" s="5" t="s">
        <v>40</v>
      </c>
      <c r="D6" s="6">
        <v>967</v>
      </c>
      <c r="E6" s="6">
        <v>940</v>
      </c>
      <c r="F6" s="6">
        <v>1362</v>
      </c>
      <c r="G6" s="6">
        <v>1327</v>
      </c>
      <c r="H6" s="7">
        <v>35</v>
      </c>
      <c r="L6" s="5" t="s">
        <v>40</v>
      </c>
      <c r="M6" s="6">
        <v>992</v>
      </c>
      <c r="N6" s="6">
        <v>953</v>
      </c>
      <c r="O6" s="6">
        <v>1440</v>
      </c>
      <c r="P6" s="6">
        <v>1402</v>
      </c>
      <c r="Q6" s="7">
        <v>38</v>
      </c>
    </row>
    <row r="7" spans="3:17">
      <c r="C7" s="5" t="s">
        <v>41</v>
      </c>
      <c r="D7" s="6">
        <v>605</v>
      </c>
      <c r="E7" s="6">
        <v>547</v>
      </c>
      <c r="F7" s="6">
        <v>5647</v>
      </c>
      <c r="G7" s="6">
        <v>5531</v>
      </c>
      <c r="H7" s="7">
        <v>116</v>
      </c>
      <c r="L7" s="5" t="s">
        <v>41</v>
      </c>
      <c r="M7" s="6">
        <v>603</v>
      </c>
      <c r="N7" s="6">
        <v>539</v>
      </c>
      <c r="O7" s="6">
        <v>5989</v>
      </c>
      <c r="P7" s="6">
        <v>5875</v>
      </c>
      <c r="Q7" s="7">
        <v>114</v>
      </c>
    </row>
    <row r="8" spans="3:17">
      <c r="C8" s="5" t="s">
        <v>42</v>
      </c>
      <c r="D8" s="6">
        <v>21417</v>
      </c>
      <c r="E8" s="6">
        <v>19182</v>
      </c>
      <c r="F8" s="6">
        <v>46437</v>
      </c>
      <c r="G8" s="6">
        <v>35367</v>
      </c>
      <c r="H8" s="7">
        <v>11070</v>
      </c>
      <c r="L8" s="5" t="s">
        <v>42</v>
      </c>
      <c r="M8" s="6">
        <v>21019</v>
      </c>
      <c r="N8" s="6">
        <v>18839</v>
      </c>
      <c r="O8" s="6">
        <v>48607</v>
      </c>
      <c r="P8" s="6">
        <v>37375</v>
      </c>
      <c r="Q8" s="7">
        <v>11232</v>
      </c>
    </row>
    <row r="9" spans="3:17">
      <c r="C9" s="5" t="s">
        <v>43</v>
      </c>
      <c r="D9" s="6">
        <v>43953</v>
      </c>
      <c r="E9" s="6">
        <v>40473</v>
      </c>
      <c r="F9" s="6">
        <v>73164</v>
      </c>
      <c r="G9" s="6">
        <v>46572</v>
      </c>
      <c r="H9" s="7">
        <v>26592</v>
      </c>
      <c r="L9" s="5" t="s">
        <v>43</v>
      </c>
      <c r="M9" s="6">
        <v>42636</v>
      </c>
      <c r="N9" s="6">
        <v>39259</v>
      </c>
      <c r="O9" s="6">
        <v>74262</v>
      </c>
      <c r="P9" s="6">
        <v>47821</v>
      </c>
      <c r="Q9" s="7">
        <v>26441</v>
      </c>
    </row>
    <row r="10" spans="3:17">
      <c r="C10" s="5" t="s">
        <v>44</v>
      </c>
      <c r="D10" s="6">
        <v>4311</v>
      </c>
      <c r="E10" s="6">
        <v>3908</v>
      </c>
      <c r="F10" s="6">
        <v>22275</v>
      </c>
      <c r="G10" s="6">
        <v>20554</v>
      </c>
      <c r="H10" s="7">
        <v>1721</v>
      </c>
      <c r="L10" s="5" t="s">
        <v>44</v>
      </c>
      <c r="M10" s="6">
        <v>4196</v>
      </c>
      <c r="N10" s="6">
        <v>3829</v>
      </c>
      <c r="O10" s="6">
        <v>21836</v>
      </c>
      <c r="P10" s="6">
        <v>20173</v>
      </c>
      <c r="Q10" s="7">
        <v>1663</v>
      </c>
    </row>
    <row r="11" spans="3:17">
      <c r="C11" s="5" t="s">
        <v>45</v>
      </c>
      <c r="D11" s="6">
        <v>15758</v>
      </c>
      <c r="E11" s="6">
        <v>13885</v>
      </c>
      <c r="F11" s="6">
        <v>38887</v>
      </c>
      <c r="G11" s="6">
        <v>29273</v>
      </c>
      <c r="H11" s="7">
        <v>9614</v>
      </c>
      <c r="L11" s="5" t="s">
        <v>45</v>
      </c>
      <c r="M11" s="6">
        <v>15651</v>
      </c>
      <c r="N11" s="6">
        <v>13789</v>
      </c>
      <c r="O11" s="6">
        <v>41353</v>
      </c>
      <c r="P11" s="6">
        <v>31679</v>
      </c>
      <c r="Q11" s="7">
        <v>9674</v>
      </c>
    </row>
    <row r="12" spans="3:17">
      <c r="C12" s="5" t="s">
        <v>46</v>
      </c>
      <c r="D12" s="6">
        <v>3926</v>
      </c>
      <c r="E12" s="6">
        <v>3582</v>
      </c>
      <c r="F12" s="6">
        <v>7613</v>
      </c>
      <c r="G12" s="6">
        <v>6492</v>
      </c>
      <c r="H12" s="7">
        <v>1121</v>
      </c>
      <c r="L12" s="5" t="s">
        <v>46</v>
      </c>
      <c r="M12" s="6">
        <v>3956</v>
      </c>
      <c r="N12" s="6">
        <v>3593</v>
      </c>
      <c r="O12" s="6">
        <v>8295</v>
      </c>
      <c r="P12" s="6">
        <v>7104</v>
      </c>
      <c r="Q12" s="7">
        <v>1191</v>
      </c>
    </row>
    <row r="13" spans="3:17">
      <c r="C13" s="5" t="s">
        <v>47</v>
      </c>
      <c r="D13" s="6">
        <v>3804</v>
      </c>
      <c r="E13" s="6">
        <v>3656</v>
      </c>
      <c r="F13" s="6">
        <v>8542</v>
      </c>
      <c r="G13" s="6">
        <v>6645</v>
      </c>
      <c r="H13" s="7">
        <v>1897</v>
      </c>
      <c r="L13" s="5" t="s">
        <v>47</v>
      </c>
      <c r="M13" s="6">
        <v>3850</v>
      </c>
      <c r="N13" s="6">
        <v>3706</v>
      </c>
      <c r="O13" s="6">
        <v>8219</v>
      </c>
      <c r="P13" s="6">
        <v>6220</v>
      </c>
      <c r="Q13" s="7">
        <v>1999</v>
      </c>
    </row>
    <row r="14" spans="3:17">
      <c r="C14" s="5" t="s">
        <v>48</v>
      </c>
      <c r="D14" s="6">
        <v>4400</v>
      </c>
      <c r="E14" s="6">
        <v>4004</v>
      </c>
      <c r="F14" s="6">
        <v>3132</v>
      </c>
      <c r="G14" s="6">
        <v>1813</v>
      </c>
      <c r="H14" s="7">
        <v>1319</v>
      </c>
      <c r="L14" s="5" t="s">
        <v>48</v>
      </c>
      <c r="M14" s="6">
        <v>4534</v>
      </c>
      <c r="N14" s="6">
        <v>4124</v>
      </c>
      <c r="O14" s="6">
        <v>3266</v>
      </c>
      <c r="P14" s="6">
        <v>1875</v>
      </c>
      <c r="Q14" s="7">
        <v>1391</v>
      </c>
    </row>
    <row r="15" spans="3:17">
      <c r="C15" s="5" t="s">
        <v>49</v>
      </c>
      <c r="D15" s="6">
        <v>6566</v>
      </c>
      <c r="E15" s="6">
        <v>6025</v>
      </c>
      <c r="F15" s="6">
        <v>11223</v>
      </c>
      <c r="G15" s="6">
        <v>9523</v>
      </c>
      <c r="H15" s="7">
        <v>1700</v>
      </c>
      <c r="L15" s="5" t="s">
        <v>49</v>
      </c>
      <c r="M15" s="6">
        <v>6724</v>
      </c>
      <c r="N15" s="6">
        <v>6191</v>
      </c>
      <c r="O15" s="6">
        <v>11421</v>
      </c>
      <c r="P15" s="6">
        <v>9491</v>
      </c>
      <c r="Q15" s="7">
        <v>1930</v>
      </c>
    </row>
    <row r="16" spans="3:17">
      <c r="C16" s="5" t="s">
        <v>50</v>
      </c>
      <c r="D16" s="6">
        <v>6394</v>
      </c>
      <c r="E16" s="6">
        <v>5947</v>
      </c>
      <c r="F16" s="6">
        <v>34804</v>
      </c>
      <c r="G16" s="6">
        <v>31986</v>
      </c>
      <c r="H16" s="7">
        <v>2818</v>
      </c>
      <c r="L16" s="5" t="s">
        <v>50</v>
      </c>
      <c r="M16" s="6">
        <v>6419</v>
      </c>
      <c r="N16" s="6">
        <v>5974</v>
      </c>
      <c r="O16" s="6">
        <v>36530</v>
      </c>
      <c r="P16" s="6">
        <v>33528</v>
      </c>
      <c r="Q16" s="7">
        <v>3002</v>
      </c>
    </row>
    <row r="17" spans="3:18">
      <c r="C17" s="5" t="s">
        <v>51</v>
      </c>
      <c r="D17" s="6">
        <v>5</v>
      </c>
      <c r="E17" s="6">
        <v>3</v>
      </c>
      <c r="F17" s="6">
        <v>28</v>
      </c>
      <c r="G17" s="6">
        <v>28</v>
      </c>
      <c r="H17" s="7">
        <v>0</v>
      </c>
      <c r="L17" s="5" t="s">
        <v>51</v>
      </c>
      <c r="M17" s="6">
        <v>5</v>
      </c>
      <c r="N17" s="6">
        <v>4</v>
      </c>
      <c r="O17" s="6">
        <v>32</v>
      </c>
      <c r="P17" s="6">
        <v>32</v>
      </c>
      <c r="Q17" s="7">
        <v>0</v>
      </c>
    </row>
    <row r="18" spans="3:18">
      <c r="C18" s="5" t="s">
        <v>52</v>
      </c>
      <c r="D18" s="6">
        <v>1114</v>
      </c>
      <c r="E18" s="6">
        <v>1032</v>
      </c>
      <c r="F18" s="6">
        <v>2163</v>
      </c>
      <c r="G18" s="6">
        <v>1823</v>
      </c>
      <c r="H18" s="7">
        <v>340</v>
      </c>
      <c r="L18" s="5" t="s">
        <v>52</v>
      </c>
      <c r="M18" s="6">
        <v>1138</v>
      </c>
      <c r="N18" s="6">
        <v>1061</v>
      </c>
      <c r="O18" s="6">
        <v>2345</v>
      </c>
      <c r="P18" s="6">
        <v>1967</v>
      </c>
      <c r="Q18" s="7">
        <v>378</v>
      </c>
    </row>
    <row r="19" spans="3:18">
      <c r="C19" s="5" t="s">
        <v>53</v>
      </c>
      <c r="D19" s="6">
        <v>1620</v>
      </c>
      <c r="E19" s="6">
        <v>1438</v>
      </c>
      <c r="F19" s="6">
        <v>14641</v>
      </c>
      <c r="G19" s="6">
        <v>14413</v>
      </c>
      <c r="H19" s="7">
        <v>228</v>
      </c>
      <c r="L19" s="5" t="s">
        <v>53</v>
      </c>
      <c r="M19" s="6">
        <v>1661</v>
      </c>
      <c r="N19" s="6">
        <v>1494</v>
      </c>
      <c r="O19" s="6">
        <v>15677</v>
      </c>
      <c r="P19" s="6">
        <v>15442</v>
      </c>
      <c r="Q19" s="7">
        <v>235</v>
      </c>
    </row>
    <row r="20" spans="3:18">
      <c r="C20" s="5" t="s">
        <v>54</v>
      </c>
      <c r="D20" s="6">
        <v>3367</v>
      </c>
      <c r="E20" s="6">
        <v>3083</v>
      </c>
      <c r="F20" s="6">
        <v>5722</v>
      </c>
      <c r="G20" s="6">
        <v>4634</v>
      </c>
      <c r="H20" s="7">
        <v>1088</v>
      </c>
      <c r="L20" s="5" t="s">
        <v>54</v>
      </c>
      <c r="M20" s="6">
        <v>3363</v>
      </c>
      <c r="N20" s="6">
        <v>3086</v>
      </c>
      <c r="O20" s="6">
        <v>6390</v>
      </c>
      <c r="P20" s="6">
        <v>5255</v>
      </c>
      <c r="Q20" s="7">
        <v>1135</v>
      </c>
    </row>
    <row r="21" spans="3:18">
      <c r="C21" s="5" t="s">
        <v>55</v>
      </c>
      <c r="D21" s="6">
        <v>7611</v>
      </c>
      <c r="E21" s="6">
        <v>7272</v>
      </c>
      <c r="F21" s="6">
        <v>13123</v>
      </c>
      <c r="G21" s="6">
        <v>7190</v>
      </c>
      <c r="H21" s="7">
        <v>5933</v>
      </c>
      <c r="L21" s="5" t="s">
        <v>55</v>
      </c>
      <c r="M21" s="6">
        <v>7629</v>
      </c>
      <c r="N21" s="6">
        <v>7306</v>
      </c>
      <c r="O21" s="6">
        <v>13599</v>
      </c>
      <c r="P21" s="6">
        <v>7351</v>
      </c>
      <c r="Q21" s="7">
        <v>6248</v>
      </c>
    </row>
    <row r="22" spans="3:18">
      <c r="C22" s="5" t="s">
        <v>56</v>
      </c>
      <c r="D22" s="6">
        <v>1</v>
      </c>
      <c r="E22" s="6">
        <v>1</v>
      </c>
      <c r="F22" s="6">
        <v>0</v>
      </c>
      <c r="G22" s="6">
        <v>0</v>
      </c>
      <c r="H22" s="7">
        <v>0</v>
      </c>
      <c r="L22" s="5" t="s">
        <v>56</v>
      </c>
      <c r="M22" s="6">
        <v>1</v>
      </c>
      <c r="N22" s="6">
        <v>1</v>
      </c>
      <c r="O22" s="6">
        <v>0</v>
      </c>
      <c r="P22" s="6">
        <v>0</v>
      </c>
      <c r="Q22" s="7">
        <v>0</v>
      </c>
    </row>
    <row r="23" spans="3:18">
      <c r="C23" s="5" t="s">
        <v>57</v>
      </c>
      <c r="D23" s="6">
        <v>10758</v>
      </c>
      <c r="E23" s="6">
        <v>469</v>
      </c>
      <c r="F23" s="6">
        <v>3102</v>
      </c>
      <c r="G23" s="6">
        <v>2744</v>
      </c>
      <c r="H23" s="7">
        <v>358</v>
      </c>
      <c r="L23" s="5" t="s">
        <v>57</v>
      </c>
      <c r="M23" s="6">
        <v>10502</v>
      </c>
      <c r="N23" s="6">
        <v>478</v>
      </c>
      <c r="O23" s="6">
        <v>3274</v>
      </c>
      <c r="P23" s="6">
        <v>2937</v>
      </c>
      <c r="Q23" s="7">
        <v>337</v>
      </c>
    </row>
    <row r="24" spans="3:18">
      <c r="C24" s="65" t="s">
        <v>11</v>
      </c>
      <c r="D24" s="9">
        <v>179568</v>
      </c>
      <c r="E24" s="10">
        <v>156069</v>
      </c>
      <c r="F24" s="10">
        <v>407517</v>
      </c>
      <c r="G24" s="10">
        <v>323089</v>
      </c>
      <c r="H24" s="11">
        <v>84428</v>
      </c>
      <c r="L24" s="65" t="s">
        <v>10</v>
      </c>
      <c r="M24" s="9">
        <v>176500</v>
      </c>
      <c r="N24" s="10">
        <v>153554</v>
      </c>
      <c r="O24" s="10">
        <v>420173</v>
      </c>
      <c r="P24" s="10">
        <v>334838</v>
      </c>
      <c r="Q24" s="11">
        <v>85335</v>
      </c>
    </row>
    <row r="25" spans="3:18">
      <c r="C25" s="116"/>
      <c r="D25" s="117"/>
      <c r="E25" s="117"/>
      <c r="F25" s="117"/>
      <c r="G25" s="117"/>
      <c r="H25" s="117"/>
      <c r="L25" s="116"/>
      <c r="M25" s="117"/>
      <c r="N25" s="117"/>
      <c r="O25" s="117"/>
      <c r="P25" s="117"/>
      <c r="Q25" s="117"/>
    </row>
    <row r="26" spans="3:18">
      <c r="C26" s="116"/>
      <c r="D26" s="117"/>
      <c r="E26" s="117"/>
      <c r="F26" s="117"/>
      <c r="G26" s="117"/>
      <c r="H26" s="117"/>
      <c r="L26" s="116"/>
      <c r="M26" s="117"/>
      <c r="N26" s="117"/>
      <c r="O26" s="117"/>
      <c r="P26" s="117"/>
      <c r="Q26" s="117"/>
    </row>
    <row r="27" spans="3:18" ht="21.75">
      <c r="C27" s="118" t="s">
        <v>172</v>
      </c>
      <c r="L27" s="119" t="s">
        <v>173</v>
      </c>
    </row>
    <row r="28" spans="3:18" ht="33" customHeight="1">
      <c r="C28" s="180" t="s">
        <v>36</v>
      </c>
      <c r="D28" s="182" t="s">
        <v>174</v>
      </c>
      <c r="E28" s="182" t="s">
        <v>175</v>
      </c>
      <c r="F28" s="182" t="s">
        <v>176</v>
      </c>
      <c r="G28" s="182" t="s">
        <v>137</v>
      </c>
      <c r="H28" s="182" t="s">
        <v>138</v>
      </c>
      <c r="I28" s="177" t="s">
        <v>177</v>
      </c>
      <c r="J28" s="177"/>
      <c r="L28" s="178" t="s">
        <v>36</v>
      </c>
      <c r="M28" s="170" t="s">
        <v>175</v>
      </c>
      <c r="N28" s="170" t="s">
        <v>178</v>
      </c>
      <c r="O28" s="170" t="s">
        <v>137</v>
      </c>
      <c r="P28" s="170" t="s">
        <v>138</v>
      </c>
      <c r="Q28" s="176" t="s">
        <v>254</v>
      </c>
      <c r="R28" s="176"/>
    </row>
    <row r="29" spans="3:18" ht="22.5">
      <c r="C29" s="181"/>
      <c r="D29" s="177"/>
      <c r="E29" s="177"/>
      <c r="F29" s="177"/>
      <c r="G29" s="177"/>
      <c r="H29" s="177"/>
      <c r="I29" s="120" t="s">
        <v>135</v>
      </c>
      <c r="J29" s="120" t="s">
        <v>161</v>
      </c>
      <c r="L29" s="179"/>
      <c r="M29" s="176"/>
      <c r="N29" s="176"/>
      <c r="O29" s="176"/>
      <c r="P29" s="176"/>
      <c r="Q29" s="121" t="s">
        <v>135</v>
      </c>
      <c r="R29" s="121" t="s">
        <v>179</v>
      </c>
    </row>
    <row r="30" spans="3:18" ht="15.75" customHeight="1">
      <c r="C30" s="122" t="s">
        <v>180</v>
      </c>
      <c r="D30" s="123">
        <f>M3</f>
        <v>25266</v>
      </c>
      <c r="E30" s="123">
        <f t="shared" ref="E30:H45" si="0">N3</f>
        <v>25057</v>
      </c>
      <c r="F30" s="123">
        <f t="shared" si="0"/>
        <v>19750</v>
      </c>
      <c r="G30" s="123">
        <f t="shared" si="0"/>
        <v>8986</v>
      </c>
      <c r="H30" s="123">
        <f>Q3</f>
        <v>10764</v>
      </c>
      <c r="I30" s="123">
        <f>N3-E3</f>
        <v>-933</v>
      </c>
      <c r="J30" s="123">
        <f t="shared" ref="J30:J51" si="1">O3-F3</f>
        <v>390</v>
      </c>
      <c r="L30" s="124" t="s">
        <v>61</v>
      </c>
      <c r="M30" s="111">
        <f>E30</f>
        <v>25057</v>
      </c>
      <c r="N30" s="111">
        <f t="shared" ref="N30:R30" si="2">F30</f>
        <v>19750</v>
      </c>
      <c r="O30" s="111">
        <f t="shared" si="2"/>
        <v>8986</v>
      </c>
      <c r="P30" s="111">
        <f t="shared" si="2"/>
        <v>10764</v>
      </c>
      <c r="Q30" s="111">
        <f>I30</f>
        <v>-933</v>
      </c>
      <c r="R30" s="111">
        <f t="shared" si="2"/>
        <v>390</v>
      </c>
    </row>
    <row r="31" spans="3:18" ht="15.75" customHeight="1">
      <c r="C31" s="125" t="s">
        <v>38</v>
      </c>
      <c r="D31" s="126">
        <f t="shared" ref="D31:H46" si="3">M4</f>
        <v>206</v>
      </c>
      <c r="E31" s="126">
        <f t="shared" si="0"/>
        <v>174</v>
      </c>
      <c r="F31" s="126">
        <f t="shared" si="0"/>
        <v>962</v>
      </c>
      <c r="G31" s="126">
        <f t="shared" si="0"/>
        <v>935</v>
      </c>
      <c r="H31" s="126">
        <f t="shared" si="0"/>
        <v>27</v>
      </c>
      <c r="I31" s="127">
        <f t="shared" ref="I31:I51" si="4">N4-E4</f>
        <v>-1</v>
      </c>
      <c r="J31" s="127">
        <f>O4-F4</f>
        <v>88</v>
      </c>
      <c r="L31" s="128" t="s">
        <v>62</v>
      </c>
      <c r="M31" s="113">
        <f>E32</f>
        <v>14097</v>
      </c>
      <c r="N31" s="113">
        <f t="shared" ref="N31:R31" si="5">F32</f>
        <v>96926</v>
      </c>
      <c r="O31" s="113">
        <f t="shared" si="5"/>
        <v>89390</v>
      </c>
      <c r="P31" s="113">
        <f t="shared" si="5"/>
        <v>7536</v>
      </c>
      <c r="Q31" s="113">
        <f t="shared" si="5"/>
        <v>-360</v>
      </c>
      <c r="R31" s="113">
        <f t="shared" si="5"/>
        <v>1508</v>
      </c>
    </row>
    <row r="32" spans="3:18" ht="15.75" customHeight="1">
      <c r="C32" s="122" t="s">
        <v>181</v>
      </c>
      <c r="D32" s="123">
        <f t="shared" si="3"/>
        <v>16149</v>
      </c>
      <c r="E32" s="123">
        <f t="shared" si="0"/>
        <v>14097</v>
      </c>
      <c r="F32" s="123">
        <f t="shared" si="0"/>
        <v>96926</v>
      </c>
      <c r="G32" s="123">
        <f t="shared" si="0"/>
        <v>89390</v>
      </c>
      <c r="H32" s="123">
        <f t="shared" si="0"/>
        <v>7536</v>
      </c>
      <c r="I32" s="123">
        <f t="shared" si="4"/>
        <v>-360</v>
      </c>
      <c r="J32" s="123">
        <f t="shared" si="1"/>
        <v>1508</v>
      </c>
      <c r="L32" s="124" t="s">
        <v>63</v>
      </c>
      <c r="M32" s="111">
        <f>E35</f>
        <v>18839</v>
      </c>
      <c r="N32" s="111">
        <f t="shared" ref="M32:R40" si="6">F35</f>
        <v>48607</v>
      </c>
      <c r="O32" s="111">
        <f t="shared" si="6"/>
        <v>37375</v>
      </c>
      <c r="P32" s="111">
        <f t="shared" si="6"/>
        <v>11232</v>
      </c>
      <c r="Q32" s="111">
        <f t="shared" si="6"/>
        <v>-343</v>
      </c>
      <c r="R32" s="111">
        <f t="shared" si="6"/>
        <v>2170</v>
      </c>
    </row>
    <row r="33" spans="3:19" ht="15.75" customHeight="1">
      <c r="C33" s="125" t="s">
        <v>40</v>
      </c>
      <c r="D33" s="126">
        <f t="shared" si="3"/>
        <v>992</v>
      </c>
      <c r="E33" s="126">
        <f t="shared" si="0"/>
        <v>953</v>
      </c>
      <c r="F33" s="126">
        <f t="shared" si="0"/>
        <v>1440</v>
      </c>
      <c r="G33" s="126">
        <f t="shared" si="0"/>
        <v>1402</v>
      </c>
      <c r="H33" s="126">
        <f t="shared" si="0"/>
        <v>38</v>
      </c>
      <c r="I33" s="127">
        <f t="shared" si="4"/>
        <v>13</v>
      </c>
      <c r="J33" s="127">
        <f t="shared" si="1"/>
        <v>78</v>
      </c>
      <c r="L33" s="128" t="s">
        <v>182</v>
      </c>
      <c r="M33" s="113">
        <f>E36</f>
        <v>39259</v>
      </c>
      <c r="N33" s="113">
        <f t="shared" si="6"/>
        <v>74262</v>
      </c>
      <c r="O33" s="113">
        <f t="shared" si="6"/>
        <v>47821</v>
      </c>
      <c r="P33" s="113">
        <f t="shared" si="6"/>
        <v>26441</v>
      </c>
      <c r="Q33" s="113">
        <f>I36</f>
        <v>-1214</v>
      </c>
      <c r="R33" s="113">
        <f t="shared" si="6"/>
        <v>1098</v>
      </c>
    </row>
    <row r="34" spans="3:19" ht="15.75" customHeight="1">
      <c r="C34" s="125" t="s">
        <v>41</v>
      </c>
      <c r="D34" s="126">
        <f t="shared" si="3"/>
        <v>603</v>
      </c>
      <c r="E34" s="126">
        <f t="shared" si="0"/>
        <v>539</v>
      </c>
      <c r="F34" s="126">
        <f t="shared" si="0"/>
        <v>5989</v>
      </c>
      <c r="G34" s="126">
        <f t="shared" si="0"/>
        <v>5875</v>
      </c>
      <c r="H34" s="126">
        <f t="shared" si="0"/>
        <v>114</v>
      </c>
      <c r="I34" s="127">
        <f t="shared" si="4"/>
        <v>-8</v>
      </c>
      <c r="J34" s="127">
        <f t="shared" si="1"/>
        <v>342</v>
      </c>
      <c r="L34" s="124" t="s">
        <v>65</v>
      </c>
      <c r="M34" s="111">
        <f t="shared" si="6"/>
        <v>3829</v>
      </c>
      <c r="N34" s="111">
        <f t="shared" si="6"/>
        <v>21836</v>
      </c>
      <c r="O34" s="111">
        <f t="shared" si="6"/>
        <v>20173</v>
      </c>
      <c r="P34" s="111">
        <f t="shared" si="6"/>
        <v>1663</v>
      </c>
      <c r="Q34" s="111">
        <f t="shared" si="6"/>
        <v>-79</v>
      </c>
      <c r="R34" s="111">
        <f t="shared" si="6"/>
        <v>-439</v>
      </c>
    </row>
    <row r="35" spans="3:19" ht="15.75" customHeight="1">
      <c r="C35" s="122" t="s">
        <v>42</v>
      </c>
      <c r="D35" s="123">
        <f t="shared" si="3"/>
        <v>21019</v>
      </c>
      <c r="E35" s="123">
        <f t="shared" si="0"/>
        <v>18839</v>
      </c>
      <c r="F35" s="123">
        <f t="shared" si="0"/>
        <v>48607</v>
      </c>
      <c r="G35" s="123">
        <f t="shared" si="0"/>
        <v>37375</v>
      </c>
      <c r="H35" s="123">
        <f t="shared" si="0"/>
        <v>11232</v>
      </c>
      <c r="I35" s="123">
        <f t="shared" si="4"/>
        <v>-343</v>
      </c>
      <c r="J35" s="123">
        <f t="shared" si="1"/>
        <v>2170</v>
      </c>
      <c r="L35" s="128" t="s">
        <v>66</v>
      </c>
      <c r="M35" s="113">
        <f t="shared" si="6"/>
        <v>13789</v>
      </c>
      <c r="N35" s="113">
        <f t="shared" si="6"/>
        <v>41353</v>
      </c>
      <c r="O35" s="113">
        <f t="shared" si="6"/>
        <v>31679</v>
      </c>
      <c r="P35" s="113">
        <f t="shared" si="6"/>
        <v>9674</v>
      </c>
      <c r="Q35" s="113">
        <f t="shared" si="6"/>
        <v>-96</v>
      </c>
      <c r="R35" s="113">
        <f t="shared" si="6"/>
        <v>2466</v>
      </c>
    </row>
    <row r="36" spans="3:19" ht="15.75" customHeight="1">
      <c r="C36" s="122" t="s">
        <v>183</v>
      </c>
      <c r="D36" s="123">
        <f t="shared" si="3"/>
        <v>42636</v>
      </c>
      <c r="E36" s="123">
        <f t="shared" si="0"/>
        <v>39259</v>
      </c>
      <c r="F36" s="123">
        <f t="shared" si="0"/>
        <v>74262</v>
      </c>
      <c r="G36" s="123">
        <f t="shared" si="0"/>
        <v>47821</v>
      </c>
      <c r="H36" s="123">
        <f t="shared" si="0"/>
        <v>26441</v>
      </c>
      <c r="I36" s="123">
        <f t="shared" si="4"/>
        <v>-1214</v>
      </c>
      <c r="J36" s="123">
        <f t="shared" si="1"/>
        <v>1098</v>
      </c>
      <c r="L36" s="124" t="s">
        <v>67</v>
      </c>
      <c r="M36" s="111">
        <f t="shared" si="6"/>
        <v>3593</v>
      </c>
      <c r="N36" s="111">
        <f t="shared" si="6"/>
        <v>8295</v>
      </c>
      <c r="O36" s="111">
        <f t="shared" si="6"/>
        <v>7104</v>
      </c>
      <c r="P36" s="111">
        <f t="shared" si="6"/>
        <v>1191</v>
      </c>
      <c r="Q36" s="111">
        <f>I39</f>
        <v>11</v>
      </c>
      <c r="R36" s="111">
        <f t="shared" si="6"/>
        <v>682</v>
      </c>
    </row>
    <row r="37" spans="3:19" ht="15.75" customHeight="1">
      <c r="C37" s="122" t="s">
        <v>184</v>
      </c>
      <c r="D37" s="123">
        <f t="shared" si="3"/>
        <v>4196</v>
      </c>
      <c r="E37" s="123">
        <f t="shared" si="0"/>
        <v>3829</v>
      </c>
      <c r="F37" s="123">
        <f t="shared" si="0"/>
        <v>21836</v>
      </c>
      <c r="G37" s="123">
        <f t="shared" si="0"/>
        <v>20173</v>
      </c>
      <c r="H37" s="123">
        <f t="shared" si="0"/>
        <v>1663</v>
      </c>
      <c r="I37" s="123">
        <f t="shared" si="4"/>
        <v>-79</v>
      </c>
      <c r="J37" s="123">
        <f t="shared" si="1"/>
        <v>-439</v>
      </c>
      <c r="L37" s="128" t="s">
        <v>68</v>
      </c>
      <c r="M37" s="113">
        <f t="shared" si="6"/>
        <v>3706</v>
      </c>
      <c r="N37" s="113">
        <f t="shared" si="6"/>
        <v>8219</v>
      </c>
      <c r="O37" s="113">
        <f t="shared" si="6"/>
        <v>6220</v>
      </c>
      <c r="P37" s="113">
        <f t="shared" si="6"/>
        <v>1999</v>
      </c>
      <c r="Q37" s="113">
        <f t="shared" si="6"/>
        <v>50</v>
      </c>
      <c r="R37" s="113">
        <f t="shared" si="6"/>
        <v>-323</v>
      </c>
    </row>
    <row r="38" spans="3:19" ht="15.75" customHeight="1">
      <c r="C38" s="122" t="s">
        <v>185</v>
      </c>
      <c r="D38" s="123">
        <f t="shared" si="3"/>
        <v>15651</v>
      </c>
      <c r="E38" s="123">
        <f t="shared" si="0"/>
        <v>13789</v>
      </c>
      <c r="F38" s="123">
        <f t="shared" si="0"/>
        <v>41353</v>
      </c>
      <c r="G38" s="123">
        <f t="shared" si="0"/>
        <v>31679</v>
      </c>
      <c r="H38" s="123">
        <f t="shared" si="0"/>
        <v>9674</v>
      </c>
      <c r="I38" s="123">
        <f t="shared" si="4"/>
        <v>-96</v>
      </c>
      <c r="J38" s="123">
        <f t="shared" si="1"/>
        <v>2466</v>
      </c>
      <c r="L38" s="124" t="s">
        <v>69</v>
      </c>
      <c r="M38" s="111">
        <f t="shared" si="6"/>
        <v>4124</v>
      </c>
      <c r="N38" s="111">
        <f t="shared" si="6"/>
        <v>3266</v>
      </c>
      <c r="O38" s="111">
        <f t="shared" si="6"/>
        <v>1875</v>
      </c>
      <c r="P38" s="111">
        <f t="shared" si="6"/>
        <v>1391</v>
      </c>
      <c r="Q38" s="111">
        <f t="shared" si="6"/>
        <v>120</v>
      </c>
      <c r="R38" s="111">
        <f t="shared" si="6"/>
        <v>134</v>
      </c>
    </row>
    <row r="39" spans="3:19" ht="15.75" customHeight="1">
      <c r="C39" s="122" t="s">
        <v>186</v>
      </c>
      <c r="D39" s="123">
        <f t="shared" si="3"/>
        <v>3956</v>
      </c>
      <c r="E39" s="123">
        <f t="shared" si="0"/>
        <v>3593</v>
      </c>
      <c r="F39" s="123">
        <f t="shared" si="0"/>
        <v>8295</v>
      </c>
      <c r="G39" s="123">
        <f t="shared" si="0"/>
        <v>7104</v>
      </c>
      <c r="H39" s="123">
        <f t="shared" si="0"/>
        <v>1191</v>
      </c>
      <c r="I39" s="123">
        <f t="shared" si="4"/>
        <v>11</v>
      </c>
      <c r="J39" s="123">
        <f t="shared" si="1"/>
        <v>682</v>
      </c>
      <c r="L39" s="128" t="s">
        <v>70</v>
      </c>
      <c r="M39" s="113">
        <f t="shared" si="6"/>
        <v>6191</v>
      </c>
      <c r="N39" s="113">
        <f t="shared" si="6"/>
        <v>11421</v>
      </c>
      <c r="O39" s="113">
        <f t="shared" si="6"/>
        <v>9491</v>
      </c>
      <c r="P39" s="113">
        <f t="shared" si="6"/>
        <v>1930</v>
      </c>
      <c r="Q39" s="113">
        <f t="shared" si="6"/>
        <v>166</v>
      </c>
      <c r="R39" s="113">
        <f t="shared" si="6"/>
        <v>198</v>
      </c>
    </row>
    <row r="40" spans="3:19" ht="15.75" customHeight="1">
      <c r="C40" s="122" t="s">
        <v>187</v>
      </c>
      <c r="D40" s="123">
        <f t="shared" si="3"/>
        <v>3850</v>
      </c>
      <c r="E40" s="123">
        <f t="shared" si="0"/>
        <v>3706</v>
      </c>
      <c r="F40" s="123">
        <f t="shared" si="0"/>
        <v>8219</v>
      </c>
      <c r="G40" s="123">
        <f t="shared" si="0"/>
        <v>6220</v>
      </c>
      <c r="H40" s="123">
        <f t="shared" si="0"/>
        <v>1999</v>
      </c>
      <c r="I40" s="123">
        <f t="shared" si="4"/>
        <v>50</v>
      </c>
      <c r="J40" s="123">
        <f t="shared" si="1"/>
        <v>-323</v>
      </c>
      <c r="L40" s="124" t="s">
        <v>71</v>
      </c>
      <c r="M40" s="111">
        <f>E43</f>
        <v>5974</v>
      </c>
      <c r="N40" s="111">
        <f t="shared" si="6"/>
        <v>36530</v>
      </c>
      <c r="O40" s="111">
        <f t="shared" si="6"/>
        <v>33528</v>
      </c>
      <c r="P40" s="111">
        <f>H43</f>
        <v>3002</v>
      </c>
      <c r="Q40" s="111">
        <f>I43</f>
        <v>27</v>
      </c>
      <c r="R40" s="111">
        <f>J43</f>
        <v>1726</v>
      </c>
    </row>
    <row r="41" spans="3:19" ht="15.75" customHeight="1">
      <c r="C41" s="122" t="s">
        <v>188</v>
      </c>
      <c r="D41" s="123">
        <f t="shared" si="3"/>
        <v>4534</v>
      </c>
      <c r="E41" s="123">
        <f t="shared" si="0"/>
        <v>4124</v>
      </c>
      <c r="F41" s="123">
        <f t="shared" si="0"/>
        <v>3266</v>
      </c>
      <c r="G41" s="123">
        <f t="shared" si="0"/>
        <v>1875</v>
      </c>
      <c r="H41" s="123">
        <f t="shared" si="0"/>
        <v>1391</v>
      </c>
      <c r="I41" s="123">
        <f t="shared" si="4"/>
        <v>120</v>
      </c>
      <c r="J41" s="123">
        <f t="shared" si="1"/>
        <v>134</v>
      </c>
      <c r="L41" s="128" t="s">
        <v>72</v>
      </c>
      <c r="M41" s="113">
        <f>E47</f>
        <v>3086</v>
      </c>
      <c r="N41" s="113">
        <f t="shared" ref="M41:R42" si="7">F47</f>
        <v>6390</v>
      </c>
      <c r="O41" s="113">
        <f t="shared" si="7"/>
        <v>5255</v>
      </c>
      <c r="P41" s="113">
        <f t="shared" si="7"/>
        <v>1135</v>
      </c>
      <c r="Q41" s="113">
        <f t="shared" si="7"/>
        <v>3</v>
      </c>
      <c r="R41" s="113">
        <f t="shared" si="7"/>
        <v>668</v>
      </c>
    </row>
    <row r="42" spans="3:19" ht="15.75" customHeight="1">
      <c r="C42" s="122" t="s">
        <v>189</v>
      </c>
      <c r="D42" s="123">
        <f t="shared" si="3"/>
        <v>6724</v>
      </c>
      <c r="E42" s="123">
        <f t="shared" si="0"/>
        <v>6191</v>
      </c>
      <c r="F42" s="123">
        <f t="shared" si="0"/>
        <v>11421</v>
      </c>
      <c r="G42" s="123">
        <f t="shared" si="0"/>
        <v>9491</v>
      </c>
      <c r="H42" s="123">
        <f t="shared" si="0"/>
        <v>1930</v>
      </c>
      <c r="I42" s="123">
        <f t="shared" si="4"/>
        <v>166</v>
      </c>
      <c r="J42" s="123">
        <f t="shared" si="1"/>
        <v>198</v>
      </c>
      <c r="L42" s="124" t="s">
        <v>73</v>
      </c>
      <c r="M42" s="111">
        <f t="shared" si="7"/>
        <v>7306</v>
      </c>
      <c r="N42" s="111">
        <f t="shared" si="7"/>
        <v>13599</v>
      </c>
      <c r="O42" s="111">
        <f t="shared" si="7"/>
        <v>7351</v>
      </c>
      <c r="P42" s="111">
        <f t="shared" si="7"/>
        <v>6248</v>
      </c>
      <c r="Q42" s="111">
        <f t="shared" si="7"/>
        <v>34</v>
      </c>
      <c r="R42" s="111">
        <f t="shared" si="7"/>
        <v>476</v>
      </c>
    </row>
    <row r="43" spans="3:19" ht="15.75" customHeight="1">
      <c r="C43" s="122" t="s">
        <v>190</v>
      </c>
      <c r="D43" s="123">
        <f t="shared" si="3"/>
        <v>6419</v>
      </c>
      <c r="E43" s="123">
        <f t="shared" si="0"/>
        <v>5974</v>
      </c>
      <c r="F43" s="123">
        <f t="shared" si="0"/>
        <v>36530</v>
      </c>
      <c r="G43" s="123">
        <f t="shared" si="0"/>
        <v>33528</v>
      </c>
      <c r="H43" s="123">
        <f t="shared" si="0"/>
        <v>3002</v>
      </c>
      <c r="I43" s="123">
        <f t="shared" si="4"/>
        <v>27</v>
      </c>
      <c r="J43" s="123">
        <f t="shared" si="1"/>
        <v>1726</v>
      </c>
      <c r="L43" s="128" t="s">
        <v>74</v>
      </c>
      <c r="M43" s="113">
        <f>E50</f>
        <v>478</v>
      </c>
      <c r="N43" s="113">
        <f t="shared" ref="N43:Q43" si="8">F50</f>
        <v>3274</v>
      </c>
      <c r="O43" s="113">
        <f t="shared" si="8"/>
        <v>2937</v>
      </c>
      <c r="P43" s="113">
        <f t="shared" si="8"/>
        <v>337</v>
      </c>
      <c r="Q43" s="113">
        <f t="shared" si="8"/>
        <v>9</v>
      </c>
      <c r="R43" s="113">
        <f>J50</f>
        <v>172</v>
      </c>
    </row>
    <row r="44" spans="3:19" ht="15.75" customHeight="1">
      <c r="C44" s="125" t="s">
        <v>51</v>
      </c>
      <c r="D44" s="126">
        <f>M17</f>
        <v>5</v>
      </c>
      <c r="E44" s="126">
        <f t="shared" si="0"/>
        <v>4</v>
      </c>
      <c r="F44" s="126">
        <f t="shared" si="0"/>
        <v>32</v>
      </c>
      <c r="G44" s="126">
        <f t="shared" si="0"/>
        <v>32</v>
      </c>
      <c r="H44" s="126">
        <f t="shared" si="0"/>
        <v>0</v>
      </c>
      <c r="I44" s="127">
        <f t="shared" si="4"/>
        <v>1</v>
      </c>
      <c r="J44" s="127">
        <f t="shared" si="1"/>
        <v>4</v>
      </c>
      <c r="L44" s="124" t="s">
        <v>58</v>
      </c>
      <c r="M44" s="111">
        <f>E31+E33+E34+E44+E45+E46+E49</f>
        <v>4226</v>
      </c>
      <c r="N44" s="111">
        <f t="shared" ref="N44:P44" si="9">F31+F33+F34+F44+F45+F46+F49</f>
        <v>26445</v>
      </c>
      <c r="O44" s="111">
        <f t="shared" si="9"/>
        <v>25653</v>
      </c>
      <c r="P44" s="111">
        <f t="shared" si="9"/>
        <v>792</v>
      </c>
      <c r="Q44" s="111">
        <f>I31+I33+I34+I44+I45+I46+I49</f>
        <v>90</v>
      </c>
      <c r="R44" s="111">
        <f>J31+J33+J34+J44+J45+J46+J49</f>
        <v>1730</v>
      </c>
    </row>
    <row r="45" spans="3:19" ht="15.75" customHeight="1">
      <c r="C45" s="125" t="s">
        <v>52</v>
      </c>
      <c r="D45" s="126">
        <f t="shared" si="3"/>
        <v>1138</v>
      </c>
      <c r="E45" s="126">
        <f t="shared" si="0"/>
        <v>1061</v>
      </c>
      <c r="F45" s="126">
        <f t="shared" si="0"/>
        <v>2345</v>
      </c>
      <c r="G45" s="126">
        <f t="shared" si="0"/>
        <v>1967</v>
      </c>
      <c r="H45" s="126">
        <f t="shared" si="0"/>
        <v>378</v>
      </c>
      <c r="I45" s="127">
        <f t="shared" si="4"/>
        <v>29</v>
      </c>
      <c r="J45" s="127">
        <f t="shared" si="1"/>
        <v>182</v>
      </c>
      <c r="L45" s="129" t="s">
        <v>75</v>
      </c>
      <c r="M45" s="130">
        <f>SUM(M30:M44)</f>
        <v>153554</v>
      </c>
      <c r="N45" s="130">
        <f t="shared" ref="N45:O45" si="10">SUM(N30:N44)</f>
        <v>420173</v>
      </c>
      <c r="O45" s="130">
        <f t="shared" si="10"/>
        <v>334838</v>
      </c>
      <c r="P45" s="130">
        <f>SUM(P30:P44)</f>
        <v>85335</v>
      </c>
      <c r="Q45" s="130">
        <f>SUM(Q30:Q44)</f>
        <v>-2515</v>
      </c>
      <c r="R45" s="130">
        <f>SUM(R30:R44)</f>
        <v>12656</v>
      </c>
    </row>
    <row r="46" spans="3:19">
      <c r="C46" s="125" t="s">
        <v>53</v>
      </c>
      <c r="D46" s="126">
        <f t="shared" si="3"/>
        <v>1661</v>
      </c>
      <c r="E46" s="126">
        <f t="shared" si="3"/>
        <v>1494</v>
      </c>
      <c r="F46" s="126">
        <f t="shared" si="3"/>
        <v>15677</v>
      </c>
      <c r="G46" s="126">
        <f t="shared" si="3"/>
        <v>15442</v>
      </c>
      <c r="H46" s="126">
        <f t="shared" si="3"/>
        <v>235</v>
      </c>
      <c r="I46" s="127">
        <f t="shared" si="4"/>
        <v>56</v>
      </c>
      <c r="J46" s="127">
        <f t="shared" si="1"/>
        <v>1036</v>
      </c>
      <c r="M46" s="50"/>
      <c r="N46" s="50"/>
      <c r="O46" s="50"/>
      <c r="P46" s="50"/>
      <c r="Q46" s="50"/>
      <c r="R46" s="50"/>
      <c r="S46" s="50"/>
    </row>
    <row r="47" spans="3:19">
      <c r="C47" s="122" t="s">
        <v>191</v>
      </c>
      <c r="D47" s="123">
        <f t="shared" ref="D47:H51" si="11">M20</f>
        <v>3363</v>
      </c>
      <c r="E47" s="123">
        <f t="shared" si="11"/>
        <v>3086</v>
      </c>
      <c r="F47" s="123">
        <f t="shared" si="11"/>
        <v>6390</v>
      </c>
      <c r="G47" s="123">
        <f t="shared" si="11"/>
        <v>5255</v>
      </c>
      <c r="H47" s="123">
        <f t="shared" si="11"/>
        <v>1135</v>
      </c>
      <c r="I47" s="123">
        <f t="shared" si="4"/>
        <v>3</v>
      </c>
      <c r="J47" s="123">
        <f t="shared" si="1"/>
        <v>668</v>
      </c>
    </row>
    <row r="48" spans="3:19">
      <c r="C48" s="122" t="s">
        <v>192</v>
      </c>
      <c r="D48" s="123">
        <f t="shared" si="11"/>
        <v>7629</v>
      </c>
      <c r="E48" s="123">
        <f t="shared" si="11"/>
        <v>7306</v>
      </c>
      <c r="F48" s="123">
        <f t="shared" si="11"/>
        <v>13599</v>
      </c>
      <c r="G48" s="123">
        <f t="shared" si="11"/>
        <v>7351</v>
      </c>
      <c r="H48" s="123">
        <f t="shared" si="11"/>
        <v>6248</v>
      </c>
      <c r="I48" s="123">
        <f t="shared" si="4"/>
        <v>34</v>
      </c>
      <c r="J48" s="123">
        <f t="shared" si="1"/>
        <v>476</v>
      </c>
    </row>
    <row r="49" spans="3:12">
      <c r="C49" s="125" t="s">
        <v>56</v>
      </c>
      <c r="D49" s="126">
        <f t="shared" si="11"/>
        <v>1</v>
      </c>
      <c r="E49" s="126">
        <f t="shared" si="11"/>
        <v>1</v>
      </c>
      <c r="F49" s="126">
        <f t="shared" si="11"/>
        <v>0</v>
      </c>
      <c r="G49" s="126">
        <f t="shared" si="11"/>
        <v>0</v>
      </c>
      <c r="H49" s="126">
        <f t="shared" si="11"/>
        <v>0</v>
      </c>
      <c r="I49" s="127">
        <f t="shared" si="4"/>
        <v>0</v>
      </c>
      <c r="J49" s="127">
        <f t="shared" si="1"/>
        <v>0</v>
      </c>
    </row>
    <row r="50" spans="3:12">
      <c r="C50" s="122" t="s">
        <v>193</v>
      </c>
      <c r="D50" s="123">
        <f t="shared" si="11"/>
        <v>10502</v>
      </c>
      <c r="E50" s="123">
        <f t="shared" si="11"/>
        <v>478</v>
      </c>
      <c r="F50" s="123">
        <f t="shared" si="11"/>
        <v>3274</v>
      </c>
      <c r="G50" s="123">
        <f t="shared" si="11"/>
        <v>2937</v>
      </c>
      <c r="H50" s="123">
        <f t="shared" si="11"/>
        <v>337</v>
      </c>
      <c r="I50" s="123">
        <f t="shared" si="4"/>
        <v>9</v>
      </c>
      <c r="J50" s="123">
        <f t="shared" si="1"/>
        <v>172</v>
      </c>
      <c r="L50" s="163" t="s">
        <v>253</v>
      </c>
    </row>
    <row r="51" spans="3:12">
      <c r="C51" s="131" t="s">
        <v>75</v>
      </c>
      <c r="D51" s="132">
        <f t="shared" si="11"/>
        <v>176500</v>
      </c>
      <c r="E51" s="132">
        <f t="shared" si="11"/>
        <v>153554</v>
      </c>
      <c r="F51" s="132">
        <f t="shared" si="11"/>
        <v>420173</v>
      </c>
      <c r="G51" s="132">
        <f t="shared" si="11"/>
        <v>334838</v>
      </c>
      <c r="H51" s="132">
        <f>Q24</f>
        <v>85335</v>
      </c>
      <c r="I51" s="132">
        <f>N24-E24</f>
        <v>-2515</v>
      </c>
      <c r="J51" s="132">
        <f>O24-F24</f>
        <v>12656</v>
      </c>
    </row>
    <row r="66" ht="22.5" customHeight="1"/>
  </sheetData>
  <mergeCells count="13">
    <mergeCell ref="H28:H29"/>
    <mergeCell ref="C28:C29"/>
    <mergeCell ref="D28:D29"/>
    <mergeCell ref="E28:E29"/>
    <mergeCell ref="F28:F29"/>
    <mergeCell ref="G28:G29"/>
    <mergeCell ref="Q28:R28"/>
    <mergeCell ref="I28:J28"/>
    <mergeCell ref="L28:L29"/>
    <mergeCell ref="M28:M29"/>
    <mergeCell ref="N28:N29"/>
    <mergeCell ref="O28:O29"/>
    <mergeCell ref="P28:P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806E-C8E9-4095-B33C-22F5A8CF92A4}">
  <sheetPr>
    <tabColor rgb="FF92D050"/>
  </sheetPr>
  <dimension ref="A2:AB166"/>
  <sheetViews>
    <sheetView zoomScaleNormal="100" workbookViewId="0">
      <pane ySplit="11" topLeftCell="A12" activePane="bottomLeft" state="frozen"/>
      <selection activeCell="S24" sqref="S24"/>
      <selection pane="bottomLeft" activeCell="I27" sqref="I27"/>
    </sheetView>
  </sheetViews>
  <sheetFormatPr defaultRowHeight="12.75"/>
  <cols>
    <col min="1" max="1" width="13.28515625" style="51" customWidth="1"/>
    <col min="2" max="2" width="11" style="51" customWidth="1"/>
    <col min="3" max="4" width="9.7109375" style="51" bestFit="1" customWidth="1"/>
    <col min="5" max="5" width="16.140625" style="51" customWidth="1"/>
    <col min="6" max="6" width="16.5703125" style="51" customWidth="1"/>
    <col min="7" max="8" width="9.140625" style="51"/>
    <col min="9" max="9" width="20.7109375" style="51" customWidth="1"/>
    <col min="10" max="19" width="9.7109375" style="51" bestFit="1" customWidth="1"/>
    <col min="20" max="20" width="10" style="51" bestFit="1" customWidth="1"/>
    <col min="21" max="21" width="10.85546875" style="51" customWidth="1"/>
    <col min="22" max="22" width="11" style="51" customWidth="1"/>
    <col min="23" max="23" width="11.42578125" style="51" customWidth="1"/>
    <col min="24" max="24" width="12.28515625" style="51" customWidth="1"/>
    <col min="25" max="25" width="16" style="51" customWidth="1"/>
    <col min="26" max="28" width="9.7109375" style="51" bestFit="1" customWidth="1"/>
    <col min="29" max="16384" width="9.140625" style="51"/>
  </cols>
  <sheetData>
    <row r="2" spans="1:28">
      <c r="A2" s="70" t="s">
        <v>0</v>
      </c>
      <c r="B2" s="2" t="s">
        <v>194</v>
      </c>
      <c r="T2" s="105"/>
    </row>
    <row r="3" spans="1:28" ht="27" customHeight="1">
      <c r="A3" s="3" t="s">
        <v>1</v>
      </c>
      <c r="B3" s="4" t="s">
        <v>2</v>
      </c>
      <c r="C3" s="4" t="s">
        <v>3</v>
      </c>
      <c r="D3" s="4" t="s">
        <v>131</v>
      </c>
      <c r="E3" s="4" t="s">
        <v>132</v>
      </c>
      <c r="F3" s="4" t="s">
        <v>133</v>
      </c>
      <c r="I3" s="133" t="s">
        <v>195</v>
      </c>
      <c r="J3" s="134" t="s">
        <v>196</v>
      </c>
      <c r="K3" s="134" t="s">
        <v>197</v>
      </c>
      <c r="L3" s="134" t="s">
        <v>198</v>
      </c>
      <c r="M3" s="134" t="s">
        <v>199</v>
      </c>
      <c r="N3" s="134" t="s">
        <v>200</v>
      </c>
      <c r="O3" s="134" t="s">
        <v>201</v>
      </c>
      <c r="P3" s="134" t="s">
        <v>202</v>
      </c>
      <c r="Q3" s="134" t="s">
        <v>203</v>
      </c>
      <c r="R3" s="134" t="s">
        <v>204</v>
      </c>
      <c r="S3" s="134" t="s">
        <v>205</v>
      </c>
      <c r="T3" s="134" t="s">
        <v>206</v>
      </c>
      <c r="U3" s="134" t="s">
        <v>207</v>
      </c>
      <c r="V3" s="134" t="s">
        <v>208</v>
      </c>
      <c r="W3" s="134" t="s">
        <v>209</v>
      </c>
      <c r="X3" s="134" t="s">
        <v>210</v>
      </c>
      <c r="Y3" s="134" t="s">
        <v>211</v>
      </c>
      <c r="Z3" s="134" t="s">
        <v>212</v>
      </c>
      <c r="AA3" s="134" t="s">
        <v>213</v>
      </c>
      <c r="AB3" s="134" t="s">
        <v>214</v>
      </c>
    </row>
    <row r="4" spans="1:28">
      <c r="A4" s="5" t="s">
        <v>9</v>
      </c>
      <c r="B4" s="6">
        <v>53313</v>
      </c>
      <c r="C4" s="6">
        <v>47374</v>
      </c>
      <c r="D4" s="6">
        <v>123082</v>
      </c>
      <c r="E4" s="6">
        <v>96135</v>
      </c>
      <c r="F4" s="7">
        <v>26947</v>
      </c>
      <c r="I4" s="135" t="s">
        <v>215</v>
      </c>
      <c r="J4" s="136">
        <v>154557</v>
      </c>
      <c r="K4" s="136">
        <v>153551</v>
      </c>
      <c r="L4" s="136">
        <v>154617</v>
      </c>
      <c r="M4" s="136">
        <v>155283</v>
      </c>
      <c r="N4" s="136">
        <v>155225</v>
      </c>
      <c r="O4" s="136">
        <v>155087</v>
      </c>
      <c r="P4" s="136">
        <v>156494</v>
      </c>
      <c r="Q4" s="136">
        <v>157291</v>
      </c>
      <c r="R4" s="136">
        <v>157277</v>
      </c>
      <c r="S4" s="136">
        <v>156942</v>
      </c>
      <c r="T4" s="136">
        <v>157813</v>
      </c>
      <c r="U4" s="136">
        <v>156491</v>
      </c>
      <c r="V4" s="136">
        <v>156347</v>
      </c>
      <c r="W4" s="136">
        <v>155219</v>
      </c>
      <c r="X4" s="136">
        <v>156069</v>
      </c>
      <c r="Y4" s="136">
        <v>156539</v>
      </c>
      <c r="Z4" s="136">
        <v>153979</v>
      </c>
      <c r="AA4" s="136">
        <v>153167</v>
      </c>
      <c r="AB4" s="136">
        <v>153554</v>
      </c>
    </row>
    <row r="5" spans="1:28">
      <c r="A5" s="5" t="s">
        <v>6</v>
      </c>
      <c r="B5" s="6">
        <v>37055</v>
      </c>
      <c r="C5" s="6">
        <v>31488</v>
      </c>
      <c r="D5" s="6">
        <v>78492</v>
      </c>
      <c r="E5" s="6">
        <v>58766</v>
      </c>
      <c r="F5" s="7">
        <v>19726</v>
      </c>
      <c r="I5" s="135" t="s">
        <v>216</v>
      </c>
      <c r="J5" s="136">
        <v>396723</v>
      </c>
      <c r="K5" s="136">
        <v>396600</v>
      </c>
      <c r="L5" s="136">
        <v>392947</v>
      </c>
      <c r="M5" s="136">
        <v>384003</v>
      </c>
      <c r="N5" s="136">
        <v>389573</v>
      </c>
      <c r="O5" s="136">
        <v>391522</v>
      </c>
      <c r="P5" s="136">
        <v>377555</v>
      </c>
      <c r="Q5" s="136">
        <v>396397</v>
      </c>
      <c r="R5" s="136">
        <v>403826</v>
      </c>
      <c r="S5" s="136">
        <v>408288</v>
      </c>
      <c r="T5" s="136">
        <v>403847</v>
      </c>
      <c r="U5" s="136">
        <v>415412</v>
      </c>
      <c r="V5" s="136">
        <v>423234</v>
      </c>
      <c r="W5" s="136">
        <v>417259</v>
      </c>
      <c r="X5" s="136">
        <v>407517</v>
      </c>
      <c r="Y5" s="136">
        <v>425182</v>
      </c>
      <c r="Z5" s="136">
        <v>430904</v>
      </c>
      <c r="AA5" s="136">
        <v>431315</v>
      </c>
      <c r="AB5" s="136">
        <v>420173</v>
      </c>
    </row>
    <row r="6" spans="1:28">
      <c r="A6" s="5" t="s">
        <v>8</v>
      </c>
      <c r="B6" s="6">
        <v>44759</v>
      </c>
      <c r="C6" s="6">
        <v>38162</v>
      </c>
      <c r="D6" s="6">
        <v>93275</v>
      </c>
      <c r="E6" s="6">
        <v>70540</v>
      </c>
      <c r="F6" s="7">
        <v>22735</v>
      </c>
      <c r="I6" s="135" t="s">
        <v>217</v>
      </c>
      <c r="J6" s="136">
        <v>304813</v>
      </c>
      <c r="K6" s="136">
        <v>306184</v>
      </c>
      <c r="L6" s="136">
        <v>303126</v>
      </c>
      <c r="M6" s="136">
        <v>292560</v>
      </c>
      <c r="N6" s="136">
        <v>298261</v>
      </c>
      <c r="O6" s="136">
        <v>301222</v>
      </c>
      <c r="P6" s="136">
        <v>286917</v>
      </c>
      <c r="Q6" s="136">
        <v>305256</v>
      </c>
      <c r="R6" s="136">
        <v>312985</v>
      </c>
      <c r="S6" s="136">
        <v>318629</v>
      </c>
      <c r="T6" s="136">
        <v>313868</v>
      </c>
      <c r="U6" s="136">
        <v>326241</v>
      </c>
      <c r="V6" s="136">
        <v>334400</v>
      </c>
      <c r="W6" s="136">
        <v>329784</v>
      </c>
      <c r="X6" s="136">
        <v>323089</v>
      </c>
      <c r="Y6" s="136">
        <v>336938</v>
      </c>
      <c r="Z6" s="136">
        <v>344302</v>
      </c>
      <c r="AA6" s="136">
        <v>346147</v>
      </c>
      <c r="AB6" s="136">
        <v>334838</v>
      </c>
    </row>
    <row r="7" spans="1:28">
      <c r="A7" s="5" t="s">
        <v>7</v>
      </c>
      <c r="B7" s="6">
        <v>43292</v>
      </c>
      <c r="C7" s="6">
        <v>37533</v>
      </c>
      <c r="D7" s="6">
        <v>101874</v>
      </c>
      <c r="E7" s="6">
        <v>79372</v>
      </c>
      <c r="F7" s="7">
        <v>22502</v>
      </c>
      <c r="I7" s="135" t="s">
        <v>218</v>
      </c>
      <c r="J7" s="136">
        <v>91910</v>
      </c>
      <c r="K7" s="136">
        <v>90416</v>
      </c>
      <c r="L7" s="136">
        <v>89821</v>
      </c>
      <c r="M7" s="136">
        <v>91443</v>
      </c>
      <c r="N7" s="136">
        <v>91312</v>
      </c>
      <c r="O7" s="136">
        <v>90300</v>
      </c>
      <c r="P7" s="136">
        <v>90638</v>
      </c>
      <c r="Q7" s="136">
        <v>91141</v>
      </c>
      <c r="R7" s="136">
        <v>90841</v>
      </c>
      <c r="S7" s="136">
        <v>89659</v>
      </c>
      <c r="T7" s="136">
        <v>89979</v>
      </c>
      <c r="U7" s="136">
        <v>89171</v>
      </c>
      <c r="V7" s="136">
        <v>88834</v>
      </c>
      <c r="W7" s="136">
        <v>87475</v>
      </c>
      <c r="X7" s="136">
        <v>84428</v>
      </c>
      <c r="Y7" s="136">
        <v>88244</v>
      </c>
      <c r="Z7" s="136">
        <v>86602</v>
      </c>
      <c r="AA7" s="136">
        <v>85168</v>
      </c>
      <c r="AB7" s="136">
        <v>85335</v>
      </c>
    </row>
    <row r="8" spans="1:28">
      <c r="A8" s="65" t="s">
        <v>10</v>
      </c>
      <c r="B8" s="9">
        <v>178419</v>
      </c>
      <c r="C8" s="10">
        <v>154557</v>
      </c>
      <c r="D8" s="10">
        <v>396723</v>
      </c>
      <c r="E8" s="10">
        <v>304813</v>
      </c>
      <c r="F8" s="11">
        <v>91910</v>
      </c>
      <c r="T8" s="105"/>
    </row>
    <row r="9" spans="1:28">
      <c r="J9" s="10">
        <v>304813</v>
      </c>
      <c r="K9" s="10">
        <v>306184</v>
      </c>
      <c r="L9" s="10">
        <v>303126</v>
      </c>
      <c r="M9" s="10">
        <v>292560</v>
      </c>
      <c r="N9" s="10">
        <v>298261</v>
      </c>
      <c r="O9" s="10">
        <v>301222</v>
      </c>
      <c r="P9" s="10">
        <v>286917</v>
      </c>
      <c r="Q9" s="10">
        <v>305256</v>
      </c>
      <c r="R9" s="10">
        <v>312985</v>
      </c>
      <c r="S9" s="10">
        <v>318629</v>
      </c>
      <c r="T9" s="136">
        <v>313868</v>
      </c>
      <c r="U9" s="136">
        <v>326241</v>
      </c>
    </row>
    <row r="10" spans="1:28">
      <c r="A10" s="70" t="s">
        <v>0</v>
      </c>
      <c r="B10" s="2" t="s">
        <v>219</v>
      </c>
      <c r="J10" s="11">
        <v>91910</v>
      </c>
      <c r="K10" s="11">
        <v>90416</v>
      </c>
      <c r="L10" s="11">
        <v>89821</v>
      </c>
      <c r="M10" s="11">
        <v>91443</v>
      </c>
      <c r="N10" s="11">
        <v>91312</v>
      </c>
      <c r="O10" s="11">
        <v>90300</v>
      </c>
      <c r="P10" s="11">
        <v>90638</v>
      </c>
      <c r="Q10" s="11">
        <v>91141</v>
      </c>
      <c r="R10" s="11">
        <v>90841</v>
      </c>
      <c r="S10" s="11">
        <v>89659</v>
      </c>
      <c r="T10" s="136">
        <v>89979</v>
      </c>
      <c r="U10" s="136">
        <v>89171</v>
      </c>
    </row>
    <row r="11" spans="1:28" ht="27" customHeight="1">
      <c r="A11" s="3" t="s">
        <v>1</v>
      </c>
      <c r="B11" s="4" t="s">
        <v>2</v>
      </c>
      <c r="C11" s="4" t="s">
        <v>3</v>
      </c>
      <c r="D11" s="4" t="s">
        <v>131</v>
      </c>
      <c r="E11" s="4" t="s">
        <v>132</v>
      </c>
      <c r="F11" s="4" t="s">
        <v>133</v>
      </c>
    </row>
    <row r="12" spans="1:28">
      <c r="A12" s="5" t="s">
        <v>9</v>
      </c>
      <c r="B12" s="6">
        <v>52993</v>
      </c>
      <c r="C12" s="6">
        <v>47025</v>
      </c>
      <c r="D12" s="6">
        <v>123629</v>
      </c>
      <c r="E12" s="6">
        <v>97079</v>
      </c>
      <c r="F12" s="7">
        <v>26550</v>
      </c>
      <c r="I12" s="137" t="s">
        <v>220</v>
      </c>
    </row>
    <row r="13" spans="1:28">
      <c r="A13" s="5" t="s">
        <v>6</v>
      </c>
      <c r="B13" s="6">
        <v>36892</v>
      </c>
      <c r="C13" s="6">
        <v>31334</v>
      </c>
      <c r="D13" s="6">
        <v>78621</v>
      </c>
      <c r="E13" s="6">
        <v>59206</v>
      </c>
      <c r="F13" s="7">
        <v>19415</v>
      </c>
      <c r="I13" s="137" t="s">
        <v>221</v>
      </c>
    </row>
    <row r="14" spans="1:28">
      <c r="A14" s="5" t="s">
        <v>8</v>
      </c>
      <c r="B14" s="6">
        <v>44617</v>
      </c>
      <c r="C14" s="6">
        <v>37950</v>
      </c>
      <c r="D14" s="6">
        <v>93168</v>
      </c>
      <c r="E14" s="6">
        <v>70752</v>
      </c>
      <c r="F14" s="7">
        <v>22416</v>
      </c>
    </row>
    <row r="15" spans="1:28">
      <c r="A15" s="5" t="s">
        <v>7</v>
      </c>
      <c r="B15" s="6">
        <v>42972</v>
      </c>
      <c r="C15" s="6">
        <v>37242</v>
      </c>
      <c r="D15" s="6">
        <v>101182</v>
      </c>
      <c r="E15" s="6">
        <v>79147</v>
      </c>
      <c r="F15" s="7">
        <v>22035</v>
      </c>
      <c r="I15" s="135"/>
    </row>
    <row r="16" spans="1:28">
      <c r="A16" s="65" t="s">
        <v>10</v>
      </c>
      <c r="B16" s="9">
        <v>177474</v>
      </c>
      <c r="C16" s="10">
        <v>153551</v>
      </c>
      <c r="D16" s="10">
        <v>396600</v>
      </c>
      <c r="E16" s="10">
        <v>306184</v>
      </c>
      <c r="F16" s="11">
        <v>90416</v>
      </c>
    </row>
    <row r="18" spans="1:9">
      <c r="A18" s="70" t="s">
        <v>0</v>
      </c>
      <c r="B18" s="2" t="s">
        <v>222</v>
      </c>
    </row>
    <row r="19" spans="1:9" ht="27" customHeight="1">
      <c r="A19" s="3" t="s">
        <v>1</v>
      </c>
      <c r="B19" s="4" t="s">
        <v>2</v>
      </c>
      <c r="C19" s="4" t="s">
        <v>3</v>
      </c>
      <c r="D19" s="4" t="s">
        <v>131</v>
      </c>
      <c r="E19" s="4" t="s">
        <v>132</v>
      </c>
      <c r="F19" s="4" t="s">
        <v>133</v>
      </c>
    </row>
    <row r="20" spans="1:9">
      <c r="A20" s="5" t="s">
        <v>9</v>
      </c>
      <c r="B20" s="6">
        <v>53107</v>
      </c>
      <c r="C20" s="6">
        <v>47258</v>
      </c>
      <c r="D20" s="6">
        <v>122628</v>
      </c>
      <c r="E20" s="6">
        <v>96249</v>
      </c>
      <c r="F20" s="7">
        <v>26379</v>
      </c>
    </row>
    <row r="21" spans="1:9">
      <c r="A21" s="5" t="s">
        <v>6</v>
      </c>
      <c r="B21" s="6">
        <v>36891</v>
      </c>
      <c r="C21" s="6">
        <v>31597</v>
      </c>
      <c r="D21" s="6">
        <v>78360</v>
      </c>
      <c r="E21" s="6">
        <v>59056</v>
      </c>
      <c r="F21" s="7">
        <v>19304</v>
      </c>
    </row>
    <row r="22" spans="1:9">
      <c r="A22" s="5" t="s">
        <v>8</v>
      </c>
      <c r="B22" s="6">
        <v>44701</v>
      </c>
      <c r="C22" s="6">
        <v>38164</v>
      </c>
      <c r="D22" s="6">
        <v>91154</v>
      </c>
      <c r="E22" s="6">
        <v>68927</v>
      </c>
      <c r="F22" s="7">
        <v>22227</v>
      </c>
    </row>
    <row r="23" spans="1:9">
      <c r="A23" s="5" t="s">
        <v>7</v>
      </c>
      <c r="B23" s="6">
        <v>43235</v>
      </c>
      <c r="C23" s="6">
        <v>37598</v>
      </c>
      <c r="D23" s="6">
        <v>100805</v>
      </c>
      <c r="E23" s="6">
        <v>78894</v>
      </c>
      <c r="F23" s="7">
        <v>21911</v>
      </c>
    </row>
    <row r="24" spans="1:9">
      <c r="A24" s="65" t="s">
        <v>10</v>
      </c>
      <c r="B24" s="9">
        <v>177934</v>
      </c>
      <c r="C24" s="10">
        <v>154617</v>
      </c>
      <c r="D24" s="10">
        <v>392947</v>
      </c>
      <c r="E24" s="10">
        <v>303126</v>
      </c>
      <c r="F24" s="11">
        <v>89821</v>
      </c>
    </row>
    <row r="26" spans="1:9">
      <c r="A26" s="70" t="s">
        <v>0</v>
      </c>
      <c r="B26" s="2" t="s">
        <v>223</v>
      </c>
    </row>
    <row r="27" spans="1:9" ht="27" customHeight="1">
      <c r="A27" s="3" t="s">
        <v>1</v>
      </c>
      <c r="B27" s="4" t="s">
        <v>2</v>
      </c>
      <c r="C27" s="4" t="s">
        <v>3</v>
      </c>
      <c r="D27" s="4" t="s">
        <v>131</v>
      </c>
      <c r="E27" s="4" t="s">
        <v>132</v>
      </c>
      <c r="F27" s="4" t="s">
        <v>133</v>
      </c>
      <c r="I27" s="163" t="s">
        <v>253</v>
      </c>
    </row>
    <row r="28" spans="1:9">
      <c r="A28" s="5" t="s">
        <v>9</v>
      </c>
      <c r="B28" s="6">
        <v>53302</v>
      </c>
      <c r="C28" s="6">
        <v>47481</v>
      </c>
      <c r="D28" s="6">
        <v>121848</v>
      </c>
      <c r="E28" s="6">
        <v>94959</v>
      </c>
      <c r="F28" s="7">
        <v>26889</v>
      </c>
    </row>
    <row r="29" spans="1:9">
      <c r="A29" s="5" t="s">
        <v>6</v>
      </c>
      <c r="B29" s="6">
        <v>37112</v>
      </c>
      <c r="C29" s="6">
        <v>31813</v>
      </c>
      <c r="D29" s="6">
        <v>75755</v>
      </c>
      <c r="E29" s="6">
        <v>56107</v>
      </c>
      <c r="F29" s="7">
        <v>19648</v>
      </c>
    </row>
    <row r="30" spans="1:9">
      <c r="A30" s="5" t="s">
        <v>8</v>
      </c>
      <c r="B30" s="6">
        <v>44686</v>
      </c>
      <c r="C30" s="6">
        <v>38175</v>
      </c>
      <c r="D30" s="6">
        <v>89222</v>
      </c>
      <c r="E30" s="6">
        <v>66638</v>
      </c>
      <c r="F30" s="7">
        <v>22584</v>
      </c>
    </row>
    <row r="31" spans="1:9">
      <c r="A31" s="5" t="s">
        <v>7</v>
      </c>
      <c r="B31" s="6">
        <v>43456</v>
      </c>
      <c r="C31" s="6">
        <v>37814</v>
      </c>
      <c r="D31" s="6">
        <v>97178</v>
      </c>
      <c r="E31" s="6">
        <v>74856</v>
      </c>
      <c r="F31" s="7">
        <v>22322</v>
      </c>
    </row>
    <row r="32" spans="1:9">
      <c r="A32" s="65" t="s">
        <v>10</v>
      </c>
      <c r="B32" s="9">
        <v>178556</v>
      </c>
      <c r="C32" s="10">
        <v>155283</v>
      </c>
      <c r="D32" s="10">
        <v>384003</v>
      </c>
      <c r="E32" s="10">
        <v>292560</v>
      </c>
      <c r="F32" s="11">
        <v>91443</v>
      </c>
    </row>
    <row r="34" spans="1:6">
      <c r="A34" s="70" t="s">
        <v>0</v>
      </c>
      <c r="B34" s="2" t="s">
        <v>224</v>
      </c>
    </row>
    <row r="35" spans="1:6" ht="27" customHeight="1">
      <c r="A35" s="3" t="s">
        <v>1</v>
      </c>
      <c r="B35" s="4" t="s">
        <v>2</v>
      </c>
      <c r="C35" s="4" t="s">
        <v>3</v>
      </c>
      <c r="D35" s="4" t="s">
        <v>131</v>
      </c>
      <c r="E35" s="4" t="s">
        <v>132</v>
      </c>
      <c r="F35" s="4" t="s">
        <v>133</v>
      </c>
    </row>
    <row r="36" spans="1:6">
      <c r="A36" s="5" t="s">
        <v>9</v>
      </c>
      <c r="B36" s="6">
        <v>53352</v>
      </c>
      <c r="C36" s="6">
        <v>47491</v>
      </c>
      <c r="D36" s="6">
        <v>123733</v>
      </c>
      <c r="E36" s="6">
        <v>96859</v>
      </c>
      <c r="F36" s="7">
        <v>26874</v>
      </c>
    </row>
    <row r="37" spans="1:6">
      <c r="A37" s="5" t="s">
        <v>6</v>
      </c>
      <c r="B37" s="6">
        <v>37079</v>
      </c>
      <c r="C37" s="6">
        <v>31760</v>
      </c>
      <c r="D37" s="6">
        <v>76531</v>
      </c>
      <c r="E37" s="6">
        <v>56940</v>
      </c>
      <c r="F37" s="7">
        <v>19591</v>
      </c>
    </row>
    <row r="38" spans="1:6">
      <c r="A38" s="5" t="s">
        <v>8</v>
      </c>
      <c r="B38" s="6">
        <v>44652</v>
      </c>
      <c r="C38" s="6">
        <v>38139</v>
      </c>
      <c r="D38" s="6">
        <v>89705</v>
      </c>
      <c r="E38" s="6">
        <v>67168</v>
      </c>
      <c r="F38" s="7">
        <v>22537</v>
      </c>
    </row>
    <row r="39" spans="1:6">
      <c r="A39" s="5" t="s">
        <v>7</v>
      </c>
      <c r="B39" s="6">
        <v>43376</v>
      </c>
      <c r="C39" s="6">
        <v>37835</v>
      </c>
      <c r="D39" s="6">
        <v>99604</v>
      </c>
      <c r="E39" s="6">
        <v>77294</v>
      </c>
      <c r="F39" s="7">
        <v>22310</v>
      </c>
    </row>
    <row r="40" spans="1:6">
      <c r="A40" s="65" t="s">
        <v>10</v>
      </c>
      <c r="B40" s="9">
        <v>178459</v>
      </c>
      <c r="C40" s="10">
        <v>155225</v>
      </c>
      <c r="D40" s="10">
        <v>389573</v>
      </c>
      <c r="E40" s="10">
        <v>298261</v>
      </c>
      <c r="F40" s="11">
        <v>91312</v>
      </c>
    </row>
    <row r="42" spans="1:6">
      <c r="A42" s="70" t="s">
        <v>24</v>
      </c>
      <c r="B42" s="2" t="s">
        <v>225</v>
      </c>
    </row>
    <row r="43" spans="1:6" ht="27" customHeight="1">
      <c r="A43" s="3" t="s">
        <v>1</v>
      </c>
      <c r="B43" s="4" t="s">
        <v>2</v>
      </c>
      <c r="C43" s="4" t="s">
        <v>3</v>
      </c>
      <c r="D43" s="4" t="s">
        <v>131</v>
      </c>
      <c r="E43" s="4" t="s">
        <v>132</v>
      </c>
      <c r="F43" s="4" t="s">
        <v>133</v>
      </c>
    </row>
    <row r="44" spans="1:6">
      <c r="A44" s="5" t="s">
        <v>9</v>
      </c>
      <c r="B44" s="6">
        <v>53247</v>
      </c>
      <c r="C44" s="6">
        <v>47358</v>
      </c>
      <c r="D44" s="6">
        <v>123911</v>
      </c>
      <c r="E44" s="6">
        <v>97334</v>
      </c>
      <c r="F44" s="7">
        <v>26577</v>
      </c>
    </row>
    <row r="45" spans="1:6">
      <c r="A45" s="5" t="s">
        <v>6</v>
      </c>
      <c r="B45" s="6">
        <v>37105</v>
      </c>
      <c r="C45" s="6">
        <v>31769</v>
      </c>
      <c r="D45" s="6">
        <v>77874</v>
      </c>
      <c r="E45" s="6">
        <v>58495</v>
      </c>
      <c r="F45" s="7">
        <v>19379</v>
      </c>
    </row>
    <row r="46" spans="1:6">
      <c r="A46" s="5" t="s">
        <v>8</v>
      </c>
      <c r="B46" s="6">
        <v>44706</v>
      </c>
      <c r="C46" s="6">
        <v>38210</v>
      </c>
      <c r="D46" s="6">
        <v>90261</v>
      </c>
      <c r="E46" s="6">
        <v>67926</v>
      </c>
      <c r="F46" s="7">
        <v>22335</v>
      </c>
    </row>
    <row r="47" spans="1:6">
      <c r="A47" s="5" t="s">
        <v>7</v>
      </c>
      <c r="B47" s="6">
        <v>43321</v>
      </c>
      <c r="C47" s="6">
        <v>37750</v>
      </c>
      <c r="D47" s="6">
        <v>99476</v>
      </c>
      <c r="E47" s="6">
        <v>77467</v>
      </c>
      <c r="F47" s="7">
        <v>22009</v>
      </c>
    </row>
    <row r="48" spans="1:6" ht="12.75" customHeight="1">
      <c r="A48" s="8" t="s">
        <v>10</v>
      </c>
      <c r="B48" s="9">
        <v>178379</v>
      </c>
      <c r="C48" s="10">
        <v>155087</v>
      </c>
      <c r="D48" s="10">
        <v>391522</v>
      </c>
      <c r="E48" s="10">
        <v>301222</v>
      </c>
      <c r="F48" s="11">
        <v>90300</v>
      </c>
    </row>
    <row r="50" spans="1:6">
      <c r="A50" s="70" t="s">
        <v>24</v>
      </c>
      <c r="B50" s="2" t="s">
        <v>226</v>
      </c>
    </row>
    <row r="51" spans="1:6" ht="27" customHeight="1">
      <c r="A51" s="3" t="s">
        <v>1</v>
      </c>
      <c r="B51" s="4" t="s">
        <v>2</v>
      </c>
      <c r="C51" s="4" t="s">
        <v>3</v>
      </c>
      <c r="D51" s="4" t="s">
        <v>131</v>
      </c>
      <c r="E51" s="4" t="s">
        <v>132</v>
      </c>
      <c r="F51" s="4" t="s">
        <v>133</v>
      </c>
    </row>
    <row r="52" spans="1:6">
      <c r="A52" s="5" t="s">
        <v>9</v>
      </c>
      <c r="B52" s="6">
        <v>53650</v>
      </c>
      <c r="C52" s="6">
        <v>47757</v>
      </c>
      <c r="D52" s="6">
        <v>121797</v>
      </c>
      <c r="E52" s="6">
        <v>95056</v>
      </c>
      <c r="F52" s="7">
        <v>26741</v>
      </c>
    </row>
    <row r="53" spans="1:6">
      <c r="A53" s="5" t="s">
        <v>6</v>
      </c>
      <c r="B53" s="6">
        <v>37401</v>
      </c>
      <c r="C53" s="6">
        <v>32056</v>
      </c>
      <c r="D53" s="6">
        <v>73587</v>
      </c>
      <c r="E53" s="6">
        <v>54132</v>
      </c>
      <c r="F53" s="7">
        <v>19455</v>
      </c>
    </row>
    <row r="54" spans="1:6">
      <c r="A54" s="5" t="s">
        <v>8</v>
      </c>
      <c r="B54" s="6">
        <v>44972</v>
      </c>
      <c r="C54" s="6">
        <v>38495</v>
      </c>
      <c r="D54" s="6">
        <v>87537</v>
      </c>
      <c r="E54" s="6">
        <v>65198</v>
      </c>
      <c r="F54" s="7">
        <v>22339</v>
      </c>
    </row>
    <row r="55" spans="1:6">
      <c r="A55" s="5" t="s">
        <v>7</v>
      </c>
      <c r="B55" s="6">
        <v>43686</v>
      </c>
      <c r="C55" s="6">
        <v>38186</v>
      </c>
      <c r="D55" s="6">
        <v>94634</v>
      </c>
      <c r="E55" s="6">
        <v>72531</v>
      </c>
      <c r="F55" s="7">
        <v>22103</v>
      </c>
    </row>
    <row r="56" spans="1:6">
      <c r="A56" s="65" t="s">
        <v>10</v>
      </c>
      <c r="B56" s="9">
        <v>179709</v>
      </c>
      <c r="C56" s="10">
        <v>156494</v>
      </c>
      <c r="D56" s="10">
        <v>377555</v>
      </c>
      <c r="E56" s="10">
        <v>286917</v>
      </c>
      <c r="F56" s="11">
        <v>90638</v>
      </c>
    </row>
    <row r="58" spans="1:6">
      <c r="A58" s="70" t="s">
        <v>0</v>
      </c>
      <c r="B58" s="2" t="s">
        <v>227</v>
      </c>
    </row>
    <row r="59" spans="1:6" ht="27" customHeight="1">
      <c r="A59" s="3" t="s">
        <v>1</v>
      </c>
      <c r="B59" s="4" t="s">
        <v>2</v>
      </c>
      <c r="C59" s="4" t="s">
        <v>3</v>
      </c>
      <c r="D59" s="4" t="s">
        <v>131</v>
      </c>
      <c r="E59" s="4" t="s">
        <v>132</v>
      </c>
      <c r="F59" s="4" t="s">
        <v>133</v>
      </c>
    </row>
    <row r="60" spans="1:6">
      <c r="A60" s="5" t="s">
        <v>9</v>
      </c>
      <c r="B60" s="6">
        <v>53899</v>
      </c>
      <c r="C60" s="6">
        <v>48017</v>
      </c>
      <c r="D60" s="6">
        <v>126711</v>
      </c>
      <c r="E60" s="6">
        <v>99844</v>
      </c>
      <c r="F60" s="7">
        <v>26867</v>
      </c>
    </row>
    <row r="61" spans="1:6">
      <c r="A61" s="5" t="s">
        <v>6</v>
      </c>
      <c r="B61" s="6">
        <v>37530</v>
      </c>
      <c r="C61" s="6">
        <v>32237</v>
      </c>
      <c r="D61" s="6">
        <v>77434</v>
      </c>
      <c r="E61" s="6">
        <v>57877</v>
      </c>
      <c r="F61" s="7">
        <v>19557</v>
      </c>
    </row>
    <row r="62" spans="1:6">
      <c r="A62" s="5" t="s">
        <v>8</v>
      </c>
      <c r="B62" s="6">
        <v>45181</v>
      </c>
      <c r="C62" s="6">
        <v>38703</v>
      </c>
      <c r="D62" s="6">
        <v>91175</v>
      </c>
      <c r="E62" s="6">
        <v>68701</v>
      </c>
      <c r="F62" s="7">
        <v>22474</v>
      </c>
    </row>
    <row r="63" spans="1:6">
      <c r="A63" s="5" t="s">
        <v>7</v>
      </c>
      <c r="B63" s="6">
        <v>43841</v>
      </c>
      <c r="C63" s="6">
        <v>38334</v>
      </c>
      <c r="D63" s="6">
        <v>101077</v>
      </c>
      <c r="E63" s="6">
        <v>78834</v>
      </c>
      <c r="F63" s="7">
        <v>22243</v>
      </c>
    </row>
    <row r="64" spans="1:6">
      <c r="A64" s="65" t="s">
        <v>10</v>
      </c>
      <c r="B64" s="9">
        <v>180451</v>
      </c>
      <c r="C64" s="10">
        <v>157291</v>
      </c>
      <c r="D64" s="10">
        <v>396397</v>
      </c>
      <c r="E64" s="10">
        <v>305256</v>
      </c>
      <c r="F64" s="11">
        <v>91141</v>
      </c>
    </row>
    <row r="66" spans="1:6">
      <c r="A66" s="70" t="s">
        <v>0</v>
      </c>
      <c r="B66" s="2" t="s">
        <v>228</v>
      </c>
    </row>
    <row r="67" spans="1:6" ht="27" customHeight="1">
      <c r="A67" s="3" t="s">
        <v>1</v>
      </c>
      <c r="B67" s="4" t="s">
        <v>2</v>
      </c>
      <c r="C67" s="4" t="s">
        <v>3</v>
      </c>
      <c r="D67" s="4" t="s">
        <v>131</v>
      </c>
      <c r="E67" s="4" t="s">
        <v>132</v>
      </c>
      <c r="F67" s="4" t="s">
        <v>133</v>
      </c>
    </row>
    <row r="68" spans="1:6">
      <c r="A68" s="5" t="s">
        <v>9</v>
      </c>
      <c r="B68" s="6">
        <v>53916</v>
      </c>
      <c r="C68" s="6">
        <v>48008</v>
      </c>
      <c r="D68" s="6">
        <v>128457</v>
      </c>
      <c r="E68" s="6">
        <v>101659</v>
      </c>
      <c r="F68" s="7">
        <v>26798</v>
      </c>
    </row>
    <row r="69" spans="1:6">
      <c r="A69" s="5" t="s">
        <v>6</v>
      </c>
      <c r="B69" s="6">
        <v>37615</v>
      </c>
      <c r="C69" s="6">
        <v>32296</v>
      </c>
      <c r="D69" s="6">
        <v>79020</v>
      </c>
      <c r="E69" s="6">
        <v>59457</v>
      </c>
      <c r="F69" s="7">
        <v>19563</v>
      </c>
    </row>
    <row r="70" spans="1:6">
      <c r="A70" s="5" t="s">
        <v>8</v>
      </c>
      <c r="B70" s="6">
        <v>45121</v>
      </c>
      <c r="C70" s="6">
        <v>38601</v>
      </c>
      <c r="D70" s="6">
        <v>92639</v>
      </c>
      <c r="E70" s="6">
        <v>70355</v>
      </c>
      <c r="F70" s="7">
        <v>22284</v>
      </c>
    </row>
    <row r="71" spans="1:6">
      <c r="A71" s="5" t="s">
        <v>7</v>
      </c>
      <c r="B71" s="6">
        <v>43891</v>
      </c>
      <c r="C71" s="6">
        <v>38372</v>
      </c>
      <c r="D71" s="6">
        <v>103710</v>
      </c>
      <c r="E71" s="6">
        <v>81514</v>
      </c>
      <c r="F71" s="7">
        <v>22196</v>
      </c>
    </row>
    <row r="72" spans="1:6">
      <c r="A72" s="65" t="s">
        <v>10</v>
      </c>
      <c r="B72" s="9">
        <v>180543</v>
      </c>
      <c r="C72" s="10">
        <v>157277</v>
      </c>
      <c r="D72" s="10">
        <v>403826</v>
      </c>
      <c r="E72" s="10">
        <v>312985</v>
      </c>
      <c r="F72" s="11">
        <v>90841</v>
      </c>
    </row>
    <row r="75" spans="1:6">
      <c r="A75" s="70" t="s">
        <v>0</v>
      </c>
      <c r="B75" s="2" t="s">
        <v>229</v>
      </c>
    </row>
    <row r="76" spans="1:6" ht="38.25">
      <c r="A76" s="3" t="s">
        <v>1</v>
      </c>
      <c r="B76" s="4" t="s">
        <v>2</v>
      </c>
      <c r="C76" s="4" t="s">
        <v>3</v>
      </c>
      <c r="D76" s="4" t="s">
        <v>131</v>
      </c>
      <c r="E76" s="4" t="s">
        <v>132</v>
      </c>
      <c r="F76" s="4" t="s">
        <v>133</v>
      </c>
    </row>
    <row r="77" spans="1:6">
      <c r="A77" s="5" t="s">
        <v>9</v>
      </c>
      <c r="B77" s="6">
        <v>53785</v>
      </c>
      <c r="C77" s="6">
        <v>47854</v>
      </c>
      <c r="D77" s="6">
        <v>129361</v>
      </c>
      <c r="E77" s="6">
        <v>102895</v>
      </c>
      <c r="F77" s="7">
        <v>26466</v>
      </c>
    </row>
    <row r="78" spans="1:6">
      <c r="A78" s="5" t="s">
        <v>6</v>
      </c>
      <c r="B78" s="6">
        <v>37626</v>
      </c>
      <c r="C78" s="6">
        <v>32298</v>
      </c>
      <c r="D78" s="6">
        <v>81255</v>
      </c>
      <c r="E78" s="6">
        <v>61948</v>
      </c>
      <c r="F78" s="7">
        <v>19307</v>
      </c>
    </row>
    <row r="79" spans="1:6">
      <c r="A79" s="5" t="s">
        <v>8</v>
      </c>
      <c r="B79" s="6">
        <v>45096</v>
      </c>
      <c r="C79" s="6">
        <v>38553</v>
      </c>
      <c r="D79" s="6">
        <v>93635</v>
      </c>
      <c r="E79" s="6">
        <v>71612</v>
      </c>
      <c r="F79" s="7">
        <v>22023</v>
      </c>
    </row>
    <row r="80" spans="1:6">
      <c r="A80" s="5" t="s">
        <v>7</v>
      </c>
      <c r="B80" s="6">
        <v>43757</v>
      </c>
      <c r="C80" s="6">
        <v>38237</v>
      </c>
      <c r="D80" s="6">
        <v>104037</v>
      </c>
      <c r="E80" s="6">
        <v>82174</v>
      </c>
      <c r="F80" s="7">
        <v>21863</v>
      </c>
    </row>
    <row r="81" spans="1:8">
      <c r="A81" s="65" t="s">
        <v>10</v>
      </c>
      <c r="B81" s="9">
        <v>180264</v>
      </c>
      <c r="C81" s="10">
        <v>156942</v>
      </c>
      <c r="D81" s="10">
        <v>408288</v>
      </c>
      <c r="E81" s="10">
        <v>318629</v>
      </c>
      <c r="F81" s="11">
        <v>89659</v>
      </c>
    </row>
    <row r="82" spans="1:8">
      <c r="A82" s="138" t="s">
        <v>0</v>
      </c>
      <c r="B82" s="139" t="s">
        <v>128</v>
      </c>
      <c r="C82" s="93"/>
      <c r="D82" s="93"/>
      <c r="E82" s="93"/>
      <c r="F82" s="93"/>
    </row>
    <row r="83" spans="1:8" ht="38.25">
      <c r="A83" s="140" t="s">
        <v>1</v>
      </c>
      <c r="B83" s="141" t="s">
        <v>2</v>
      </c>
      <c r="C83" s="141" t="s">
        <v>3</v>
      </c>
      <c r="D83" s="141" t="s">
        <v>131</v>
      </c>
      <c r="E83" s="141" t="s">
        <v>132</v>
      </c>
      <c r="F83" s="141" t="s">
        <v>133</v>
      </c>
    </row>
    <row r="84" spans="1:8">
      <c r="A84" s="142" t="s">
        <v>9</v>
      </c>
      <c r="B84" s="74">
        <v>53961</v>
      </c>
      <c r="C84" s="74">
        <v>48071</v>
      </c>
      <c r="D84" s="74">
        <v>126471</v>
      </c>
      <c r="E84" s="74">
        <v>99915</v>
      </c>
      <c r="F84" s="143">
        <v>26556</v>
      </c>
      <c r="H84" s="136"/>
    </row>
    <row r="85" spans="1:8">
      <c r="A85" s="142" t="s">
        <v>6</v>
      </c>
      <c r="B85" s="74">
        <v>37810</v>
      </c>
      <c r="C85" s="74">
        <v>32475</v>
      </c>
      <c r="D85" s="74">
        <v>77540</v>
      </c>
      <c r="E85" s="74">
        <v>58122</v>
      </c>
      <c r="F85" s="143">
        <v>19418</v>
      </c>
      <c r="H85" s="136"/>
    </row>
    <row r="86" spans="1:8">
      <c r="A86" s="142" t="s">
        <v>8</v>
      </c>
      <c r="B86" s="74">
        <v>45307</v>
      </c>
      <c r="C86" s="74">
        <v>38756</v>
      </c>
      <c r="D86" s="74">
        <v>92380</v>
      </c>
      <c r="E86" s="74">
        <v>70304</v>
      </c>
      <c r="F86" s="143">
        <v>22076</v>
      </c>
      <c r="H86" s="136"/>
    </row>
    <row r="87" spans="1:8">
      <c r="A87" s="142" t="s">
        <v>7</v>
      </c>
      <c r="B87" s="74">
        <v>44016</v>
      </c>
      <c r="C87" s="74">
        <v>38511</v>
      </c>
      <c r="D87" s="74">
        <v>96431</v>
      </c>
      <c r="E87" s="74">
        <v>74528</v>
      </c>
      <c r="F87" s="143">
        <v>21903</v>
      </c>
      <c r="H87" s="136"/>
    </row>
    <row r="88" spans="1:8">
      <c r="A88" s="144" t="s">
        <v>10</v>
      </c>
      <c r="B88" s="145">
        <v>181094</v>
      </c>
      <c r="C88" s="146">
        <v>157813</v>
      </c>
      <c r="D88" s="146">
        <v>392822</v>
      </c>
      <c r="E88" s="146">
        <v>302869</v>
      </c>
      <c r="F88" s="147">
        <v>89953</v>
      </c>
    </row>
    <row r="90" spans="1:8">
      <c r="A90" s="70" t="s">
        <v>0</v>
      </c>
      <c r="B90" s="2" t="s">
        <v>230</v>
      </c>
    </row>
    <row r="91" spans="1:8" ht="38.25">
      <c r="A91" s="3" t="s">
        <v>1</v>
      </c>
      <c r="B91" s="4" t="s">
        <v>2</v>
      </c>
      <c r="C91" s="4" t="s">
        <v>3</v>
      </c>
      <c r="D91" s="4" t="s">
        <v>131</v>
      </c>
      <c r="E91" s="4" t="s">
        <v>132</v>
      </c>
      <c r="F91" s="4" t="s">
        <v>133</v>
      </c>
    </row>
    <row r="92" spans="1:8">
      <c r="A92" s="5" t="s">
        <v>9</v>
      </c>
      <c r="B92" s="6">
        <v>53961</v>
      </c>
      <c r="C92" s="6">
        <v>48071</v>
      </c>
      <c r="D92" s="6">
        <v>128074</v>
      </c>
      <c r="E92" s="6">
        <v>101510</v>
      </c>
      <c r="F92" s="7">
        <v>26564</v>
      </c>
    </row>
    <row r="93" spans="1:8">
      <c r="A93" s="5" t="s">
        <v>6</v>
      </c>
      <c r="B93" s="6">
        <v>37810</v>
      </c>
      <c r="C93" s="6">
        <v>32475</v>
      </c>
      <c r="D93" s="6">
        <v>80140</v>
      </c>
      <c r="E93" s="6">
        <v>60713</v>
      </c>
      <c r="F93" s="7">
        <v>19427</v>
      </c>
    </row>
    <row r="94" spans="1:8">
      <c r="A94" s="5" t="s">
        <v>8</v>
      </c>
      <c r="B94" s="6">
        <v>45307</v>
      </c>
      <c r="C94" s="6">
        <v>38756</v>
      </c>
      <c r="D94" s="6">
        <v>94458</v>
      </c>
      <c r="E94" s="6">
        <v>72376</v>
      </c>
      <c r="F94" s="7">
        <v>22082</v>
      </c>
    </row>
    <row r="95" spans="1:8">
      <c r="A95" s="5" t="s">
        <v>7</v>
      </c>
      <c r="B95" s="6">
        <v>44016</v>
      </c>
      <c r="C95" s="6">
        <v>38511</v>
      </c>
      <c r="D95" s="6">
        <v>101175</v>
      </c>
      <c r="E95" s="6">
        <v>79269</v>
      </c>
      <c r="F95" s="7">
        <v>21906</v>
      </c>
    </row>
    <row r="96" spans="1:8">
      <c r="A96" s="8" t="s">
        <v>10</v>
      </c>
      <c r="B96" s="9">
        <v>181094</v>
      </c>
      <c r="C96" s="10">
        <v>157813</v>
      </c>
      <c r="D96" s="10">
        <v>403847</v>
      </c>
      <c r="E96" s="10">
        <v>313868</v>
      </c>
      <c r="F96" s="11">
        <v>89979</v>
      </c>
    </row>
    <row r="98" spans="1:6">
      <c r="A98" s="70" t="s">
        <v>0</v>
      </c>
      <c r="B98" s="2" t="s">
        <v>231</v>
      </c>
    </row>
    <row r="99" spans="1:6" ht="38.25">
      <c r="A99" s="3" t="s">
        <v>1</v>
      </c>
      <c r="B99" s="4" t="s">
        <v>2</v>
      </c>
      <c r="C99" s="4" t="s">
        <v>3</v>
      </c>
      <c r="D99" s="4" t="s">
        <v>131</v>
      </c>
      <c r="E99" s="4" t="s">
        <v>132</v>
      </c>
      <c r="F99" s="4" t="s">
        <v>133</v>
      </c>
    </row>
    <row r="100" spans="1:6">
      <c r="A100" s="5" t="s">
        <v>9</v>
      </c>
      <c r="B100" s="6">
        <v>53226</v>
      </c>
      <c r="C100" s="6">
        <v>47303</v>
      </c>
      <c r="D100" s="6">
        <v>130921</v>
      </c>
      <c r="E100" s="6">
        <v>104911</v>
      </c>
      <c r="F100" s="7">
        <v>26010</v>
      </c>
    </row>
    <row r="101" spans="1:6">
      <c r="A101" s="5" t="s">
        <v>6</v>
      </c>
      <c r="B101" s="6">
        <v>37869</v>
      </c>
      <c r="C101" s="6">
        <v>32577</v>
      </c>
      <c r="D101" s="6">
        <v>82683</v>
      </c>
      <c r="E101" s="6">
        <v>63255</v>
      </c>
      <c r="F101" s="7">
        <v>19428</v>
      </c>
    </row>
    <row r="102" spans="1:6">
      <c r="A102" s="5" t="s">
        <v>8</v>
      </c>
      <c r="B102" s="6">
        <v>44586</v>
      </c>
      <c r="C102" s="6">
        <v>38042</v>
      </c>
      <c r="D102" s="6">
        <v>95404</v>
      </c>
      <c r="E102" s="6">
        <v>73688</v>
      </c>
      <c r="F102" s="7">
        <v>21716</v>
      </c>
    </row>
    <row r="103" spans="1:6">
      <c r="A103" s="5" t="s">
        <v>7</v>
      </c>
      <c r="B103" s="6">
        <v>44091</v>
      </c>
      <c r="C103" s="6">
        <v>38569</v>
      </c>
      <c r="D103" s="6">
        <v>106404</v>
      </c>
      <c r="E103" s="6">
        <v>84387</v>
      </c>
      <c r="F103" s="7">
        <v>22017</v>
      </c>
    </row>
    <row r="104" spans="1:6">
      <c r="A104" s="8" t="s">
        <v>11</v>
      </c>
      <c r="B104" s="9">
        <v>179772</v>
      </c>
      <c r="C104" s="10">
        <v>156491</v>
      </c>
      <c r="D104" s="10">
        <v>415412</v>
      </c>
      <c r="E104" s="10">
        <v>326241</v>
      </c>
      <c r="F104" s="11">
        <v>89171</v>
      </c>
    </row>
    <row r="106" spans="1:6">
      <c r="A106" s="70" t="s">
        <v>0</v>
      </c>
      <c r="B106" s="2" t="s">
        <v>232</v>
      </c>
    </row>
    <row r="107" spans="1:6" ht="38.25">
      <c r="A107" s="3" t="s">
        <v>1</v>
      </c>
      <c r="B107" s="4" t="s">
        <v>2</v>
      </c>
      <c r="C107" s="4" t="s">
        <v>3</v>
      </c>
      <c r="D107" s="4" t="s">
        <v>131</v>
      </c>
      <c r="E107" s="4" t="s">
        <v>132</v>
      </c>
      <c r="F107" s="4" t="s">
        <v>133</v>
      </c>
    </row>
    <row r="108" spans="1:6">
      <c r="A108" s="5" t="s">
        <v>9</v>
      </c>
      <c r="B108" s="6">
        <v>53203</v>
      </c>
      <c r="C108" s="6">
        <v>47245</v>
      </c>
      <c r="D108" s="6">
        <v>133577</v>
      </c>
      <c r="E108" s="6">
        <v>107638</v>
      </c>
      <c r="F108" s="7">
        <v>25939</v>
      </c>
    </row>
    <row r="109" spans="1:6">
      <c r="A109" s="5" t="s">
        <v>6</v>
      </c>
      <c r="B109" s="6">
        <v>37907</v>
      </c>
      <c r="C109" s="6">
        <v>32602</v>
      </c>
      <c r="D109" s="6">
        <v>84257</v>
      </c>
      <c r="E109" s="6">
        <v>64916</v>
      </c>
      <c r="F109" s="7">
        <v>19341</v>
      </c>
    </row>
    <row r="110" spans="1:6">
      <c r="A110" s="5" t="s">
        <v>8</v>
      </c>
      <c r="B110" s="6">
        <v>44501</v>
      </c>
      <c r="C110" s="6">
        <v>37916</v>
      </c>
      <c r="D110" s="6">
        <v>96764</v>
      </c>
      <c r="E110" s="6">
        <v>75137</v>
      </c>
      <c r="F110" s="7">
        <v>21627</v>
      </c>
    </row>
    <row r="111" spans="1:6">
      <c r="A111" s="5" t="s">
        <v>7</v>
      </c>
      <c r="B111" s="6">
        <v>44137</v>
      </c>
      <c r="C111" s="6">
        <v>38584</v>
      </c>
      <c r="D111" s="6">
        <v>108636</v>
      </c>
      <c r="E111" s="6">
        <v>86709</v>
      </c>
      <c r="F111" s="7">
        <v>21927</v>
      </c>
    </row>
    <row r="112" spans="1:6">
      <c r="A112" s="8" t="s">
        <v>11</v>
      </c>
      <c r="B112" s="9">
        <v>179748</v>
      </c>
      <c r="C112" s="10">
        <v>156347</v>
      </c>
      <c r="D112" s="10">
        <v>423234</v>
      </c>
      <c r="E112" s="10">
        <v>334400</v>
      </c>
      <c r="F112" s="11">
        <v>88834</v>
      </c>
    </row>
    <row r="115" spans="1:6">
      <c r="A115" s="70" t="s">
        <v>0</v>
      </c>
      <c r="B115" s="2" t="s">
        <v>233</v>
      </c>
    </row>
    <row r="116" spans="1:6" ht="38.25">
      <c r="A116" s="3" t="s">
        <v>1</v>
      </c>
      <c r="B116" s="4" t="s">
        <v>2</v>
      </c>
      <c r="C116" s="4" t="s">
        <v>3</v>
      </c>
      <c r="D116" s="4" t="s">
        <v>131</v>
      </c>
      <c r="E116" s="4" t="s">
        <v>132</v>
      </c>
      <c r="F116" s="4" t="s">
        <v>133</v>
      </c>
    </row>
    <row r="117" spans="1:6">
      <c r="A117" s="5" t="s">
        <v>9</v>
      </c>
      <c r="B117" s="6">
        <v>52707</v>
      </c>
      <c r="C117" s="6">
        <v>46707</v>
      </c>
      <c r="D117" s="6">
        <v>128729</v>
      </c>
      <c r="E117" s="6">
        <v>103191</v>
      </c>
      <c r="F117" s="7">
        <v>25538</v>
      </c>
    </row>
    <row r="118" spans="1:6">
      <c r="A118" s="5" t="s">
        <v>6</v>
      </c>
      <c r="B118" s="6">
        <v>37832</v>
      </c>
      <c r="C118" s="6">
        <v>32470</v>
      </c>
      <c r="D118" s="6">
        <v>83729</v>
      </c>
      <c r="E118" s="6">
        <v>64715</v>
      </c>
      <c r="F118" s="7">
        <v>19014</v>
      </c>
    </row>
    <row r="119" spans="1:6">
      <c r="A119" s="5" t="s">
        <v>8</v>
      </c>
      <c r="B119" s="6">
        <v>44140</v>
      </c>
      <c r="C119" s="6">
        <v>37534</v>
      </c>
      <c r="D119" s="6">
        <v>96845</v>
      </c>
      <c r="E119" s="6">
        <v>75516</v>
      </c>
      <c r="F119" s="7">
        <v>21329</v>
      </c>
    </row>
    <row r="120" spans="1:6">
      <c r="A120" s="5" t="s">
        <v>7</v>
      </c>
      <c r="B120" s="6">
        <v>44029</v>
      </c>
      <c r="C120" s="6">
        <v>38508</v>
      </c>
      <c r="D120" s="6">
        <v>107956</v>
      </c>
      <c r="E120" s="6">
        <v>86362</v>
      </c>
      <c r="F120" s="7">
        <v>21594</v>
      </c>
    </row>
    <row r="121" spans="1:6">
      <c r="A121" s="65" t="s">
        <v>10</v>
      </c>
      <c r="B121" s="9">
        <v>178708</v>
      </c>
      <c r="C121" s="10">
        <v>155219</v>
      </c>
      <c r="D121" s="10">
        <v>417259</v>
      </c>
      <c r="E121" s="10">
        <v>329784</v>
      </c>
      <c r="F121" s="11">
        <v>87475</v>
      </c>
    </row>
    <row r="124" spans="1:6">
      <c r="A124" s="70" t="s">
        <v>0</v>
      </c>
      <c r="B124" s="2" t="s">
        <v>153</v>
      </c>
    </row>
    <row r="125" spans="1:6" ht="38.25">
      <c r="A125" s="3" t="s">
        <v>1</v>
      </c>
      <c r="B125" s="4" t="s">
        <v>2</v>
      </c>
      <c r="C125" s="4" t="s">
        <v>3</v>
      </c>
      <c r="D125" s="4" t="s">
        <v>131</v>
      </c>
      <c r="E125" s="4" t="s">
        <v>132</v>
      </c>
      <c r="F125" s="4" t="s">
        <v>133</v>
      </c>
    </row>
    <row r="126" spans="1:6">
      <c r="A126" s="5" t="s">
        <v>9</v>
      </c>
      <c r="B126" s="6">
        <v>52966</v>
      </c>
      <c r="C126" s="6">
        <v>46949</v>
      </c>
      <c r="D126" s="6">
        <v>131196</v>
      </c>
      <c r="E126" s="6">
        <v>106413</v>
      </c>
      <c r="F126" s="7">
        <v>24783</v>
      </c>
    </row>
    <row r="127" spans="1:6">
      <c r="A127" s="5" t="s">
        <v>6</v>
      </c>
      <c r="B127" s="6">
        <v>38011</v>
      </c>
      <c r="C127" s="6">
        <v>32615</v>
      </c>
      <c r="D127" s="6">
        <v>79714</v>
      </c>
      <c r="E127" s="6">
        <v>61345</v>
      </c>
      <c r="F127" s="7">
        <v>18369</v>
      </c>
    </row>
    <row r="128" spans="1:6">
      <c r="A128" s="5" t="s">
        <v>8</v>
      </c>
      <c r="B128" s="6">
        <v>44347</v>
      </c>
      <c r="C128" s="6">
        <v>37778</v>
      </c>
      <c r="D128" s="6">
        <v>93575</v>
      </c>
      <c r="E128" s="6">
        <v>73096</v>
      </c>
      <c r="F128" s="7">
        <v>20479</v>
      </c>
    </row>
    <row r="129" spans="1:7">
      <c r="A129" s="5" t="s">
        <v>7</v>
      </c>
      <c r="B129" s="6">
        <v>44244</v>
      </c>
      <c r="C129" s="6">
        <v>38727</v>
      </c>
      <c r="D129" s="6">
        <v>103032</v>
      </c>
      <c r="E129" s="6">
        <v>82235</v>
      </c>
      <c r="F129" s="7">
        <v>20797</v>
      </c>
    </row>
    <row r="130" spans="1:7">
      <c r="A130" s="8" t="s">
        <v>10</v>
      </c>
      <c r="B130" s="9">
        <v>179568</v>
      </c>
      <c r="C130" s="10">
        <v>156069</v>
      </c>
      <c r="D130" s="10">
        <v>407517</v>
      </c>
      <c r="E130" s="10">
        <v>323089</v>
      </c>
      <c r="F130" s="11">
        <v>84428</v>
      </c>
    </row>
    <row r="133" spans="1:7">
      <c r="A133" s="70" t="s">
        <v>0</v>
      </c>
      <c r="B133" s="2" t="s">
        <v>234</v>
      </c>
    </row>
    <row r="134" spans="1:7" ht="38.25">
      <c r="A134" s="3" t="s">
        <v>77</v>
      </c>
      <c r="B134" s="3" t="s">
        <v>1</v>
      </c>
      <c r="C134" s="4" t="s">
        <v>2</v>
      </c>
      <c r="D134" s="4" t="s">
        <v>3</v>
      </c>
      <c r="E134" s="4" t="s">
        <v>131</v>
      </c>
      <c r="F134" s="4" t="s">
        <v>132</v>
      </c>
      <c r="G134" s="4" t="s">
        <v>133</v>
      </c>
    </row>
    <row r="135" spans="1:7">
      <c r="A135" s="183" t="s">
        <v>86</v>
      </c>
      <c r="B135" s="5" t="s">
        <v>9</v>
      </c>
      <c r="C135" s="6">
        <v>53017</v>
      </c>
      <c r="D135" s="6">
        <v>47057</v>
      </c>
      <c r="E135" s="6">
        <v>134246</v>
      </c>
      <c r="F135" s="6">
        <v>108557</v>
      </c>
      <c r="G135" s="7">
        <v>25689</v>
      </c>
    </row>
    <row r="136" spans="1:7">
      <c r="A136" s="183" t="s">
        <v>11</v>
      </c>
      <c r="B136" s="5" t="s">
        <v>6</v>
      </c>
      <c r="C136" s="6">
        <v>38187</v>
      </c>
      <c r="D136" s="6">
        <v>32715</v>
      </c>
      <c r="E136" s="6">
        <v>83719</v>
      </c>
      <c r="F136" s="6">
        <v>64461</v>
      </c>
      <c r="G136" s="7">
        <v>19258</v>
      </c>
    </row>
    <row r="137" spans="1:7">
      <c r="A137" s="183" t="s">
        <v>11</v>
      </c>
      <c r="B137" s="5" t="s">
        <v>8</v>
      </c>
      <c r="C137" s="6">
        <v>44468</v>
      </c>
      <c r="D137" s="6">
        <v>37937</v>
      </c>
      <c r="E137" s="6">
        <v>98156</v>
      </c>
      <c r="F137" s="6">
        <v>76661</v>
      </c>
      <c r="G137" s="7">
        <v>21495</v>
      </c>
    </row>
    <row r="138" spans="1:7">
      <c r="A138" s="183" t="s">
        <v>11</v>
      </c>
      <c r="B138" s="5" t="s">
        <v>7</v>
      </c>
      <c r="C138" s="6">
        <v>44370</v>
      </c>
      <c r="D138" s="6">
        <v>38830</v>
      </c>
      <c r="E138" s="6">
        <v>109061</v>
      </c>
      <c r="F138" s="6">
        <v>87259</v>
      </c>
      <c r="G138" s="7">
        <v>21802</v>
      </c>
    </row>
    <row r="139" spans="1:7">
      <c r="A139" s="184" t="s">
        <v>10</v>
      </c>
      <c r="B139" s="184" t="s">
        <v>11</v>
      </c>
      <c r="C139" s="9">
        <v>180042</v>
      </c>
      <c r="D139" s="10">
        <v>156539</v>
      </c>
      <c r="E139" s="10">
        <v>425182</v>
      </c>
      <c r="F139" s="10">
        <v>336938</v>
      </c>
      <c r="G139" s="11">
        <v>88244</v>
      </c>
    </row>
    <row r="142" spans="1:7">
      <c r="A142" s="70" t="s">
        <v>0</v>
      </c>
      <c r="B142" s="2" t="s">
        <v>235</v>
      </c>
    </row>
    <row r="143" spans="1:7" ht="38.25">
      <c r="A143" s="3" t="s">
        <v>77</v>
      </c>
      <c r="B143" s="3" t="s">
        <v>1</v>
      </c>
      <c r="C143" s="4" t="s">
        <v>2</v>
      </c>
      <c r="D143" s="4" t="s">
        <v>3</v>
      </c>
      <c r="E143" s="4" t="s">
        <v>131</v>
      </c>
      <c r="F143" s="4" t="s">
        <v>132</v>
      </c>
      <c r="G143" s="4" t="s">
        <v>133</v>
      </c>
    </row>
    <row r="144" spans="1:7">
      <c r="A144" s="183" t="s">
        <v>86</v>
      </c>
      <c r="B144" s="5" t="s">
        <v>9</v>
      </c>
      <c r="C144" s="6">
        <v>52825</v>
      </c>
      <c r="D144" s="6">
        <v>46882</v>
      </c>
      <c r="E144" s="6">
        <v>134699</v>
      </c>
      <c r="F144" s="6">
        <v>109191</v>
      </c>
      <c r="G144" s="7">
        <v>25508</v>
      </c>
    </row>
    <row r="145" spans="1:7">
      <c r="A145" s="183" t="s">
        <v>11</v>
      </c>
      <c r="B145" s="5" t="s">
        <v>6</v>
      </c>
      <c r="C145" s="6">
        <v>36985</v>
      </c>
      <c r="D145" s="6">
        <v>31646</v>
      </c>
      <c r="E145" s="6">
        <v>85010</v>
      </c>
      <c r="F145" s="6">
        <v>66400</v>
      </c>
      <c r="G145" s="7">
        <v>18610</v>
      </c>
    </row>
    <row r="146" spans="1:7">
      <c r="A146" s="183" t="s">
        <v>11</v>
      </c>
      <c r="B146" s="5" t="s">
        <v>8</v>
      </c>
      <c r="C146" s="6">
        <v>44230</v>
      </c>
      <c r="D146" s="6">
        <v>37749</v>
      </c>
      <c r="E146" s="6">
        <v>100266</v>
      </c>
      <c r="F146" s="6">
        <v>78945</v>
      </c>
      <c r="G146" s="7">
        <v>21321</v>
      </c>
    </row>
    <row r="147" spans="1:7">
      <c r="A147" s="183" t="s">
        <v>11</v>
      </c>
      <c r="B147" s="5" t="s">
        <v>7</v>
      </c>
      <c r="C147" s="6">
        <v>43107</v>
      </c>
      <c r="D147" s="6">
        <v>37702</v>
      </c>
      <c r="E147" s="6">
        <v>110929</v>
      </c>
      <c r="F147" s="6">
        <v>89766</v>
      </c>
      <c r="G147" s="7">
        <v>21163</v>
      </c>
    </row>
    <row r="148" spans="1:7">
      <c r="A148" s="184" t="s">
        <v>10</v>
      </c>
      <c r="B148" s="184" t="s">
        <v>11</v>
      </c>
      <c r="C148" s="9">
        <v>177147</v>
      </c>
      <c r="D148" s="10">
        <v>153979</v>
      </c>
      <c r="E148" s="10">
        <v>430904</v>
      </c>
      <c r="F148" s="10">
        <v>344302</v>
      </c>
      <c r="G148" s="11">
        <v>86602</v>
      </c>
    </row>
    <row r="151" spans="1:7">
      <c r="A151" s="70" t="s">
        <v>0</v>
      </c>
      <c r="B151" s="2" t="s">
        <v>236</v>
      </c>
    </row>
    <row r="152" spans="1:7" ht="38.25">
      <c r="A152" s="3" t="s">
        <v>77</v>
      </c>
      <c r="B152" s="3" t="s">
        <v>1</v>
      </c>
      <c r="C152" s="4" t="s">
        <v>2</v>
      </c>
      <c r="D152" s="4" t="s">
        <v>3</v>
      </c>
      <c r="E152" s="4" t="s">
        <v>131</v>
      </c>
      <c r="F152" s="4" t="s">
        <v>132</v>
      </c>
      <c r="G152" s="4" t="s">
        <v>133</v>
      </c>
    </row>
    <row r="153" spans="1:7">
      <c r="A153" s="183" t="s">
        <v>86</v>
      </c>
      <c r="B153" s="5" t="s">
        <v>9</v>
      </c>
      <c r="C153" s="6">
        <v>52457</v>
      </c>
      <c r="D153" s="6">
        <v>46511</v>
      </c>
      <c r="E153" s="6">
        <v>134690</v>
      </c>
      <c r="F153" s="6">
        <v>109566</v>
      </c>
      <c r="G153" s="7">
        <v>25124</v>
      </c>
    </row>
    <row r="154" spans="1:7">
      <c r="A154" s="183" t="s">
        <v>11</v>
      </c>
      <c r="B154" s="5" t="s">
        <v>6</v>
      </c>
      <c r="C154" s="6">
        <v>36867</v>
      </c>
      <c r="D154" s="6">
        <v>31563</v>
      </c>
      <c r="E154" s="6">
        <v>85639</v>
      </c>
      <c r="F154" s="6">
        <v>67315</v>
      </c>
      <c r="G154" s="7">
        <v>18324</v>
      </c>
    </row>
    <row r="155" spans="1:7">
      <c r="A155" s="183" t="s">
        <v>11</v>
      </c>
      <c r="B155" s="5" t="s">
        <v>8</v>
      </c>
      <c r="C155" s="6">
        <v>44052</v>
      </c>
      <c r="D155" s="6">
        <v>37581</v>
      </c>
      <c r="E155" s="6">
        <v>100341</v>
      </c>
      <c r="F155" s="6">
        <v>79409</v>
      </c>
      <c r="G155" s="7">
        <v>20932</v>
      </c>
    </row>
    <row r="156" spans="1:7">
      <c r="A156" s="183" t="s">
        <v>11</v>
      </c>
      <c r="B156" s="5" t="s">
        <v>7</v>
      </c>
      <c r="C156" s="6">
        <v>42866</v>
      </c>
      <c r="D156" s="6">
        <v>37512</v>
      </c>
      <c r="E156" s="6">
        <v>110645</v>
      </c>
      <c r="F156" s="6">
        <v>89857</v>
      </c>
      <c r="G156" s="7">
        <v>20788</v>
      </c>
    </row>
    <row r="157" spans="1:7">
      <c r="A157" s="184" t="s">
        <v>10</v>
      </c>
      <c r="B157" s="184" t="s">
        <v>11</v>
      </c>
      <c r="C157" s="9">
        <v>176242</v>
      </c>
      <c r="D157" s="10">
        <v>153167</v>
      </c>
      <c r="E157" s="10">
        <v>431315</v>
      </c>
      <c r="F157" s="10">
        <v>346147</v>
      </c>
      <c r="G157" s="11">
        <v>85168</v>
      </c>
    </row>
    <row r="160" spans="1:7">
      <c r="A160" s="70" t="s">
        <v>0</v>
      </c>
      <c r="B160" s="2" t="s">
        <v>163</v>
      </c>
    </row>
    <row r="161" spans="1:7" ht="38.25">
      <c r="A161" s="3" t="s">
        <v>77</v>
      </c>
      <c r="B161" s="3" t="s">
        <v>1</v>
      </c>
      <c r="C161" s="4" t="s">
        <v>2</v>
      </c>
      <c r="D161" s="4" t="s">
        <v>3</v>
      </c>
      <c r="E161" s="4" t="s">
        <v>131</v>
      </c>
      <c r="F161" s="4" t="s">
        <v>132</v>
      </c>
      <c r="G161" s="4" t="s">
        <v>133</v>
      </c>
    </row>
    <row r="162" spans="1:7">
      <c r="A162" s="183" t="s">
        <v>86</v>
      </c>
      <c r="B162" s="5" t="s">
        <v>9</v>
      </c>
      <c r="C162" s="6">
        <v>52627</v>
      </c>
      <c r="D162" s="6">
        <v>46656</v>
      </c>
      <c r="E162" s="6">
        <v>133194</v>
      </c>
      <c r="F162" s="6">
        <v>108021</v>
      </c>
      <c r="G162" s="7">
        <v>25173</v>
      </c>
    </row>
    <row r="163" spans="1:7">
      <c r="A163" s="183" t="s">
        <v>11</v>
      </c>
      <c r="B163" s="5" t="s">
        <v>6</v>
      </c>
      <c r="C163" s="6">
        <v>36823</v>
      </c>
      <c r="D163" s="6">
        <v>31623</v>
      </c>
      <c r="E163" s="6">
        <v>82809</v>
      </c>
      <c r="F163" s="6">
        <v>64438</v>
      </c>
      <c r="G163" s="7">
        <v>18371</v>
      </c>
    </row>
    <row r="164" spans="1:7">
      <c r="A164" s="183" t="s">
        <v>11</v>
      </c>
      <c r="B164" s="5" t="s">
        <v>8</v>
      </c>
      <c r="C164" s="6">
        <v>44068</v>
      </c>
      <c r="D164" s="6">
        <v>37634</v>
      </c>
      <c r="E164" s="6">
        <v>98248</v>
      </c>
      <c r="F164" s="6">
        <v>77297</v>
      </c>
      <c r="G164" s="7">
        <v>20951</v>
      </c>
    </row>
    <row r="165" spans="1:7">
      <c r="A165" s="183" t="s">
        <v>11</v>
      </c>
      <c r="B165" s="5" t="s">
        <v>7</v>
      </c>
      <c r="C165" s="6">
        <v>42982</v>
      </c>
      <c r="D165" s="6">
        <v>37641</v>
      </c>
      <c r="E165" s="6">
        <v>105922</v>
      </c>
      <c r="F165" s="6">
        <v>85082</v>
      </c>
      <c r="G165" s="7">
        <v>20840</v>
      </c>
    </row>
    <row r="166" spans="1:7">
      <c r="A166" s="184" t="s">
        <v>10</v>
      </c>
      <c r="B166" s="184" t="s">
        <v>11</v>
      </c>
      <c r="C166" s="9">
        <v>176500</v>
      </c>
      <c r="D166" s="10">
        <v>153554</v>
      </c>
      <c r="E166" s="10">
        <v>420173</v>
      </c>
      <c r="F166" s="10">
        <v>334838</v>
      </c>
      <c r="G166" s="11">
        <v>85335</v>
      </c>
    </row>
  </sheetData>
  <mergeCells count="8">
    <mergeCell ref="A162:A165"/>
    <mergeCell ref="A166:B166"/>
    <mergeCell ref="A135:A138"/>
    <mergeCell ref="A139:B139"/>
    <mergeCell ref="A144:A147"/>
    <mergeCell ref="A148:B148"/>
    <mergeCell ref="A153:A156"/>
    <mergeCell ref="A157:B15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894C-280F-4891-B63C-F76E10F4BFAD}">
  <sheetPr>
    <tabColor rgb="FF92D050"/>
  </sheetPr>
  <dimension ref="B2:U158"/>
  <sheetViews>
    <sheetView topLeftCell="A40" zoomScaleNormal="100" workbookViewId="0">
      <selection activeCell="P16" sqref="P16"/>
    </sheetView>
  </sheetViews>
  <sheetFormatPr defaultRowHeight="12.75"/>
  <cols>
    <col min="1" max="1" width="9.140625" style="51"/>
    <col min="2" max="2" width="18.7109375" style="51" customWidth="1"/>
    <col min="3" max="3" width="17.7109375" style="51" customWidth="1"/>
    <col min="4" max="4" width="27.5703125" style="51" bestFit="1" customWidth="1"/>
    <col min="5" max="7" width="9.7109375" style="51" customWidth="1"/>
    <col min="8" max="8" width="8.7109375" style="51" bestFit="1" customWidth="1"/>
    <col min="9" max="16384" width="9.140625" style="51"/>
  </cols>
  <sheetData>
    <row r="2" spans="2:7">
      <c r="B2" s="70" t="s">
        <v>0</v>
      </c>
      <c r="C2" s="2" t="s">
        <v>226</v>
      </c>
    </row>
    <row r="3" spans="2:7" ht="38.25">
      <c r="B3" s="3" t="s">
        <v>1</v>
      </c>
      <c r="C3" s="4" t="s">
        <v>2</v>
      </c>
      <c r="D3" s="4" t="s">
        <v>3</v>
      </c>
      <c r="E3" s="4" t="s">
        <v>131</v>
      </c>
      <c r="F3" s="4" t="s">
        <v>132</v>
      </c>
      <c r="G3" s="4" t="s">
        <v>133</v>
      </c>
    </row>
    <row r="4" spans="2:7">
      <c r="B4" s="5" t="s">
        <v>9</v>
      </c>
      <c r="C4" s="6">
        <v>53650</v>
      </c>
      <c r="D4" s="6">
        <v>47757</v>
      </c>
      <c r="E4" s="6">
        <v>121797</v>
      </c>
      <c r="F4" s="6">
        <v>95056</v>
      </c>
      <c r="G4" s="7">
        <v>26741</v>
      </c>
    </row>
    <row r="5" spans="2:7">
      <c r="B5" s="5" t="s">
        <v>6</v>
      </c>
      <c r="C5" s="6">
        <v>37401</v>
      </c>
      <c r="D5" s="6">
        <v>32056</v>
      </c>
      <c r="E5" s="6">
        <v>73587</v>
      </c>
      <c r="F5" s="6">
        <v>54132</v>
      </c>
      <c r="G5" s="7">
        <v>19455</v>
      </c>
    </row>
    <row r="6" spans="2:7">
      <c r="B6" s="5" t="s">
        <v>8</v>
      </c>
      <c r="C6" s="6">
        <v>44972</v>
      </c>
      <c r="D6" s="6">
        <v>38495</v>
      </c>
      <c r="E6" s="6">
        <v>87537</v>
      </c>
      <c r="F6" s="6">
        <v>65198</v>
      </c>
      <c r="G6" s="7">
        <v>22339</v>
      </c>
    </row>
    <row r="7" spans="2:7">
      <c r="B7" s="5" t="s">
        <v>7</v>
      </c>
      <c r="C7" s="6">
        <v>43686</v>
      </c>
      <c r="D7" s="6">
        <v>38186</v>
      </c>
      <c r="E7" s="6">
        <v>94634</v>
      </c>
      <c r="F7" s="6">
        <v>72531</v>
      </c>
      <c r="G7" s="7">
        <v>22103</v>
      </c>
    </row>
    <row r="8" spans="2:7">
      <c r="B8" s="65" t="s">
        <v>10</v>
      </c>
      <c r="C8" s="9">
        <v>179709</v>
      </c>
      <c r="D8" s="10">
        <v>156494</v>
      </c>
      <c r="E8" s="10">
        <v>377555</v>
      </c>
      <c r="F8" s="10">
        <v>286917</v>
      </c>
      <c r="G8" s="11">
        <v>90638</v>
      </c>
    </row>
    <row r="10" spans="2:7">
      <c r="B10" s="70" t="s">
        <v>0</v>
      </c>
      <c r="C10" s="2" t="s">
        <v>227</v>
      </c>
    </row>
    <row r="11" spans="2:7" ht="38.25">
      <c r="B11" s="3" t="s">
        <v>1</v>
      </c>
      <c r="C11" s="4" t="s">
        <v>2</v>
      </c>
      <c r="D11" s="4" t="s">
        <v>3</v>
      </c>
      <c r="E11" s="4" t="s">
        <v>131</v>
      </c>
      <c r="F11" s="4" t="s">
        <v>132</v>
      </c>
      <c r="G11" s="4" t="s">
        <v>133</v>
      </c>
    </row>
    <row r="12" spans="2:7">
      <c r="B12" s="5" t="s">
        <v>9</v>
      </c>
      <c r="C12" s="6">
        <v>53899</v>
      </c>
      <c r="D12" s="6">
        <v>48017</v>
      </c>
      <c r="E12" s="6">
        <v>126711</v>
      </c>
      <c r="F12" s="6">
        <v>99844</v>
      </c>
      <c r="G12" s="7">
        <v>26867</v>
      </c>
    </row>
    <row r="13" spans="2:7">
      <c r="B13" s="5" t="s">
        <v>6</v>
      </c>
      <c r="C13" s="6">
        <v>37530</v>
      </c>
      <c r="D13" s="6">
        <v>32237</v>
      </c>
      <c r="E13" s="6">
        <v>77434</v>
      </c>
      <c r="F13" s="6">
        <v>57877</v>
      </c>
      <c r="G13" s="7">
        <v>19557</v>
      </c>
    </row>
    <row r="14" spans="2:7">
      <c r="B14" s="5" t="s">
        <v>8</v>
      </c>
      <c r="C14" s="6">
        <v>45181</v>
      </c>
      <c r="D14" s="6">
        <v>38703</v>
      </c>
      <c r="E14" s="6">
        <v>91175</v>
      </c>
      <c r="F14" s="6">
        <v>68701</v>
      </c>
      <c r="G14" s="7">
        <v>22474</v>
      </c>
    </row>
    <row r="15" spans="2:7">
      <c r="B15" s="5" t="s">
        <v>7</v>
      </c>
      <c r="C15" s="6">
        <v>43841</v>
      </c>
      <c r="D15" s="6">
        <v>38334</v>
      </c>
      <c r="E15" s="6">
        <v>101077</v>
      </c>
      <c r="F15" s="6">
        <v>78834</v>
      </c>
      <c r="G15" s="7">
        <v>22243</v>
      </c>
    </row>
    <row r="16" spans="2:7">
      <c r="B16" s="8" t="s">
        <v>11</v>
      </c>
      <c r="C16" s="9">
        <v>180451</v>
      </c>
      <c r="D16" s="10">
        <v>157291</v>
      </c>
      <c r="E16" s="10">
        <v>396397</v>
      </c>
      <c r="F16" s="10">
        <v>305256</v>
      </c>
      <c r="G16" s="11">
        <v>91141</v>
      </c>
    </row>
    <row r="19" spans="2:15">
      <c r="B19" s="70" t="s">
        <v>0</v>
      </c>
      <c r="C19" s="2" t="s">
        <v>228</v>
      </c>
    </row>
    <row r="20" spans="2:15" ht="38.25">
      <c r="B20" s="3" t="s">
        <v>1</v>
      </c>
      <c r="C20" s="4" t="s">
        <v>2</v>
      </c>
      <c r="D20" s="4" t="s">
        <v>3</v>
      </c>
      <c r="E20" s="4" t="s">
        <v>131</v>
      </c>
      <c r="F20" s="4" t="s">
        <v>132</v>
      </c>
      <c r="G20" s="4" t="s">
        <v>133</v>
      </c>
    </row>
    <row r="21" spans="2:15">
      <c r="B21" s="5" t="s">
        <v>9</v>
      </c>
      <c r="C21" s="6">
        <v>53916</v>
      </c>
      <c r="D21" s="6">
        <v>48008</v>
      </c>
      <c r="E21" s="6">
        <v>128457</v>
      </c>
      <c r="F21" s="6">
        <v>101659</v>
      </c>
      <c r="G21" s="7">
        <v>26798</v>
      </c>
    </row>
    <row r="22" spans="2:15">
      <c r="B22" s="5" t="s">
        <v>6</v>
      </c>
      <c r="C22" s="6">
        <v>37615</v>
      </c>
      <c r="D22" s="6">
        <v>32296</v>
      </c>
      <c r="E22" s="6">
        <v>79020</v>
      </c>
      <c r="F22" s="6">
        <v>59457</v>
      </c>
      <c r="G22" s="7">
        <v>19563</v>
      </c>
    </row>
    <row r="23" spans="2:15">
      <c r="B23" s="5" t="s">
        <v>8</v>
      </c>
      <c r="C23" s="6">
        <v>45121</v>
      </c>
      <c r="D23" s="6">
        <v>38601</v>
      </c>
      <c r="E23" s="6">
        <v>92639</v>
      </c>
      <c r="F23" s="6">
        <v>70355</v>
      </c>
      <c r="G23" s="7">
        <v>22284</v>
      </c>
    </row>
    <row r="24" spans="2:15">
      <c r="B24" s="5" t="s">
        <v>7</v>
      </c>
      <c r="C24" s="6">
        <v>43891</v>
      </c>
      <c r="D24" s="6">
        <v>38372</v>
      </c>
      <c r="E24" s="6">
        <v>103710</v>
      </c>
      <c r="F24" s="6">
        <v>81514</v>
      </c>
      <c r="G24" s="7">
        <v>22196</v>
      </c>
    </row>
    <row r="25" spans="2:15">
      <c r="B25" s="65" t="s">
        <v>10</v>
      </c>
      <c r="C25" s="9">
        <v>180543</v>
      </c>
      <c r="D25" s="10">
        <v>157277</v>
      </c>
      <c r="E25" s="10">
        <v>403826</v>
      </c>
      <c r="F25" s="10">
        <v>312985</v>
      </c>
      <c r="G25" s="11">
        <v>90841</v>
      </c>
    </row>
    <row r="30" spans="2:15" ht="13.5" customHeight="1">
      <c r="B30" s="70" t="s">
        <v>0</v>
      </c>
      <c r="C30" s="2" t="s">
        <v>229</v>
      </c>
      <c r="J30" s="148"/>
      <c r="K30" s="149" t="s">
        <v>237</v>
      </c>
      <c r="L30" s="150"/>
      <c r="M30" s="150"/>
      <c r="N30" s="150"/>
      <c r="O30" s="150"/>
    </row>
    <row r="31" spans="2:15" ht="39" thickBot="1">
      <c r="B31" s="3" t="s">
        <v>1</v>
      </c>
      <c r="C31" s="4" t="s">
        <v>2</v>
      </c>
      <c r="D31" s="4" t="s">
        <v>3</v>
      </c>
      <c r="E31" s="4" t="s">
        <v>131</v>
      </c>
      <c r="F31" s="4" t="s">
        <v>132</v>
      </c>
      <c r="G31" s="4" t="s">
        <v>133</v>
      </c>
      <c r="J31" s="151" t="s">
        <v>1</v>
      </c>
      <c r="K31" s="152" t="s">
        <v>2</v>
      </c>
      <c r="L31" s="152" t="s">
        <v>3</v>
      </c>
      <c r="M31" s="152" t="s">
        <v>238</v>
      </c>
      <c r="N31" s="152" t="s">
        <v>239</v>
      </c>
      <c r="O31" s="152" t="s">
        <v>240</v>
      </c>
    </row>
    <row r="32" spans="2:15" ht="13.5" thickTop="1">
      <c r="B32" s="5" t="s">
        <v>9</v>
      </c>
      <c r="C32" s="6">
        <v>53785</v>
      </c>
      <c r="D32" s="6">
        <v>47854</v>
      </c>
      <c r="E32" s="6">
        <v>129361</v>
      </c>
      <c r="F32" s="6">
        <v>102895</v>
      </c>
      <c r="G32" s="7">
        <v>26466</v>
      </c>
      <c r="J32" s="153" t="s">
        <v>241</v>
      </c>
      <c r="K32" s="154">
        <f>(D110-D92)/D92*100</f>
        <v>-0.37482252721249404</v>
      </c>
      <c r="L32" s="154">
        <f t="shared" ref="L32:O36" si="0">(E110-E92)/E92*100</f>
        <v>-0.48206134550573776</v>
      </c>
      <c r="M32" s="154">
        <f>(F110-F92)/F92*100</f>
        <v>-1.1173059933629799</v>
      </c>
      <c r="N32" s="154">
        <f t="shared" si="0"/>
        <v>-1.0715168832596094</v>
      </c>
      <c r="O32" s="154">
        <f t="shared" si="0"/>
        <v>-1.3133134702838325</v>
      </c>
    </row>
    <row r="33" spans="2:15">
      <c r="B33" s="5" t="s">
        <v>6</v>
      </c>
      <c r="C33" s="6">
        <v>37626</v>
      </c>
      <c r="D33" s="6">
        <v>32298</v>
      </c>
      <c r="E33" s="6">
        <v>81255</v>
      </c>
      <c r="F33" s="6">
        <v>61948</v>
      </c>
      <c r="G33" s="7">
        <v>19307</v>
      </c>
      <c r="J33" s="153" t="s">
        <v>242</v>
      </c>
      <c r="K33" s="154">
        <f t="shared" ref="K33:K35" si="1">(D111-D93)/D93*100</f>
        <v>-0.43801541165337293</v>
      </c>
      <c r="L33" s="154">
        <f t="shared" si="0"/>
        <v>-7.2679011565442708E-2</v>
      </c>
      <c r="M33" s="154">
        <f t="shared" si="0"/>
        <v>-2.5891071638630749</v>
      </c>
      <c r="N33" s="154">
        <f t="shared" si="0"/>
        <v>-2.9548192771084336</v>
      </c>
      <c r="O33" s="154">
        <f t="shared" si="0"/>
        <v>-1.2842557764642664</v>
      </c>
    </row>
    <row r="34" spans="2:15">
      <c r="B34" s="5" t="s">
        <v>8</v>
      </c>
      <c r="C34" s="6">
        <v>45096</v>
      </c>
      <c r="D34" s="6">
        <v>38553</v>
      </c>
      <c r="E34" s="6">
        <v>93635</v>
      </c>
      <c r="F34" s="6">
        <v>71612</v>
      </c>
      <c r="G34" s="7">
        <v>22023</v>
      </c>
      <c r="J34" s="153" t="s">
        <v>243</v>
      </c>
      <c r="K34" s="154">
        <f t="shared" si="1"/>
        <v>-0.36626723943025097</v>
      </c>
      <c r="L34" s="154">
        <f t="shared" si="0"/>
        <v>-0.30464383162467884</v>
      </c>
      <c r="M34" s="154">
        <f t="shared" si="0"/>
        <v>-2.01264636068059</v>
      </c>
      <c r="N34" s="154">
        <f t="shared" si="0"/>
        <v>-2.0875292925454434</v>
      </c>
      <c r="O34" s="154">
        <f t="shared" si="0"/>
        <v>-1.7353782655597769</v>
      </c>
    </row>
    <row r="35" spans="2:15">
      <c r="B35" s="5" t="s">
        <v>7</v>
      </c>
      <c r="C35" s="6">
        <v>43757</v>
      </c>
      <c r="D35" s="6">
        <v>38237</v>
      </c>
      <c r="E35" s="6">
        <v>104037</v>
      </c>
      <c r="F35" s="6">
        <v>82174</v>
      </c>
      <c r="G35" s="7">
        <v>21863</v>
      </c>
      <c r="J35" s="153" t="s">
        <v>244</v>
      </c>
      <c r="K35" s="154">
        <f t="shared" si="1"/>
        <v>-0.28997610596886819</v>
      </c>
      <c r="L35" s="154">
        <f t="shared" si="0"/>
        <v>-0.16179513023181794</v>
      </c>
      <c r="M35" s="154">
        <f t="shared" si="0"/>
        <v>-4.5136979509415935</v>
      </c>
      <c r="N35" s="154">
        <f t="shared" si="0"/>
        <v>-5.2180112737562112</v>
      </c>
      <c r="O35" s="154">
        <f t="shared" si="0"/>
        <v>-1.5262486414969523</v>
      </c>
    </row>
    <row r="36" spans="2:15">
      <c r="B36" s="65" t="s">
        <v>10</v>
      </c>
      <c r="C36" s="9">
        <v>180264</v>
      </c>
      <c r="D36" s="10">
        <v>156942</v>
      </c>
      <c r="E36" s="10">
        <v>408288</v>
      </c>
      <c r="F36" s="10">
        <v>318629</v>
      </c>
      <c r="G36" s="11">
        <v>89659</v>
      </c>
      <c r="J36" s="155" t="s">
        <v>22</v>
      </c>
      <c r="K36" s="154">
        <f>(D114-D96)/D96*100</f>
        <v>-0.36523339373514652</v>
      </c>
      <c r="L36" s="154">
        <f t="shared" si="0"/>
        <v>-0.27601166392819804</v>
      </c>
      <c r="M36" s="154">
        <f t="shared" si="0"/>
        <v>-2.4903458775040379</v>
      </c>
      <c r="N36" s="154">
        <f t="shared" si="0"/>
        <v>-2.7487496442077015</v>
      </c>
      <c r="O36" s="154">
        <f>(H114-H96)/H96*100</f>
        <v>-1.4630147109766518</v>
      </c>
    </row>
    <row r="38" spans="2:15">
      <c r="B38" s="70" t="s">
        <v>0</v>
      </c>
      <c r="C38" s="2" t="s">
        <v>128</v>
      </c>
    </row>
    <row r="39" spans="2:15" ht="38.25">
      <c r="B39" s="3" t="s">
        <v>1</v>
      </c>
      <c r="C39" s="4" t="s">
        <v>2</v>
      </c>
      <c r="D39" s="4" t="s">
        <v>3</v>
      </c>
      <c r="E39" s="4" t="s">
        <v>131</v>
      </c>
      <c r="F39" s="4" t="s">
        <v>132</v>
      </c>
      <c r="G39" s="4" t="s">
        <v>133</v>
      </c>
      <c r="I39" s="137" t="s">
        <v>245</v>
      </c>
    </row>
    <row r="40" spans="2:15">
      <c r="B40" s="5" t="s">
        <v>9</v>
      </c>
      <c r="C40" s="6">
        <v>53961</v>
      </c>
      <c r="D40" s="6">
        <v>48071</v>
      </c>
      <c r="E40" s="6">
        <v>128074</v>
      </c>
      <c r="F40" s="6">
        <v>101510</v>
      </c>
      <c r="G40" s="7">
        <v>26564</v>
      </c>
    </row>
    <row r="41" spans="2:15">
      <c r="B41" s="5" t="s">
        <v>6</v>
      </c>
      <c r="C41" s="6">
        <v>37810</v>
      </c>
      <c r="D41" s="6">
        <v>32475</v>
      </c>
      <c r="E41" s="6">
        <v>80140</v>
      </c>
      <c r="F41" s="6">
        <v>60713</v>
      </c>
      <c r="G41" s="7">
        <v>19427</v>
      </c>
    </row>
    <row r="42" spans="2:15">
      <c r="B42" s="5" t="s">
        <v>8</v>
      </c>
      <c r="C42" s="6">
        <v>45307</v>
      </c>
      <c r="D42" s="6">
        <v>38756</v>
      </c>
      <c r="E42" s="6">
        <v>94458</v>
      </c>
      <c r="F42" s="6">
        <v>72376</v>
      </c>
      <c r="G42" s="7">
        <v>22082</v>
      </c>
    </row>
    <row r="43" spans="2:15">
      <c r="B43" s="5" t="s">
        <v>7</v>
      </c>
      <c r="C43" s="6">
        <v>44016</v>
      </c>
      <c r="D43" s="6">
        <v>38511</v>
      </c>
      <c r="E43" s="6">
        <v>101175</v>
      </c>
      <c r="F43" s="6">
        <v>79269</v>
      </c>
      <c r="G43" s="7">
        <v>21906</v>
      </c>
    </row>
    <row r="44" spans="2:15">
      <c r="B44" s="65" t="s">
        <v>10</v>
      </c>
      <c r="C44" s="9">
        <v>181094</v>
      </c>
      <c r="D44" s="10">
        <v>157813</v>
      </c>
      <c r="E44" s="10">
        <v>403847</v>
      </c>
      <c r="F44" s="10">
        <v>313868</v>
      </c>
      <c r="G44" s="11">
        <v>89979</v>
      </c>
    </row>
    <row r="45" spans="2:15">
      <c r="B45" s="70"/>
      <c r="C45" s="2"/>
    </row>
    <row r="46" spans="2:15">
      <c r="B46" s="70" t="s">
        <v>0</v>
      </c>
      <c r="C46" s="2" t="s">
        <v>231</v>
      </c>
    </row>
    <row r="47" spans="2:15" ht="38.25">
      <c r="B47" s="3" t="s">
        <v>1</v>
      </c>
      <c r="C47" s="4" t="s">
        <v>2</v>
      </c>
      <c r="D47" s="4" t="s">
        <v>3</v>
      </c>
      <c r="E47" s="4" t="s">
        <v>131</v>
      </c>
      <c r="F47" s="4" t="s">
        <v>132</v>
      </c>
      <c r="G47" s="4" t="s">
        <v>133</v>
      </c>
    </row>
    <row r="48" spans="2:15">
      <c r="B48" s="5" t="s">
        <v>9</v>
      </c>
      <c r="C48" s="6">
        <v>53226</v>
      </c>
      <c r="D48" s="6">
        <v>47303</v>
      </c>
      <c r="E48" s="6">
        <v>130921</v>
      </c>
      <c r="F48" s="6">
        <v>104911</v>
      </c>
      <c r="G48" s="7">
        <v>26010</v>
      </c>
    </row>
    <row r="49" spans="2:21">
      <c r="B49" s="5" t="s">
        <v>6</v>
      </c>
      <c r="C49" s="6">
        <v>37869</v>
      </c>
      <c r="D49" s="6">
        <v>32577</v>
      </c>
      <c r="E49" s="6">
        <v>82683</v>
      </c>
      <c r="F49" s="6">
        <v>63255</v>
      </c>
      <c r="G49" s="7">
        <v>19428</v>
      </c>
    </row>
    <row r="50" spans="2:21">
      <c r="B50" s="5" t="s">
        <v>8</v>
      </c>
      <c r="C50" s="6">
        <v>44586</v>
      </c>
      <c r="D50" s="6">
        <v>38042</v>
      </c>
      <c r="E50" s="6">
        <v>95404</v>
      </c>
      <c r="F50" s="6">
        <v>73688</v>
      </c>
      <c r="G50" s="7">
        <v>21716</v>
      </c>
    </row>
    <row r="51" spans="2:21">
      <c r="B51" s="5" t="s">
        <v>7</v>
      </c>
      <c r="C51" s="6">
        <v>44091</v>
      </c>
      <c r="D51" s="6">
        <v>38569</v>
      </c>
      <c r="E51" s="6">
        <v>106404</v>
      </c>
      <c r="F51" s="6">
        <v>84387</v>
      </c>
      <c r="G51" s="7">
        <v>22017</v>
      </c>
    </row>
    <row r="52" spans="2:21">
      <c r="B52" s="8" t="s">
        <v>11</v>
      </c>
      <c r="C52" s="9">
        <v>179772</v>
      </c>
      <c r="D52" s="10">
        <v>156491</v>
      </c>
      <c r="E52" s="10">
        <v>415412</v>
      </c>
      <c r="F52" s="10">
        <v>326241</v>
      </c>
      <c r="G52" s="11">
        <v>89171</v>
      </c>
      <c r="I52" s="163" t="s">
        <v>253</v>
      </c>
    </row>
    <row r="53" spans="2:21">
      <c r="B53" s="70"/>
      <c r="C53" s="2"/>
    </row>
    <row r="54" spans="2:21" ht="30.75" customHeight="1">
      <c r="B54" s="70" t="s">
        <v>0</v>
      </c>
      <c r="C54" s="2" t="s">
        <v>232</v>
      </c>
      <c r="I54" s="50"/>
      <c r="J54" s="50"/>
      <c r="K54" s="50"/>
      <c r="L54" s="50"/>
      <c r="M54" s="50"/>
      <c r="P54" s="50"/>
      <c r="Q54" s="50"/>
      <c r="R54" s="50"/>
      <c r="S54" s="50"/>
      <c r="T54" s="50"/>
    </row>
    <row r="55" spans="2:21" ht="38.25">
      <c r="B55" s="3" t="s">
        <v>1</v>
      </c>
      <c r="C55" s="4" t="s">
        <v>2</v>
      </c>
      <c r="D55" s="4" t="s">
        <v>3</v>
      </c>
      <c r="E55" s="4" t="s">
        <v>131</v>
      </c>
      <c r="F55" s="4" t="s">
        <v>132</v>
      </c>
      <c r="G55" s="4" t="s">
        <v>133</v>
      </c>
      <c r="I55" s="50"/>
      <c r="J55" s="50"/>
      <c r="K55" s="50"/>
      <c r="L55" s="50"/>
      <c r="M55" s="50"/>
      <c r="N55" s="50"/>
      <c r="P55" s="50"/>
      <c r="Q55" s="50"/>
      <c r="R55" s="50"/>
      <c r="S55" s="50"/>
      <c r="T55" s="50"/>
      <c r="U55" s="50"/>
    </row>
    <row r="56" spans="2:21">
      <c r="B56" s="5" t="s">
        <v>9</v>
      </c>
      <c r="C56" s="6">
        <v>53203</v>
      </c>
      <c r="D56" s="6">
        <v>47245</v>
      </c>
      <c r="E56" s="6">
        <v>133577</v>
      </c>
      <c r="F56" s="6">
        <v>107638</v>
      </c>
      <c r="G56" s="7">
        <v>25939</v>
      </c>
      <c r="I56" s="50"/>
      <c r="J56" s="50"/>
      <c r="K56" s="50"/>
      <c r="L56" s="50"/>
      <c r="M56" s="50"/>
      <c r="N56" s="50"/>
      <c r="P56" s="50"/>
      <c r="Q56" s="50"/>
      <c r="R56" s="50"/>
      <c r="S56" s="50"/>
      <c r="T56" s="50"/>
    </row>
    <row r="57" spans="2:21">
      <c r="B57" s="5" t="s">
        <v>6</v>
      </c>
      <c r="C57" s="6">
        <v>37907</v>
      </c>
      <c r="D57" s="6">
        <v>32602</v>
      </c>
      <c r="E57" s="6">
        <v>84257</v>
      </c>
      <c r="F57" s="6">
        <v>64916</v>
      </c>
      <c r="G57" s="7">
        <v>19341</v>
      </c>
      <c r="I57" s="50"/>
      <c r="J57" s="50"/>
      <c r="K57" s="50"/>
      <c r="L57" s="50"/>
      <c r="M57" s="50"/>
      <c r="N57" s="50"/>
      <c r="P57" s="50"/>
      <c r="Q57" s="50"/>
      <c r="R57" s="50"/>
      <c r="S57" s="50"/>
      <c r="T57" s="50"/>
    </row>
    <row r="58" spans="2:21">
      <c r="B58" s="5" t="s">
        <v>8</v>
      </c>
      <c r="C58" s="6">
        <v>44501</v>
      </c>
      <c r="D58" s="6">
        <v>37916</v>
      </c>
      <c r="E58" s="6">
        <v>96764</v>
      </c>
      <c r="F58" s="6">
        <v>75137</v>
      </c>
      <c r="G58" s="7">
        <v>21627</v>
      </c>
      <c r="I58" s="50"/>
      <c r="J58" s="50"/>
      <c r="K58" s="50"/>
      <c r="L58" s="50"/>
      <c r="M58" s="50"/>
      <c r="N58" s="50"/>
      <c r="P58" s="50"/>
      <c r="Q58" s="50"/>
      <c r="R58" s="50"/>
      <c r="S58" s="50"/>
      <c r="T58" s="50"/>
    </row>
    <row r="59" spans="2:21">
      <c r="B59" s="5" t="s">
        <v>7</v>
      </c>
      <c r="C59" s="6">
        <v>44137</v>
      </c>
      <c r="D59" s="6">
        <v>38584</v>
      </c>
      <c r="E59" s="6">
        <v>108636</v>
      </c>
      <c r="F59" s="6">
        <v>86709</v>
      </c>
      <c r="G59" s="7">
        <v>21927</v>
      </c>
      <c r="I59" s="50"/>
      <c r="J59" s="50"/>
      <c r="K59" s="50"/>
      <c r="L59" s="50"/>
      <c r="M59" s="50"/>
      <c r="N59" s="50"/>
      <c r="P59" s="50"/>
      <c r="Q59" s="50"/>
      <c r="R59" s="50"/>
      <c r="S59" s="50"/>
      <c r="T59" s="50"/>
    </row>
    <row r="60" spans="2:21">
      <c r="B60" s="8" t="s">
        <v>11</v>
      </c>
      <c r="C60" s="9">
        <v>179748</v>
      </c>
      <c r="D60" s="10">
        <v>156347</v>
      </c>
      <c r="E60" s="10">
        <v>423234</v>
      </c>
      <c r="F60" s="10">
        <v>334400</v>
      </c>
      <c r="G60" s="11">
        <v>88834</v>
      </c>
      <c r="I60" s="90"/>
      <c r="J60" s="91"/>
      <c r="K60" s="91"/>
      <c r="L60" s="91"/>
      <c r="M60" s="91"/>
      <c r="N60" s="91"/>
      <c r="P60" s="50"/>
      <c r="Q60" s="50"/>
      <c r="R60" s="50"/>
      <c r="S60" s="50"/>
      <c r="T60" s="50"/>
    </row>
    <row r="61" spans="2:21">
      <c r="B61" s="70"/>
      <c r="C61" s="2"/>
    </row>
    <row r="62" spans="2:21">
      <c r="B62" s="70"/>
      <c r="C62" s="2"/>
    </row>
    <row r="63" spans="2:21">
      <c r="B63" s="70" t="s">
        <v>0</v>
      </c>
      <c r="C63" s="2" t="s">
        <v>233</v>
      </c>
    </row>
    <row r="64" spans="2:21" ht="38.25">
      <c r="B64" s="3" t="s">
        <v>1</v>
      </c>
      <c r="C64" s="4" t="s">
        <v>2</v>
      </c>
      <c r="D64" s="4" t="s">
        <v>3</v>
      </c>
      <c r="E64" s="4" t="s">
        <v>131</v>
      </c>
      <c r="F64" s="4" t="s">
        <v>132</v>
      </c>
      <c r="G64" s="4" t="s">
        <v>133</v>
      </c>
    </row>
    <row r="65" spans="2:8">
      <c r="B65" s="5" t="s">
        <v>9</v>
      </c>
      <c r="C65" s="6">
        <v>52707</v>
      </c>
      <c r="D65" s="6">
        <v>46707</v>
      </c>
      <c r="E65" s="6">
        <v>128729</v>
      </c>
      <c r="F65" s="6">
        <v>103191</v>
      </c>
      <c r="G65" s="7">
        <v>25538</v>
      </c>
    </row>
    <row r="66" spans="2:8">
      <c r="B66" s="5" t="s">
        <v>6</v>
      </c>
      <c r="C66" s="6">
        <v>37832</v>
      </c>
      <c r="D66" s="6">
        <v>32470</v>
      </c>
      <c r="E66" s="6">
        <v>83729</v>
      </c>
      <c r="F66" s="6">
        <v>64715</v>
      </c>
      <c r="G66" s="7">
        <v>19014</v>
      </c>
    </row>
    <row r="67" spans="2:8">
      <c r="B67" s="5" t="s">
        <v>8</v>
      </c>
      <c r="C67" s="6">
        <v>44140</v>
      </c>
      <c r="D67" s="6">
        <v>37534</v>
      </c>
      <c r="E67" s="6">
        <v>96845</v>
      </c>
      <c r="F67" s="6">
        <v>75516</v>
      </c>
      <c r="G67" s="7">
        <v>21329</v>
      </c>
    </row>
    <row r="68" spans="2:8">
      <c r="B68" s="5" t="s">
        <v>7</v>
      </c>
      <c r="C68" s="6">
        <v>44029</v>
      </c>
      <c r="D68" s="6">
        <v>38508</v>
      </c>
      <c r="E68" s="6">
        <v>107956</v>
      </c>
      <c r="F68" s="6">
        <v>86362</v>
      </c>
      <c r="G68" s="7">
        <v>21594</v>
      </c>
    </row>
    <row r="69" spans="2:8">
      <c r="B69" s="65" t="s">
        <v>10</v>
      </c>
      <c r="C69" s="9">
        <v>178708</v>
      </c>
      <c r="D69" s="10">
        <v>155219</v>
      </c>
      <c r="E69" s="10">
        <v>417259</v>
      </c>
      <c r="F69" s="10">
        <v>329784</v>
      </c>
      <c r="G69" s="11">
        <v>87475</v>
      </c>
    </row>
    <row r="70" spans="2:8">
      <c r="B70" s="70"/>
      <c r="C70" s="2"/>
    </row>
    <row r="71" spans="2:8">
      <c r="B71" s="70"/>
      <c r="C71" s="2"/>
    </row>
    <row r="72" spans="2:8">
      <c r="B72" s="70" t="s">
        <v>0</v>
      </c>
      <c r="C72" s="2" t="s">
        <v>153</v>
      </c>
    </row>
    <row r="73" spans="2:8" ht="38.25">
      <c r="B73" s="3" t="s">
        <v>1</v>
      </c>
      <c r="D73" s="4" t="s">
        <v>2</v>
      </c>
      <c r="E73" s="4" t="s">
        <v>3</v>
      </c>
      <c r="F73" s="4" t="s">
        <v>131</v>
      </c>
      <c r="G73" s="4" t="s">
        <v>132</v>
      </c>
      <c r="H73" s="4" t="s">
        <v>133</v>
      </c>
    </row>
    <row r="74" spans="2:8">
      <c r="B74" s="5" t="s">
        <v>9</v>
      </c>
      <c r="D74" s="6">
        <v>52966</v>
      </c>
      <c r="E74" s="6">
        <v>46949</v>
      </c>
      <c r="F74" s="6">
        <v>131196</v>
      </c>
      <c r="G74" s="6">
        <v>106413</v>
      </c>
      <c r="H74" s="7">
        <v>24783</v>
      </c>
    </row>
    <row r="75" spans="2:8">
      <c r="B75" s="5" t="s">
        <v>6</v>
      </c>
      <c r="D75" s="6">
        <v>38011</v>
      </c>
      <c r="E75" s="6">
        <v>32615</v>
      </c>
      <c r="F75" s="6">
        <v>79714</v>
      </c>
      <c r="G75" s="6">
        <v>61345</v>
      </c>
      <c r="H75" s="7">
        <v>18369</v>
      </c>
    </row>
    <row r="76" spans="2:8">
      <c r="B76" s="5" t="s">
        <v>8</v>
      </c>
      <c r="D76" s="6">
        <v>44347</v>
      </c>
      <c r="E76" s="6">
        <v>37778</v>
      </c>
      <c r="F76" s="6">
        <v>93575</v>
      </c>
      <c r="G76" s="6">
        <v>73096</v>
      </c>
      <c r="H76" s="7">
        <v>20479</v>
      </c>
    </row>
    <row r="77" spans="2:8">
      <c r="B77" s="5" t="s">
        <v>7</v>
      </c>
      <c r="D77" s="6">
        <v>44244</v>
      </c>
      <c r="E77" s="6">
        <v>38727</v>
      </c>
      <c r="F77" s="6">
        <v>103032</v>
      </c>
      <c r="G77" s="6">
        <v>82235</v>
      </c>
      <c r="H77" s="7">
        <v>20797</v>
      </c>
    </row>
    <row r="78" spans="2:8">
      <c r="B78" s="8" t="s">
        <v>10</v>
      </c>
      <c r="D78" s="9">
        <v>179568</v>
      </c>
      <c r="E78" s="10">
        <v>156069</v>
      </c>
      <c r="F78" s="10">
        <v>407517</v>
      </c>
      <c r="G78" s="10">
        <v>323089</v>
      </c>
      <c r="H78" s="11">
        <v>84428</v>
      </c>
    </row>
    <row r="81" spans="2:8">
      <c r="B81" s="70" t="s">
        <v>0</v>
      </c>
      <c r="C81" s="2" t="s">
        <v>234</v>
      </c>
    </row>
    <row r="82" spans="2:8" ht="38.25">
      <c r="B82" s="3" t="s">
        <v>77</v>
      </c>
      <c r="C82" s="3" t="s">
        <v>1</v>
      </c>
      <c r="D82" s="4" t="s">
        <v>2</v>
      </c>
      <c r="E82" s="4" t="s">
        <v>3</v>
      </c>
      <c r="F82" s="4" t="s">
        <v>131</v>
      </c>
      <c r="G82" s="4" t="s">
        <v>132</v>
      </c>
      <c r="H82" s="4" t="s">
        <v>133</v>
      </c>
    </row>
    <row r="83" spans="2:8">
      <c r="B83" s="183" t="s">
        <v>86</v>
      </c>
      <c r="C83" s="5" t="s">
        <v>9</v>
      </c>
      <c r="D83" s="6">
        <v>53017</v>
      </c>
      <c r="E83" s="6">
        <v>47057</v>
      </c>
      <c r="F83" s="6">
        <v>134246</v>
      </c>
      <c r="G83" s="6">
        <v>108557</v>
      </c>
      <c r="H83" s="7">
        <v>25689</v>
      </c>
    </row>
    <row r="84" spans="2:8">
      <c r="B84" s="183" t="s">
        <v>11</v>
      </c>
      <c r="C84" s="5" t="s">
        <v>6</v>
      </c>
      <c r="D84" s="6">
        <v>38187</v>
      </c>
      <c r="E84" s="6">
        <v>32715</v>
      </c>
      <c r="F84" s="6">
        <v>83719</v>
      </c>
      <c r="G84" s="6">
        <v>64461</v>
      </c>
      <c r="H84" s="7">
        <v>19258</v>
      </c>
    </row>
    <row r="85" spans="2:8">
      <c r="B85" s="183" t="s">
        <v>11</v>
      </c>
      <c r="C85" s="5" t="s">
        <v>8</v>
      </c>
      <c r="D85" s="6">
        <v>44468</v>
      </c>
      <c r="E85" s="6">
        <v>37937</v>
      </c>
      <c r="F85" s="6">
        <v>98156</v>
      </c>
      <c r="G85" s="6">
        <v>76661</v>
      </c>
      <c r="H85" s="7">
        <v>21495</v>
      </c>
    </row>
    <row r="86" spans="2:8">
      <c r="B86" s="183" t="s">
        <v>11</v>
      </c>
      <c r="C86" s="5" t="s">
        <v>7</v>
      </c>
      <c r="D86" s="6">
        <v>44370</v>
      </c>
      <c r="E86" s="6">
        <v>38830</v>
      </c>
      <c r="F86" s="6">
        <v>109061</v>
      </c>
      <c r="G86" s="6">
        <v>87259</v>
      </c>
      <c r="H86" s="7">
        <v>21802</v>
      </c>
    </row>
    <row r="87" spans="2:8">
      <c r="B87" s="184" t="s">
        <v>10</v>
      </c>
      <c r="C87" s="184" t="s">
        <v>11</v>
      </c>
      <c r="D87" s="9">
        <v>180042</v>
      </c>
      <c r="E87" s="10">
        <v>156539</v>
      </c>
      <c r="F87" s="10">
        <v>425182</v>
      </c>
      <c r="G87" s="10">
        <v>336938</v>
      </c>
      <c r="H87" s="11">
        <v>88244</v>
      </c>
    </row>
    <row r="90" spans="2:8">
      <c r="B90" s="70" t="s">
        <v>0</v>
      </c>
      <c r="C90" s="2" t="s">
        <v>235</v>
      </c>
    </row>
    <row r="91" spans="2:8" ht="38.25">
      <c r="B91" s="3" t="s">
        <v>77</v>
      </c>
      <c r="C91" s="3" t="s">
        <v>1</v>
      </c>
      <c r="D91" s="4" t="s">
        <v>2</v>
      </c>
      <c r="E91" s="4" t="s">
        <v>3</v>
      </c>
      <c r="F91" s="4" t="s">
        <v>131</v>
      </c>
      <c r="G91" s="4" t="s">
        <v>132</v>
      </c>
      <c r="H91" s="4" t="s">
        <v>133</v>
      </c>
    </row>
    <row r="92" spans="2:8">
      <c r="B92" s="183" t="s">
        <v>86</v>
      </c>
      <c r="C92" s="5" t="s">
        <v>9</v>
      </c>
      <c r="D92" s="6">
        <v>52825</v>
      </c>
      <c r="E92" s="6">
        <v>46882</v>
      </c>
      <c r="F92" s="6">
        <v>134699</v>
      </c>
      <c r="G92" s="6">
        <v>109191</v>
      </c>
      <c r="H92" s="7">
        <v>25508</v>
      </c>
    </row>
    <row r="93" spans="2:8">
      <c r="B93" s="183" t="s">
        <v>11</v>
      </c>
      <c r="C93" s="5" t="s">
        <v>6</v>
      </c>
      <c r="D93" s="6">
        <v>36985</v>
      </c>
      <c r="E93" s="6">
        <v>31646</v>
      </c>
      <c r="F93" s="6">
        <v>85010</v>
      </c>
      <c r="G93" s="6">
        <v>66400</v>
      </c>
      <c r="H93" s="7">
        <v>18610</v>
      </c>
    </row>
    <row r="94" spans="2:8">
      <c r="B94" s="183" t="s">
        <v>11</v>
      </c>
      <c r="C94" s="5" t="s">
        <v>8</v>
      </c>
      <c r="D94" s="6">
        <v>44230</v>
      </c>
      <c r="E94" s="6">
        <v>37749</v>
      </c>
      <c r="F94" s="6">
        <v>100266</v>
      </c>
      <c r="G94" s="6">
        <v>78945</v>
      </c>
      <c r="H94" s="7">
        <v>21321</v>
      </c>
    </row>
    <row r="95" spans="2:8">
      <c r="B95" s="183" t="s">
        <v>11</v>
      </c>
      <c r="C95" s="5" t="s">
        <v>7</v>
      </c>
      <c r="D95" s="6">
        <v>43107</v>
      </c>
      <c r="E95" s="6">
        <v>37702</v>
      </c>
      <c r="F95" s="6">
        <v>110929</v>
      </c>
      <c r="G95" s="6">
        <v>89766</v>
      </c>
      <c r="H95" s="7">
        <v>21163</v>
      </c>
    </row>
    <row r="96" spans="2:8">
      <c r="B96" s="184" t="s">
        <v>10</v>
      </c>
      <c r="C96" s="184" t="s">
        <v>11</v>
      </c>
      <c r="D96" s="9">
        <v>177147</v>
      </c>
      <c r="E96" s="10">
        <v>153979</v>
      </c>
      <c r="F96" s="10">
        <v>430904</v>
      </c>
      <c r="G96" s="10">
        <v>344302</v>
      </c>
      <c r="H96" s="11">
        <v>86602</v>
      </c>
    </row>
    <row r="99" spans="2:8">
      <c r="B99" s="70" t="s">
        <v>0</v>
      </c>
      <c r="C99" s="2" t="s">
        <v>236</v>
      </c>
    </row>
    <row r="100" spans="2:8" ht="38.25">
      <c r="B100" s="3" t="s">
        <v>77</v>
      </c>
      <c r="C100" s="3" t="s">
        <v>1</v>
      </c>
      <c r="D100" s="4" t="s">
        <v>2</v>
      </c>
      <c r="E100" s="4" t="s">
        <v>3</v>
      </c>
      <c r="F100" s="4" t="s">
        <v>131</v>
      </c>
      <c r="G100" s="4" t="s">
        <v>132</v>
      </c>
      <c r="H100" s="4" t="s">
        <v>133</v>
      </c>
    </row>
    <row r="101" spans="2:8">
      <c r="B101" s="183" t="s">
        <v>86</v>
      </c>
      <c r="C101" s="5" t="s">
        <v>9</v>
      </c>
      <c r="D101" s="6">
        <v>52457</v>
      </c>
      <c r="E101" s="6">
        <v>46511</v>
      </c>
      <c r="F101" s="6">
        <v>134690</v>
      </c>
      <c r="G101" s="6">
        <v>109566</v>
      </c>
      <c r="H101" s="7">
        <v>25124</v>
      </c>
    </row>
    <row r="102" spans="2:8">
      <c r="B102" s="183" t="s">
        <v>11</v>
      </c>
      <c r="C102" s="5" t="s">
        <v>6</v>
      </c>
      <c r="D102" s="6">
        <v>36867</v>
      </c>
      <c r="E102" s="6">
        <v>31563</v>
      </c>
      <c r="F102" s="6">
        <v>85639</v>
      </c>
      <c r="G102" s="6">
        <v>67315</v>
      </c>
      <c r="H102" s="7">
        <v>18324</v>
      </c>
    </row>
    <row r="103" spans="2:8">
      <c r="B103" s="183" t="s">
        <v>11</v>
      </c>
      <c r="C103" s="5" t="s">
        <v>8</v>
      </c>
      <c r="D103" s="6">
        <v>44052</v>
      </c>
      <c r="E103" s="6">
        <v>37581</v>
      </c>
      <c r="F103" s="6">
        <v>100341</v>
      </c>
      <c r="G103" s="6">
        <v>79409</v>
      </c>
      <c r="H103" s="7">
        <v>20932</v>
      </c>
    </row>
    <row r="104" spans="2:8">
      <c r="B104" s="183" t="s">
        <v>11</v>
      </c>
      <c r="C104" s="5" t="s">
        <v>7</v>
      </c>
      <c r="D104" s="6">
        <v>42866</v>
      </c>
      <c r="E104" s="6">
        <v>37512</v>
      </c>
      <c r="F104" s="6">
        <v>110645</v>
      </c>
      <c r="G104" s="6">
        <v>89857</v>
      </c>
      <c r="H104" s="7">
        <v>20788</v>
      </c>
    </row>
    <row r="105" spans="2:8">
      <c r="B105" s="184" t="s">
        <v>10</v>
      </c>
      <c r="C105" s="184" t="s">
        <v>11</v>
      </c>
      <c r="D105" s="9">
        <v>176242</v>
      </c>
      <c r="E105" s="10">
        <v>153167</v>
      </c>
      <c r="F105" s="10">
        <v>431315</v>
      </c>
      <c r="G105" s="10">
        <v>346147</v>
      </c>
      <c r="H105" s="11">
        <v>85168</v>
      </c>
    </row>
    <row r="108" spans="2:8">
      <c r="B108" s="70" t="s">
        <v>0</v>
      </c>
      <c r="C108" s="2" t="s">
        <v>163</v>
      </c>
    </row>
    <row r="109" spans="2:8" ht="38.25">
      <c r="B109" s="3" t="s">
        <v>77</v>
      </c>
      <c r="C109" s="3" t="s">
        <v>1</v>
      </c>
      <c r="D109" s="4" t="s">
        <v>2</v>
      </c>
      <c r="E109" s="4" t="s">
        <v>3</v>
      </c>
      <c r="F109" s="4" t="s">
        <v>131</v>
      </c>
      <c r="G109" s="4" t="s">
        <v>132</v>
      </c>
      <c r="H109" s="4" t="s">
        <v>133</v>
      </c>
    </row>
    <row r="110" spans="2:8">
      <c r="B110" s="183" t="s">
        <v>86</v>
      </c>
      <c r="C110" s="5" t="s">
        <v>9</v>
      </c>
      <c r="D110" s="6">
        <v>52627</v>
      </c>
      <c r="E110" s="6">
        <v>46656</v>
      </c>
      <c r="F110" s="6">
        <v>133194</v>
      </c>
      <c r="G110" s="6">
        <v>108021</v>
      </c>
      <c r="H110" s="7">
        <v>25173</v>
      </c>
    </row>
    <row r="111" spans="2:8">
      <c r="B111" s="183" t="s">
        <v>11</v>
      </c>
      <c r="C111" s="5" t="s">
        <v>6</v>
      </c>
      <c r="D111" s="6">
        <v>36823</v>
      </c>
      <c r="E111" s="6">
        <v>31623</v>
      </c>
      <c r="F111" s="6">
        <v>82809</v>
      </c>
      <c r="G111" s="6">
        <v>64438</v>
      </c>
      <c r="H111" s="7">
        <v>18371</v>
      </c>
    </row>
    <row r="112" spans="2:8">
      <c r="B112" s="183" t="s">
        <v>11</v>
      </c>
      <c r="C112" s="5" t="s">
        <v>8</v>
      </c>
      <c r="D112" s="6">
        <v>44068</v>
      </c>
      <c r="E112" s="6">
        <v>37634</v>
      </c>
      <c r="F112" s="6">
        <v>98248</v>
      </c>
      <c r="G112" s="6">
        <v>77297</v>
      </c>
      <c r="H112" s="7">
        <v>20951</v>
      </c>
    </row>
    <row r="113" spans="2:8">
      <c r="B113" s="183" t="s">
        <v>11</v>
      </c>
      <c r="C113" s="5" t="s">
        <v>7</v>
      </c>
      <c r="D113" s="6">
        <v>42982</v>
      </c>
      <c r="E113" s="6">
        <v>37641</v>
      </c>
      <c r="F113" s="6">
        <v>105922</v>
      </c>
      <c r="G113" s="6">
        <v>85082</v>
      </c>
      <c r="H113" s="7">
        <v>20840</v>
      </c>
    </row>
    <row r="114" spans="2:8">
      <c r="B114" s="184" t="s">
        <v>10</v>
      </c>
      <c r="C114" s="184" t="s">
        <v>11</v>
      </c>
      <c r="D114" s="9">
        <v>176500</v>
      </c>
      <c r="E114" s="10">
        <v>153554</v>
      </c>
      <c r="F114" s="10">
        <v>420173</v>
      </c>
      <c r="G114" s="10">
        <v>334838</v>
      </c>
      <c r="H114" s="11">
        <v>85335</v>
      </c>
    </row>
    <row r="117" spans="2:8">
      <c r="B117" s="137" t="s">
        <v>246</v>
      </c>
    </row>
    <row r="118" spans="2:8">
      <c r="B118" s="137" t="s">
        <v>247</v>
      </c>
      <c r="F118" s="93" t="s">
        <v>158</v>
      </c>
      <c r="G118" s="93" t="s">
        <v>159</v>
      </c>
    </row>
    <row r="119" spans="2:8" ht="34.5" thickBot="1">
      <c r="B119" s="186" t="s">
        <v>1</v>
      </c>
      <c r="C119" s="156" t="s">
        <v>248</v>
      </c>
      <c r="D119" s="156" t="s">
        <v>249</v>
      </c>
      <c r="E119" s="156" t="s">
        <v>250</v>
      </c>
      <c r="F119" s="156" t="s">
        <v>239</v>
      </c>
      <c r="G119" s="156" t="s">
        <v>240</v>
      </c>
    </row>
    <row r="120" spans="2:8" ht="13.5" thickBot="1">
      <c r="B120" s="186"/>
      <c r="C120" s="187" t="s">
        <v>60</v>
      </c>
      <c r="D120" s="187"/>
      <c r="E120" s="187"/>
      <c r="F120" s="187"/>
      <c r="G120" s="187"/>
    </row>
    <row r="121" spans="2:8">
      <c r="B121" s="157" t="s">
        <v>242</v>
      </c>
      <c r="C121" s="158">
        <f>D111</f>
        <v>36823</v>
      </c>
      <c r="D121" s="158">
        <f t="shared" ref="D121:G121" si="2">E111</f>
        <v>31623</v>
      </c>
      <c r="E121" s="158">
        <f t="shared" si="2"/>
        <v>82809</v>
      </c>
      <c r="F121" s="158">
        <f t="shared" si="2"/>
        <v>64438</v>
      </c>
      <c r="G121" s="158">
        <f t="shared" si="2"/>
        <v>18371</v>
      </c>
    </row>
    <row r="122" spans="2:8">
      <c r="B122" s="159" t="s">
        <v>244</v>
      </c>
      <c r="C122" s="160">
        <f>D113</f>
        <v>42982</v>
      </c>
      <c r="D122" s="160">
        <f t="shared" ref="D122:G122" si="3">E113</f>
        <v>37641</v>
      </c>
      <c r="E122" s="160">
        <f t="shared" si="3"/>
        <v>105922</v>
      </c>
      <c r="F122" s="160">
        <f t="shared" si="3"/>
        <v>85082</v>
      </c>
      <c r="G122" s="160">
        <f t="shared" si="3"/>
        <v>20840</v>
      </c>
    </row>
    <row r="123" spans="2:8">
      <c r="B123" s="157" t="s">
        <v>243</v>
      </c>
      <c r="C123" s="158">
        <f>D112</f>
        <v>44068</v>
      </c>
      <c r="D123" s="158">
        <f t="shared" ref="D123:G123" si="4">E112</f>
        <v>37634</v>
      </c>
      <c r="E123" s="158">
        <f t="shared" si="4"/>
        <v>98248</v>
      </c>
      <c r="F123" s="158">
        <f t="shared" si="4"/>
        <v>77297</v>
      </c>
      <c r="G123" s="158">
        <f t="shared" si="4"/>
        <v>20951</v>
      </c>
    </row>
    <row r="124" spans="2:8" ht="20.25" customHeight="1">
      <c r="B124" s="159" t="s">
        <v>241</v>
      </c>
      <c r="C124" s="160">
        <f>D110</f>
        <v>52627</v>
      </c>
      <c r="D124" s="160">
        <f t="shared" ref="D124:E124" si="5">E110</f>
        <v>46656</v>
      </c>
      <c r="E124" s="160">
        <f t="shared" si="5"/>
        <v>133194</v>
      </c>
      <c r="F124" s="160">
        <f>G110</f>
        <v>108021</v>
      </c>
      <c r="G124" s="160">
        <f>H110</f>
        <v>25173</v>
      </c>
    </row>
    <row r="125" spans="2:8">
      <c r="B125" s="161" t="s">
        <v>22</v>
      </c>
      <c r="C125" s="104">
        <f>SUM(C121:C124)</f>
        <v>176500</v>
      </c>
      <c r="D125" s="104">
        <f t="shared" ref="D125:E125" si="6">SUM(D121:D124)</f>
        <v>153554</v>
      </c>
      <c r="E125" s="104">
        <f t="shared" si="6"/>
        <v>420173</v>
      </c>
      <c r="F125" s="104">
        <f>SUM(F121:F124)</f>
        <v>334838</v>
      </c>
      <c r="G125" s="104">
        <f>SUM(G121:G124)</f>
        <v>85335</v>
      </c>
    </row>
    <row r="126" spans="2:8" ht="24.75" customHeight="1" thickBot="1">
      <c r="B126" s="162"/>
      <c r="C126" s="185" t="s">
        <v>251</v>
      </c>
      <c r="D126" s="185"/>
      <c r="E126" s="185"/>
      <c r="F126" s="185"/>
      <c r="G126" s="185"/>
    </row>
    <row r="127" spans="2:8">
      <c r="B127" s="157" t="s">
        <v>242</v>
      </c>
      <c r="C127" s="158">
        <f>D111-D93</f>
        <v>-162</v>
      </c>
      <c r="D127" s="158">
        <f t="shared" ref="D127:G127" si="7">E111-E93</f>
        <v>-23</v>
      </c>
      <c r="E127" s="158">
        <f t="shared" si="7"/>
        <v>-2201</v>
      </c>
      <c r="F127" s="158">
        <f t="shared" si="7"/>
        <v>-1962</v>
      </c>
      <c r="G127" s="158">
        <f t="shared" si="7"/>
        <v>-239</v>
      </c>
    </row>
    <row r="128" spans="2:8">
      <c r="B128" s="159" t="s">
        <v>244</v>
      </c>
      <c r="C128" s="160">
        <f>D113-D95</f>
        <v>-125</v>
      </c>
      <c r="D128" s="160">
        <f t="shared" ref="D128:G128" si="8">E113-E95</f>
        <v>-61</v>
      </c>
      <c r="E128" s="160">
        <f t="shared" si="8"/>
        <v>-5007</v>
      </c>
      <c r="F128" s="160">
        <f t="shared" si="8"/>
        <v>-4684</v>
      </c>
      <c r="G128" s="160">
        <f t="shared" si="8"/>
        <v>-323</v>
      </c>
    </row>
    <row r="129" spans="2:7">
      <c r="B129" s="157" t="s">
        <v>243</v>
      </c>
      <c r="C129" s="158">
        <f>D112-D94</f>
        <v>-162</v>
      </c>
      <c r="D129" s="158">
        <f t="shared" ref="D129:G129" si="9">E112-E94</f>
        <v>-115</v>
      </c>
      <c r="E129" s="158">
        <f t="shared" si="9"/>
        <v>-2018</v>
      </c>
      <c r="F129" s="158">
        <f t="shared" si="9"/>
        <v>-1648</v>
      </c>
      <c r="G129" s="158">
        <f t="shared" si="9"/>
        <v>-370</v>
      </c>
    </row>
    <row r="130" spans="2:7" ht="20.25" customHeight="1">
      <c r="B130" s="159" t="s">
        <v>241</v>
      </c>
      <c r="C130" s="160">
        <f>D110-D92</f>
        <v>-198</v>
      </c>
      <c r="D130" s="160">
        <f t="shared" ref="D130:F130" si="10">E110-E92</f>
        <v>-226</v>
      </c>
      <c r="E130" s="160">
        <f t="shared" si="10"/>
        <v>-1505</v>
      </c>
      <c r="F130" s="160">
        <f t="shared" si="10"/>
        <v>-1170</v>
      </c>
      <c r="G130" s="160">
        <f>H110-H92</f>
        <v>-335</v>
      </c>
    </row>
    <row r="131" spans="2:7">
      <c r="B131" s="161" t="s">
        <v>22</v>
      </c>
      <c r="C131" s="104">
        <f>D114-D96</f>
        <v>-647</v>
      </c>
      <c r="D131" s="104">
        <f t="shared" ref="D131:F131" si="11">E114-E96</f>
        <v>-425</v>
      </c>
      <c r="E131" s="104">
        <f t="shared" si="11"/>
        <v>-10731</v>
      </c>
      <c r="F131" s="104">
        <f t="shared" si="11"/>
        <v>-9464</v>
      </c>
      <c r="G131" s="104">
        <f>H114-H96</f>
        <v>-1267</v>
      </c>
    </row>
    <row r="132" spans="2:7" ht="23.25" customHeight="1" thickBot="1">
      <c r="B132" s="162"/>
      <c r="C132" s="185" t="s">
        <v>252</v>
      </c>
      <c r="D132" s="185"/>
      <c r="E132" s="185"/>
      <c r="F132" s="185"/>
      <c r="G132" s="185"/>
    </row>
    <row r="133" spans="2:7">
      <c r="B133" s="157" t="s">
        <v>242</v>
      </c>
      <c r="C133" s="158">
        <f>D111-D75</f>
        <v>-1188</v>
      </c>
      <c r="D133" s="158">
        <f t="shared" ref="D133:F133" si="12">E111-E75</f>
        <v>-992</v>
      </c>
      <c r="E133" s="158">
        <f t="shared" si="12"/>
        <v>3095</v>
      </c>
      <c r="F133" s="158">
        <f t="shared" si="12"/>
        <v>3093</v>
      </c>
      <c r="G133" s="158">
        <f>H111-H75</f>
        <v>2</v>
      </c>
    </row>
    <row r="134" spans="2:7">
      <c r="B134" s="159" t="s">
        <v>244</v>
      </c>
      <c r="C134" s="160">
        <f>D113-D77</f>
        <v>-1262</v>
      </c>
      <c r="D134" s="160">
        <f t="shared" ref="D134:F134" si="13">E113-E77</f>
        <v>-1086</v>
      </c>
      <c r="E134" s="160">
        <f t="shared" si="13"/>
        <v>2890</v>
      </c>
      <c r="F134" s="160">
        <f t="shared" si="13"/>
        <v>2847</v>
      </c>
      <c r="G134" s="160">
        <f>H113-H77</f>
        <v>43</v>
      </c>
    </row>
    <row r="135" spans="2:7">
      <c r="B135" s="157" t="s">
        <v>243</v>
      </c>
      <c r="C135" s="158">
        <f>D112-D76</f>
        <v>-279</v>
      </c>
      <c r="D135" s="158">
        <f t="shared" ref="D135:F135" si="14">E112-E76</f>
        <v>-144</v>
      </c>
      <c r="E135" s="158">
        <f t="shared" si="14"/>
        <v>4673</v>
      </c>
      <c r="F135" s="158">
        <f t="shared" si="14"/>
        <v>4201</v>
      </c>
      <c r="G135" s="158">
        <f>H112-H76</f>
        <v>472</v>
      </c>
    </row>
    <row r="136" spans="2:7">
      <c r="B136" s="159" t="s">
        <v>241</v>
      </c>
      <c r="C136" s="160">
        <f>D110-D74</f>
        <v>-339</v>
      </c>
      <c r="D136" s="160">
        <f t="shared" ref="D136:F136" si="15">E110-E74</f>
        <v>-293</v>
      </c>
      <c r="E136" s="160">
        <f t="shared" si="15"/>
        <v>1998</v>
      </c>
      <c r="F136" s="160">
        <f t="shared" si="15"/>
        <v>1608</v>
      </c>
      <c r="G136" s="160">
        <f>H110-H74</f>
        <v>390</v>
      </c>
    </row>
    <row r="137" spans="2:7">
      <c r="B137" s="161" t="s">
        <v>22</v>
      </c>
      <c r="C137" s="104">
        <f>D114-D78</f>
        <v>-3068</v>
      </c>
      <c r="D137" s="104">
        <f t="shared" ref="D137:F137" si="16">E114-E78</f>
        <v>-2515</v>
      </c>
      <c r="E137" s="104">
        <f t="shared" si="16"/>
        <v>12656</v>
      </c>
      <c r="F137" s="104">
        <f t="shared" si="16"/>
        <v>11749</v>
      </c>
      <c r="G137" s="104">
        <f>H114-H78</f>
        <v>907</v>
      </c>
    </row>
    <row r="145" spans="10:10">
      <c r="J145" s="163" t="s">
        <v>253</v>
      </c>
    </row>
    <row r="152" spans="10:10" ht="23.25" customHeight="1"/>
    <row r="158" spans="10:10" ht="27" customHeight="1"/>
  </sheetData>
  <mergeCells count="12">
    <mergeCell ref="B83:B86"/>
    <mergeCell ref="B87:C87"/>
    <mergeCell ref="B92:B95"/>
    <mergeCell ref="B96:C96"/>
    <mergeCell ref="C126:G126"/>
    <mergeCell ref="C132:G132"/>
    <mergeCell ref="B101:B104"/>
    <mergeCell ref="B105:C105"/>
    <mergeCell ref="B110:B113"/>
    <mergeCell ref="B114:C114"/>
    <mergeCell ref="B119:B120"/>
    <mergeCell ref="C120:G12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Tab ImpreseVariazione</vt:lpstr>
      <vt:lpstr>Tab Imprese_x_sezAteco_</vt:lpstr>
      <vt:lpstr>Graf ImpreseVariazione</vt:lpstr>
      <vt:lpstr>UL_ClasseAddetti</vt:lpstr>
      <vt:lpstr>UL_Settore_Tab</vt:lpstr>
      <vt:lpstr>Serie storica</vt:lpstr>
      <vt:lpstr>UL_variazione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2024-08-06T15:28:08Z</dcterms:created>
  <dcterms:modified xsi:type="dcterms:W3CDTF">2024-08-07T09:25:59Z</dcterms:modified>
</cp:coreProperties>
</file>