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 interni3\Dati_Pubblicazioni_Aree_Tematiche_Altro\Bollettino-trimestrale\2022_Trim2\DATI X SITO - B2022_2\"/>
    </mc:Choice>
  </mc:AlternateContent>
  <bookViews>
    <workbookView xWindow="0" yWindow="0" windowWidth="21600" windowHeight="9600" activeTab="2"/>
  </bookViews>
  <sheets>
    <sheet name="Tab" sheetId="1" r:id="rId1"/>
    <sheet name="Grafico_serie" sheetId="2" r:id="rId2"/>
    <sheet name="Grafici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3" l="1"/>
  <c r="O27" i="3"/>
  <c r="N27" i="3"/>
  <c r="M27" i="3"/>
  <c r="L27" i="3"/>
  <c r="K27" i="3"/>
  <c r="P26" i="3"/>
  <c r="O26" i="3"/>
  <c r="N26" i="3"/>
  <c r="M26" i="3"/>
  <c r="L26" i="3"/>
  <c r="K26" i="3"/>
  <c r="P25" i="3"/>
  <c r="O25" i="3"/>
  <c r="N25" i="3"/>
  <c r="M25" i="3"/>
  <c r="L25" i="3"/>
  <c r="K25" i="3"/>
  <c r="P24" i="3"/>
  <c r="O24" i="3"/>
  <c r="N24" i="3"/>
  <c r="M24" i="3"/>
  <c r="L24" i="3"/>
  <c r="K24" i="3"/>
  <c r="P23" i="3"/>
  <c r="O23" i="3"/>
  <c r="N23" i="3"/>
  <c r="M23" i="3"/>
  <c r="L23" i="3"/>
  <c r="K23" i="3"/>
  <c r="P22" i="3"/>
  <c r="O22" i="3"/>
  <c r="N22" i="3"/>
  <c r="M22" i="3"/>
  <c r="L22" i="3"/>
  <c r="K22" i="3"/>
  <c r="Y15" i="3"/>
  <c r="X15" i="3"/>
  <c r="W15" i="3"/>
  <c r="V15" i="3"/>
  <c r="U15" i="3"/>
  <c r="T15" i="3"/>
  <c r="S15" i="3"/>
  <c r="R15" i="3"/>
  <c r="Q15" i="3"/>
  <c r="P15" i="3"/>
  <c r="O15" i="3"/>
  <c r="N15" i="3"/>
  <c r="Y14" i="3"/>
  <c r="X14" i="3"/>
  <c r="W14" i="3"/>
  <c r="V14" i="3"/>
  <c r="U14" i="3"/>
  <c r="T14" i="3"/>
  <c r="S14" i="3"/>
  <c r="R14" i="3"/>
  <c r="Q14" i="3"/>
  <c r="P14" i="3"/>
  <c r="O14" i="3"/>
  <c r="N14" i="3"/>
  <c r="Y13" i="3"/>
  <c r="X13" i="3"/>
  <c r="W13" i="3"/>
  <c r="V13" i="3"/>
  <c r="U13" i="3"/>
  <c r="T13" i="3"/>
  <c r="S13" i="3"/>
  <c r="R13" i="3"/>
  <c r="Q13" i="3"/>
  <c r="P13" i="3"/>
  <c r="O13" i="3"/>
  <c r="N13" i="3"/>
  <c r="Y12" i="3"/>
  <c r="X12" i="3"/>
  <c r="W12" i="3"/>
  <c r="V12" i="3"/>
  <c r="U12" i="3"/>
  <c r="T12" i="3"/>
  <c r="S12" i="3"/>
  <c r="R12" i="3"/>
  <c r="Q12" i="3"/>
  <c r="P12" i="3"/>
  <c r="O12" i="3"/>
  <c r="N12" i="3"/>
  <c r="Y11" i="3"/>
  <c r="X11" i="3"/>
  <c r="W11" i="3"/>
  <c r="V11" i="3"/>
  <c r="U11" i="3"/>
  <c r="T11" i="3"/>
  <c r="S11" i="3"/>
  <c r="R11" i="3"/>
  <c r="Q11" i="3"/>
  <c r="P11" i="3"/>
  <c r="O11" i="3"/>
  <c r="N11" i="3"/>
  <c r="Y10" i="3"/>
  <c r="X10" i="3"/>
  <c r="W10" i="3"/>
  <c r="V10" i="3"/>
  <c r="U10" i="3"/>
  <c r="T10" i="3"/>
  <c r="S10" i="3"/>
  <c r="R10" i="3"/>
  <c r="Q10" i="3"/>
  <c r="P10" i="3"/>
  <c r="O10" i="3"/>
  <c r="N10" i="3"/>
  <c r="M53" i="2"/>
  <c r="L53" i="2"/>
  <c r="K53" i="2"/>
  <c r="J53" i="2"/>
  <c r="I53" i="2"/>
  <c r="H53" i="2"/>
  <c r="G53" i="2"/>
  <c r="F53" i="2"/>
  <c r="M52" i="2"/>
  <c r="L52" i="2"/>
  <c r="K52" i="2"/>
  <c r="J52" i="2"/>
  <c r="I52" i="2"/>
  <c r="H52" i="2"/>
  <c r="G52" i="2"/>
  <c r="F52" i="2"/>
  <c r="M46" i="1"/>
  <c r="L46" i="1"/>
  <c r="K46" i="1"/>
  <c r="J46" i="1"/>
  <c r="I46" i="1"/>
  <c r="H46" i="1"/>
  <c r="G46" i="1"/>
  <c r="F46" i="1"/>
  <c r="M45" i="1"/>
  <c r="L45" i="1"/>
  <c r="K45" i="1"/>
  <c r="J45" i="1"/>
  <c r="I45" i="1"/>
  <c r="H45" i="1"/>
  <c r="G45" i="1"/>
  <c r="F45" i="1"/>
  <c r="M44" i="1"/>
  <c r="L44" i="1"/>
  <c r="K44" i="1"/>
  <c r="J44" i="1"/>
  <c r="I44" i="1"/>
  <c r="H44" i="1"/>
  <c r="G44" i="1"/>
  <c r="F44" i="1"/>
  <c r="M43" i="1"/>
  <c r="L43" i="1"/>
  <c r="K43" i="1"/>
  <c r="J43" i="1"/>
  <c r="I43" i="1"/>
  <c r="H43" i="1"/>
  <c r="G43" i="1"/>
  <c r="F43" i="1"/>
  <c r="M42" i="1"/>
  <c r="L42" i="1"/>
  <c r="K42" i="1"/>
  <c r="J42" i="1"/>
  <c r="I42" i="1"/>
  <c r="H42" i="1"/>
  <c r="G42" i="1"/>
  <c r="F42" i="1"/>
  <c r="M41" i="1"/>
  <c r="L41" i="1"/>
  <c r="K41" i="1"/>
  <c r="J41" i="1"/>
  <c r="I41" i="1"/>
  <c r="H41" i="1"/>
  <c r="G41" i="1"/>
  <c r="F41" i="1"/>
  <c r="M40" i="1"/>
  <c r="L40" i="1"/>
  <c r="K40" i="1"/>
  <c r="J40" i="1"/>
  <c r="I40" i="1"/>
  <c r="H40" i="1"/>
  <c r="G40" i="1"/>
  <c r="F40" i="1"/>
  <c r="M39" i="1"/>
  <c r="L39" i="1"/>
  <c r="K39" i="1"/>
  <c r="J39" i="1"/>
  <c r="I39" i="1"/>
  <c r="H39" i="1"/>
  <c r="G39" i="1"/>
  <c r="F39" i="1"/>
  <c r="M38" i="1"/>
  <c r="L38" i="1"/>
  <c r="K38" i="1"/>
  <c r="J38" i="1"/>
  <c r="I38" i="1"/>
  <c r="H38" i="1"/>
  <c r="G38" i="1"/>
  <c r="F38" i="1"/>
  <c r="M37" i="1"/>
  <c r="L37" i="1"/>
  <c r="K37" i="1"/>
  <c r="J37" i="1"/>
  <c r="I37" i="1"/>
  <c r="H37" i="1"/>
  <c r="G37" i="1"/>
  <c r="F37" i="1"/>
  <c r="M36" i="1"/>
  <c r="L36" i="1"/>
  <c r="K36" i="1"/>
  <c r="J36" i="1"/>
  <c r="I36" i="1"/>
  <c r="H36" i="1"/>
  <c r="G36" i="1"/>
  <c r="F36" i="1"/>
  <c r="M35" i="1"/>
  <c r="L35" i="1"/>
  <c r="K35" i="1"/>
  <c r="J35" i="1"/>
  <c r="I35" i="1"/>
  <c r="H35" i="1"/>
  <c r="G35" i="1"/>
  <c r="F35" i="1"/>
  <c r="A1" i="3"/>
  <c r="A1" i="1"/>
</calcChain>
</file>

<file path=xl/comments1.xml><?xml version="1.0" encoding="utf-8"?>
<comments xmlns="http://schemas.openxmlformats.org/spreadsheetml/2006/main">
  <authors>
    <author>MyOECD</author>
  </authors>
  <commentList>
    <comment ref="AE22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F22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G22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E23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F23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G23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</commentList>
</comments>
</file>

<file path=xl/comments2.xml><?xml version="1.0" encoding="utf-8"?>
<comments xmlns="http://schemas.openxmlformats.org/spreadsheetml/2006/main">
  <authors>
    <author>MyOECD</author>
  </authors>
  <commentList>
    <comment ref="AF8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G8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H8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F9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G9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H9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F10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G10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H10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F11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G11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F12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G12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F13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G13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</commentList>
</comments>
</file>

<file path=xl/sharedStrings.xml><?xml version="1.0" encoding="utf-8"?>
<sst xmlns="http://schemas.openxmlformats.org/spreadsheetml/2006/main" count="570" uniqueCount="123">
  <si>
    <t>&lt;?xml version="1.0" encoding="utf-16"?&gt;&lt;WebTableParameter xmlns:xsd="http://www.w3.org/2001/XMLSchema" xmlns:xsi="http://www.w3.org/2001/XMLSchema-instance" xmlns="http://stats.oecd.org/OECDStatWS/2004/03/01/"&gt;&lt;DataTable Code="DCSC_TUR" HasMetadata="true"&gt;&lt;Name LocaleIsoCode="en"&gt;Accommodation establishments&lt;/Name&gt;&lt;Name LocaleIsoCode="it"&gt;Esercizi ricettivi&lt;/Name&gt;&lt;Dimension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HasChild="1"&gt;&lt;Name LocaleIsoCode="en"&gt;Abruzzo&lt;/Name&gt;&lt;Name LocaleIsoCode="it"&gt;Abruzzo&lt;/Name&gt;&lt;ChildMember Code="ITF11" HasMetadata="false" HasChild="0"&gt;&lt;Name LocaleIsoCode="en"&gt;L'Aquila&lt;/Name&gt;&lt;Name LocaleIsoCode="it"&gt;L'Aquila&lt;/Name&gt;&lt;/ChildMember&gt;&lt;ChildMember Code="ITF12" HasMetadata="false" HasChild="0"&gt;&lt;Name LocaleIsoCode="en"&gt;Teramo&lt;/Name&gt;&lt;Name LocaleIsoCode="it"&gt;Teramo&lt;/Name&gt;&lt;/ChildMember&gt;&lt;ChildMember Code="ITF13" HasMetadata="false" HasChild="0"&gt;&lt;Name LocaleIsoCode="en"&gt;Pescara&lt;/Name&gt;&lt;Name LocaleIsoCode="it"&gt;Pescara&lt;/Name&gt;&lt;/ChildMember&gt;&lt;ChildMember Code="ITF14" HasMetadata="false" HasChild="0"&gt;&lt;Name LocaleIsoCode="en"&gt;Chieti&lt;/Name&gt;&lt;Name LocaleIsoCode="it"&gt;Chieti&lt;/Name&gt;&lt;/ChildMember&gt;&lt;/ChildMember&gt;&lt;/Member&gt;&lt;/Dimension&gt;&lt;Dimension Code="TIPO_DATO7" HasMetadata="false" CommonCode="TIPO_DATO7" Display="labels"&gt;&lt;Name LocaleIsoCode="en"&gt;Indicators&lt;/Name&gt;&lt;Name LocaleIsoCode="it"&gt;Indicatori&lt;/Name&gt;&lt;Member Code="AR" HasMetadata="false" HasChild="0"&gt;&lt;Name LocaleIsoCode="en"&gt;arrivals&lt;/Name&gt;&lt;Name LocaleIsoCode="it"&gt;arrivi &lt;/Name&gt;&lt;/Member&gt;&lt;Member Code="NI" HasMetadata="false" HasChild="0"&gt;&lt;Name LocaleIsoCode="en"&gt;nights spent&lt;/Name&gt;&lt;Name LocaleIsoCode="it"&gt;presenze&lt;/Name&gt;&lt;/Member&gt;&lt;/Dimension&gt;&lt;Dimension Code="CORREZ" HasMetadata="false" CommonCode="CORREZ" Display="labels"&gt;&lt;Name LocaleIsoCode="en"&gt;Adjustment&lt;/Name&gt;&lt;Name LocaleIsoCode="it"&gt;Correzione&lt;/Name&gt;&lt;Member Code="N" HasMetadata="false" HasChild="0"&gt;&lt;Name LocaleIsoCode="en"&gt;raw data&lt;/Name&gt;&lt;Name LocaleIsoCode="it"&gt;dati grezzi&lt;/Name&gt;&lt;/Member&gt;&lt;/Dimension&gt;&lt;Dimension Code="TIPO_ALLOGGIO2" HasMetadata="false" CommonCode="TIPO_ALLOGGIO2" Display="labels"&gt;&lt;Name LocaleIsoCode="en"&gt;Type of accommodation&lt;/Name&gt;&lt;Name LocaleIsoCode="it"&gt;Tipologia di esercizio&lt;/Name&gt;&lt;Member Code="ALL" HasMetadata="false" HasChild="0"&gt;&lt;Name LocaleIsoCode="en"&gt;total collective accommodation establishments&lt;/Name&gt;&lt;Name LocaleIsoCode="it"&gt;totale esercizi ricettivi&lt;/Name&gt;&lt;/Member&gt;&lt;Member Code="HOTELLIKE" HasMetadata="false" HasChild="0"&gt;&lt;Name LocaleIsoCode="en"&gt;hotels and similar establishments&lt;/Name&gt;&lt;Name LocaleIsoCode="it"&gt;esercizi alberghieri&lt;/Name&gt;&lt;/Member&gt;&lt;Member Code="OTHER" HasMetadata="false" HasChild="0"&gt;&lt;Name LocaleIsoCode="en"&gt;other collective accommodation establishments&lt;/Name&gt;&lt;Name LocaleIsoCode="it"&gt;esercizi extra-alberghieri&lt;/Name&gt;&lt;/Member&gt;&lt;/Dimension&gt;&lt;Dimension Code="ATECO_2007" HasMetadata="false" CommonCode="ATECO_2007" Display="labels"&gt;&lt;Name LocaleIsoCode="en"&gt;NACE rev. 2&lt;/Name&gt;&lt;Name LocaleIsoCode="it"&gt;Ateco 2007&lt;/Name&gt;&lt;Member Code="551_553" HasMetadata="false" HasChild="0"&gt;&lt;Name LocaleIsoCode="en"&gt;hotels and similar accommodation, holiday and other short-stay accommodation, camping grounds, recreational vehicle parks and trailer parks&lt;/Name&gt;&lt;Name LocaleIsoCode="it"&gt;alberghi e strutture simili, alloggi per vacanze e altre strutture per brevi soggiorni, aree di campeggio e aree attrezzate per camper e roulotte&lt;/Name&gt;&lt;/Member&gt;&lt;/Dimension&gt;&lt;Dimension Code="ISO" HasMetadata="false" CommonCode="ISO" Display="labels"&gt;&lt;Name LocaleIsoCode="en"&gt;Country of residence of guests&lt;/Name&gt;&lt;Name LocaleIsoCode="it"&gt;Paese di residenza dei clienti&lt;/Name&gt;&lt;Member Code="WORLD" HasMetadata="false" HasChild="1"&gt;&lt;Name LocaleIsoCode="en"&gt;All countries of the world&lt;/Name&gt;&lt;Name LocaleIsoCode="it"&gt;Mondo&lt;/Name&gt;&lt;ChildMember Code="WRL_X_ITA" HasMetadata="false" HasChild="0"&gt;&lt;Name LocaleIsoCode="en"&gt;Foreign countries&lt;/Name&gt;&lt;Name LocaleIsoCode="it"&gt;Paesi esteri&lt;/Name&gt;&lt;/ChildMember&gt;&lt;ChildMember Code="IT" HasMetadata="false" HasChild="0"&gt;&lt;Name LocaleIsoCode="en"&gt;Italy&lt;/Name&gt;&lt;Name LocaleIsoCode="it"&gt;Italia&lt;/Name&gt;&lt;/ChildMember&gt;&lt;/Member&gt;&lt;/Dimension&gt;&lt;Dimension Code="TIPOITTER1A" HasMetadata="false" CommonCode="TIPOITTER1" Display="labels"&gt;&lt;Name LocaleIsoCode="en"&gt;Type of locality&lt;/Name&gt;&lt;Name LocaleIsoCode="it"&gt;Tipo di località&lt;/Name&gt;&lt;Member Code="ALL" HasMetadata="false" HasChild="0"&gt;&lt;Name LocaleIsoCode="en"&gt;all items&lt;/Name&gt;&lt;Name LocaleIsoCode="it"&gt;tutte le voci&lt;/Name&gt;&lt;/Member&gt;&lt;/Dimension&gt;&lt;Dimension Code="TIPOITTER1B" HasMetadata="false" CommonCode="TIPOITTER1" Display="labels"&gt;&lt;Name LocaleIsoCode="en"&gt;Degree of urbanisation&lt;/Name&gt;&lt;Name LocaleIsoCode="it"&gt;Grado di Urbanizzazione&lt;/Name&gt;&lt;Member Code="ALL" HasMetadata="false" HasChild="0"&gt;&lt;Name LocaleIsoCode="en"&gt;all items&lt;/Name&gt;&lt;Name LocaleIsoCode="it"&gt;tutte le voci&lt;/Name&gt;&lt;/Member&gt;&lt;/Dimension&gt;&lt;Dimension Code="TIPOITTER1C" HasMetadata="false" CommonCode="TIPOITTER1" Display="labels"&gt;&lt;Name LocaleIsoCode="en"&gt;Coastal and non-coastal area&lt;/Name&gt;&lt;Name LocaleIsoCode="it"&gt;Località costiere&lt;/Name&gt;&lt;Member Code="ALL" HasMetadata="false" HasChild="0"&gt;&lt;Name LocaleIsoCode="en"&gt;all items&lt;/Name&gt;&lt;Name LocaleIsoCode="it"&gt;tutte le voci&lt;/Name&gt;&lt;/Member&gt;&lt;/Dimension&gt;&lt;Dimension Code="NUMEROSITA" HasMetadata="false" CommonCode="NUMEROSITA" Display="labels"&gt;&lt;Name LocaleIsoCode="en"&gt;Size by number of rooms&lt;/Name&gt;&lt;Name LocaleIsoCode="it"&gt;Classe dimensionale per numero di camere&lt;/Name&gt;&lt;Member Code="TOT"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LocaleIsoCode="it"&gt;2020&lt;/Name&gt;&lt;/Member&gt;&lt;Member Code="2021" HasMetadata="false"&gt;&lt;Name LocaleIsoCode="en"&gt;2021&lt;/Name&gt;&lt;Name LocaleIsoCode="it"&gt;2021&lt;/Name&gt;&lt;ChildMember Code="2021M1" HasMetadata="false"&gt;&lt;Name LocaleIsoCode="en"&gt;Jan-2021&lt;/Name&gt;&lt;Name LocaleIsoCode="it"&gt;Gen-2021&lt;/Name&gt;&lt;/ChildMember&gt;&lt;ChildMember Code="2021M2" HasMetadata="false"&gt;&lt;Name LocaleIsoCode="en"&gt;Feb-2021&lt;/Name&gt;&lt;Name LocaleIsoCode="it"&gt;Feb-2021&lt;/Name&gt;&lt;/ChildMember&gt;&lt;ChildMember Code="2021M3" HasMetadata="false"&gt;&lt;Name LocaleIsoCode="en"&gt;Mar-2021&lt;/Name&gt;&lt;Name LocaleIsoCode="it"&gt;Mar-2021&lt;/Name&gt;&lt;/ChildMember&gt;&lt;ChildMember Code="2021M4" HasMetadata="false"&gt;&lt;Name LocaleIsoCode="en"&gt;Apr-2021&lt;/Name&gt;&lt;Name LocaleIsoCode="it"&gt;Apr-2021&lt;/Name&gt;&lt;/ChildMember&gt;&lt;ChildMember Code="2021M5" HasMetadata="false"&gt;&lt;Name LocaleIsoCode="en"&gt;May-2021&lt;/Name&gt;&lt;Name LocaleIsoCode="it"&gt;Mag-2021&lt;/Name&gt;&lt;/ChildMember&gt;&lt;ChildMember Code="2021M6" HasMetadata="false"&gt;&lt;Name LocaleIsoCode="en"&gt;Jun-2021&lt;/Name&gt;&lt;Name LocaleIsoCode="it"&gt;Giu-2021&lt;/Name&gt;&lt;/ChildMember&gt;&lt;ChildMember Code="2021M7" HasMetadata="false"&gt;&lt;Name LocaleIsoCode="en"&gt;Jul-2021&lt;/Name&gt;&lt;Name LocaleIsoCode="it"&gt;Lug-2021&lt;/Name&gt;&lt;/ChildMember&gt;&lt;ChildMember Code="2021M8" HasMetadata="false"&gt;&lt;Name LocaleIsoCode="en"&gt;Aug-2021&lt;/Name&gt;&lt;Name LocaleIsoCode="it"&gt;Ago-2021&lt;/Name&gt;&lt;/ChildMember&gt;&lt;ChildMember Code="2021M9" HasMetadata="false"&gt;&lt;Name LocaleIsoCode="en"&gt;Sep-2021&lt;/Name&gt;&lt;Name LocaleIsoCode="it"&gt;Set-2021&lt;/Name&gt;&lt;/ChildMember&gt;&lt;ChildMember Code="2021M10" HasMetadata="false"&gt;&lt;Name LocaleIsoCode="en"&gt;Oct-2021&lt;/Name&gt;&lt;Name LocaleIsoCode="it"&gt;Ott-2021&lt;/Name&gt;&lt;/ChildMember&gt;&lt;ChildMember Code="2021M11" HasMetadata="false"&gt;&lt;Name LocaleIsoCode="en"&gt;Nov-2021&lt;/Name&gt;&lt;Name LocaleIsoCode="it"&gt;Nov-2021&lt;/Name&gt;&lt;/ChildMember&gt;&lt;ChildMember Code="2021M12" HasMetadata="false"&gt;&lt;Name LocaleIsoCode="en"&gt;Dec-2021&lt;/Name&gt;&lt;Name LocaleIsoCode="it"&gt;Dic-2021&lt;/Name&gt;&lt;/ChildMember&gt;&lt;/Member&gt;&lt;Member Code="2022" HasMetadata="false"&gt;&lt;Name LocaleIsoCode="en"&gt;2022&lt;/Name&gt;&lt;Name LocaleIsoCode="it"&gt;2022&lt;/Name&gt;&lt;ChildMember Code="2022M1" HasMetadata="false"&gt;&lt;Name LocaleIsoCode="en"&gt;Jan-2022&lt;/Name&gt;&lt;Name LocaleIsoCode="it"&gt;Gen-2022&lt;/Name&gt;&lt;/ChildMember&gt;&lt;ChildMember Code="2022M2" HasMetadata="false"&gt;&lt;Name LocaleIsoCode="en"&gt;Feb-2022&lt;/Name&gt;&lt;Name LocaleIsoCode="it"&gt;Feb-2022&lt;/Name&gt;&lt;/ChildMember&gt;&lt;ChildMember Code="2022M3" HasMetadata="false"&gt;&lt;Name LocaleIsoCode="en"&gt;Mar-2022&lt;/Name&gt;&lt;Name LocaleIsoCode="it"&gt;Mar-2022&lt;/Name&gt;&lt;/ChildMember&gt;&lt;/Member&gt;&lt;/Dimension&gt;&lt;WBOSInformations&gt;&lt;TimeDimension WebTreeWasUsed="false"&gt;&lt;StartCodes Annual="2019" Months="2021M1" /&gt;&lt;EndCodes Annual="2022" Months="2022M3" /&gt;&lt;/TimeDimension&gt;&lt;/WBOSInformations&gt;&lt;Tabulation Axis="horizontal"&gt;&lt;Dimension Code="TIME" /&gt;&lt;/Tabulation&gt;&lt;Tabulation Axis="vertical"&gt;&lt;Dimension Code="ITTER107" /&gt;&lt;Dimension Code="TIPO_DATO7" /&gt;&lt;/Tabulation&gt;&lt;Tabulation Axis="page"&gt;&lt;Dimension Code="ISO" /&gt;&lt;Dimension Code="CORREZ" /&gt;&lt;Dimension Code="ATECO_2007" /&gt;&lt;Dimension Code="TIPO_ALLOGGIO2" /&gt;&lt;Dimension Code="TIPOITTER1A" /&gt;&lt;Dimension Code="TIPOITTER1B" /&gt;&lt;Dimension Code="TIPOITTER1C" /&gt;&lt;Dimension Code="NUMEROSITA"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LocaleIsoCode="it"&gt;Movimento dei clienti negli esercizi ricettivi per tipo di esercizio - mensili&lt;/Name&gt;&lt;AbsoluteUri&gt;http://dati.istat.it//View.aspx?QueryId=7059&amp;amp;QueryType=Public&amp;amp;Lang=it&lt;/AbsoluteUri&gt;&lt;/Query&gt;&lt;/WebTableParameter&gt;</t>
  </si>
  <si>
    <t>Gen-Mar
2020</t>
  </si>
  <si>
    <t>Apr-Giu
2020</t>
  </si>
  <si>
    <t>Lug-Set
2020</t>
  </si>
  <si>
    <t>Ott-Dic
2020</t>
  </si>
  <si>
    <t>Totale 2019</t>
  </si>
  <si>
    <t>Totale 2020</t>
  </si>
  <si>
    <t>Territorio</t>
  </si>
  <si>
    <t>Indicatori</t>
  </si>
  <si>
    <t>T2-2020</t>
  </si>
  <si>
    <t>T3-2020</t>
  </si>
  <si>
    <t>T4-2020</t>
  </si>
  <si>
    <t>L'Aquila</t>
  </si>
  <si>
    <t>Arrivi</t>
  </si>
  <si>
    <t>Presenze</t>
  </si>
  <si>
    <t>Teramo</t>
  </si>
  <si>
    <t>Pescara</t>
  </si>
  <si>
    <t>Chieti</t>
  </si>
  <si>
    <t>Abruzzo</t>
  </si>
  <si>
    <t>Italia</t>
  </si>
  <si>
    <t>Paese di residenza dei clienti</t>
  </si>
  <si>
    <t>Mondo</t>
  </si>
  <si>
    <t>Correzione</t>
  </si>
  <si>
    <t>dati grezzi</t>
  </si>
  <si>
    <t>Ateco 2007</t>
  </si>
  <si>
    <t>alberghi e strutture simili, alloggi per vacanze e altre strutture per brevi soggiorni, aree di campeggio e aree attrezzate per camper e roulotte</t>
  </si>
  <si>
    <t>Tipologia di esercizio</t>
  </si>
  <si>
    <t>totale esercizi ricettivi</t>
  </si>
  <si>
    <t>Seleziona periodo</t>
  </si>
  <si>
    <t>2019</t>
  </si>
  <si>
    <t>2020</t>
  </si>
  <si>
    <t xml:space="preserve">  Gen-2020</t>
  </si>
  <si>
    <t xml:space="preserve">  Feb-2020</t>
  </si>
  <si>
    <t xml:space="preserve">  Mar-2020</t>
  </si>
  <si>
    <t xml:space="preserve">  Apr-2020</t>
  </si>
  <si>
    <t xml:space="preserve">  Mag-2020</t>
  </si>
  <si>
    <t xml:space="preserve">  Giu-2020</t>
  </si>
  <si>
    <t xml:space="preserve">  Lug-2020</t>
  </si>
  <si>
    <t xml:space="preserve">  Ago-2020</t>
  </si>
  <si>
    <t xml:space="preserve">  Set-2020</t>
  </si>
  <si>
    <t xml:space="preserve">  Ott-2020</t>
  </si>
  <si>
    <t xml:space="preserve">  Nov-2020</t>
  </si>
  <si>
    <t xml:space="preserve">  Dic-2020</t>
  </si>
  <si>
    <t>2021</t>
  </si>
  <si>
    <t xml:space="preserve">  Gen-2021</t>
  </si>
  <si>
    <t xml:space="preserve">  Feb-2021</t>
  </si>
  <si>
    <t xml:space="preserve">  Mar-2021</t>
  </si>
  <si>
    <t xml:space="preserve">  Apr-2021</t>
  </si>
  <si>
    <t xml:space="preserve">  Mag-2021</t>
  </si>
  <si>
    <t xml:space="preserve">  Giu-2021</t>
  </si>
  <si>
    <t xml:space="preserve">  Lug-2021</t>
  </si>
  <si>
    <t xml:space="preserve">  Ago-2021</t>
  </si>
  <si>
    <t xml:space="preserve">  Set-2021</t>
  </si>
  <si>
    <t xml:space="preserve">  Ott-2021</t>
  </si>
  <si>
    <t xml:space="preserve">  Nov-2021</t>
  </si>
  <si>
    <t xml:space="preserve">  Dic-2021</t>
  </si>
  <si>
    <t xml:space="preserve">  Gen-2022</t>
  </si>
  <si>
    <t xml:space="preserve">  Feb-2022</t>
  </si>
  <si>
    <t xml:space="preserve">  Mar-2022</t>
  </si>
  <si>
    <t/>
  </si>
  <si>
    <t xml:space="preserve">    L'Aquila</t>
  </si>
  <si>
    <t>arrivi</t>
  </si>
  <si>
    <t>..</t>
  </si>
  <si>
    <t>presenze</t>
  </si>
  <si>
    <t xml:space="preserve">    Teramo</t>
  </si>
  <si>
    <t xml:space="preserve">    Pescara</t>
  </si>
  <si>
    <t xml:space="preserve">    Chieti</t>
  </si>
  <si>
    <t xml:space="preserve">  Abruzzo</t>
  </si>
  <si>
    <t>Dati estratti il 14 Jul 2022 11:59 UTC (GMT) da I.Stat</t>
  </si>
  <si>
    <t>Legend:</t>
  </si>
  <si>
    <t>p:</t>
  </si>
  <si>
    <t>dato provvisorio</t>
  </si>
  <si>
    <t>Arrivi e presenze in Abruzzo e in Italia. I trimestre 2020 - IV trimestre 2021</t>
  </si>
  <si>
    <t>Gen-Mar
2021</t>
  </si>
  <si>
    <t>Apr-Giu
2021</t>
  </si>
  <si>
    <t>Lug-Set
2021</t>
  </si>
  <si>
    <t>Ott-Dic
2021</t>
  </si>
  <si>
    <t>Totale 2021</t>
  </si>
  <si>
    <t>T1 -2020</t>
  </si>
  <si>
    <t>T1-2021</t>
  </si>
  <si>
    <t>T2-2021</t>
  </si>
  <si>
    <t>T3-2021</t>
  </si>
  <si>
    <t>T4-2021</t>
  </si>
  <si>
    <t>Arrivi turistici in Abruzzo per residenza dei clienti.</t>
  </si>
  <si>
    <t xml:space="preserve"> 1° trimestre 2019 – 4° trimestre 2020</t>
  </si>
  <si>
    <t xml:space="preserve">  Paesi esteri</t>
  </si>
  <si>
    <t xml:space="preserve">  Italia</t>
  </si>
  <si>
    <t>Dati estratti il 14 Jul 2022 13:59 UTC (GMT) da I.Stat</t>
  </si>
  <si>
    <t>Arrivi in Abruzzo per residenza:</t>
  </si>
  <si>
    <t>T1
2020</t>
  </si>
  <si>
    <t>T2
2020</t>
  </si>
  <si>
    <t>T3
2020</t>
  </si>
  <si>
    <t>T4
2020</t>
  </si>
  <si>
    <t>T1
2021</t>
  </si>
  <si>
    <t>T2
2021</t>
  </si>
  <si>
    <t>T3
2021</t>
  </si>
  <si>
    <t>T4
2021</t>
  </si>
  <si>
    <t>Gen Mar
2020</t>
  </si>
  <si>
    <t>Apr Giu
2020</t>
  </si>
  <si>
    <t>Lug Set
2020</t>
  </si>
  <si>
    <t>Ott Dic
2020</t>
  </si>
  <si>
    <t>Gen Mar
2021</t>
  </si>
  <si>
    <t>Apr Giu
2021</t>
  </si>
  <si>
    <t>Lug Set
2021</t>
  </si>
  <si>
    <t>Ott Dic
2021</t>
  </si>
  <si>
    <t>Residenza all'estero</t>
  </si>
  <si>
    <t>Residenza in Italia</t>
  </si>
  <si>
    <t xml:space="preserve"> 1° trimestre 2020 – 4° trimestre 2021</t>
  </si>
  <si>
    <t>&lt;?xml version="1.0" encoding="utf-16"?&gt;&lt;WebTableParameter xmlns:xsd="http://www.w3.org/2001/XMLSchema" xmlns:xsi="http://www.w3.org/2001/XMLSchema-instance" xmlns="http://stats.oecd.org/OECDStatWS/2004/03/01/"&gt;&lt;DataTable Code="DCSC_TUR" HasMetadata="true"&gt;&lt;Name LocaleIsoCode="en"&gt;Accommodation establishments&lt;/Name&gt;&lt;Name LocaleIsoCode="it"&gt;Esercizi ricettivi&lt;/Name&gt;&lt;Dimension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HasChild="1" IsDisplayed="true"&gt;&lt;Name LocaleIsoCode="en"&gt;Abruzzo&lt;/Name&gt;&lt;Name LocaleIsoCode="it"&gt;Abruzzo&lt;/Name&gt;&lt;ChildMember Code="ITF11" HasMetadata="false" HasChild="0"&gt;&lt;Name LocaleIsoCode="en"&gt;L'Aquila&lt;/Name&gt;&lt;Name LocaleIsoCode="it"&gt;L'Aquila&lt;/Name&gt;&lt;/ChildMember&gt;&lt;ChildMember Code="ITF12" HasMetadata="false" HasChild="0"&gt;&lt;Name LocaleIsoCode="en"&gt;Teramo&lt;/Name&gt;&lt;Name LocaleIsoCode="it"&gt;Teramo&lt;/Name&gt;&lt;/ChildMember&gt;&lt;ChildMember Code="ITF13" HasMetadata="false" HasChild="0"&gt;&lt;Name LocaleIsoCode="en"&gt;Pescara&lt;/Name&gt;&lt;Name LocaleIsoCode="it"&gt;Pescara&lt;/Name&gt;&lt;/ChildMember&gt;&lt;ChildMember Code="ITF14" HasMetadata="false" HasChild="0"&gt;&lt;Name LocaleIsoCode="en"&gt;Chieti&lt;/Name&gt;&lt;Name LocaleIsoCode="it"&gt;Chieti&lt;/Name&gt;&lt;/ChildMember&gt;&lt;/ChildMember&gt;&lt;/Member&gt;&lt;/Dimension&gt;&lt;Dimension Code="TIPO_DATO7" HasMetadata="false" CommonCode="TIPO_DATO7" Display="labels"&gt;&lt;Name LocaleIsoCode="en"&gt;Indicators&lt;/Name&gt;&lt;Name LocaleIsoCode="it"&gt;Indicatori&lt;/Name&gt;&lt;Member Code="AR" HasMetadata="false" HasChild="0"&gt;&lt;Name LocaleIsoCode="en"&gt;arrivals&lt;/Name&gt;&lt;Name LocaleIsoCode="it"&gt;arrivi &lt;/Name&gt;&lt;/Member&gt;&lt;Member Code="NI" HasMetadata="false" HasChild="0"&gt;&lt;Name LocaleIsoCode="en"&gt;nights spent&lt;/Name&gt;&lt;Name LocaleIsoCode="it"&gt;presenze&lt;/Name&gt;&lt;/Member&gt;&lt;/Dimension&gt;&lt;Dimension Code="CORREZ" HasMetadata="false" CommonCode="CORREZ" Display="labels"&gt;&lt;Name LocaleIsoCode="en"&gt;Adjustment&lt;/Name&gt;&lt;Name LocaleIsoCode="it"&gt;Correzione&lt;/Name&gt;&lt;Member Code="N" HasMetadata="false" HasChild="0"&gt;&lt;Name LocaleIsoCode="en"&gt;raw data&lt;/Name&gt;&lt;Name LocaleIsoCode="it"&gt;dati grezzi&lt;/Name&gt;&lt;/Member&gt;&lt;/Dimension&gt;&lt;Dimension Code="TIPO_ALLOGGIO2" HasMetadata="false" CommonCode="TIPO_ALLOGGIO2" Display="labels"&gt;&lt;Name LocaleIsoCode="en"&gt;Type of accommodation&lt;/Name&gt;&lt;Name LocaleIsoCode="it"&gt;Tipologia di esercizio&lt;/Name&gt;&lt;Member Code="ALL" HasMetadata="false" HasChild="0"&gt;&lt;Name LocaleIsoCode="en"&gt;total collective accommodation establishments&lt;/Name&gt;&lt;Name LocaleIsoCode="it"&gt;totale esercizi ricettivi&lt;/Name&gt;&lt;/Member&gt;&lt;Member Code="HOTELLIKE" HasMetadata="false" HasChild="0"&gt;&lt;Name LocaleIsoCode="en"&gt;hotels and similar establishments&lt;/Name&gt;&lt;Name LocaleIsoCode="it"&gt;esercizi alberghieri&lt;/Name&gt;&lt;/Member&gt;&lt;Member Code="OTHER" HasMetadata="false" HasChild="0"&gt;&lt;Name LocaleIsoCode="en"&gt;other collective accommodation establishments&lt;/Name&gt;&lt;Name LocaleIsoCode="it"&gt;esercizi extra-alberghieri&lt;/Name&gt;&lt;/Member&gt;&lt;/Dimension&gt;&lt;Dimension Code="ATECO_2007" HasMetadata="false" CommonCode="ATECO_2007" Display="labels"&gt;&lt;Name LocaleIsoCode="en"&gt;NACE rev. 2&lt;/Name&gt;&lt;Name LocaleIsoCode="it"&gt;Ateco 2007&lt;/Name&gt;&lt;Member Code="551_553" HasMetadata="false" HasChild="0"&gt;&lt;Name LocaleIsoCode="en"&gt;hotels and similar accommodation, holiday and other short-stay accommodation, camping grounds, recreational vehicle parks and trailer parks&lt;/Name&gt;&lt;Name LocaleIsoCode="it"&gt;alberghi e strutture simili, alloggi per vacanze e altre strutture per brevi soggiorni, aree di campeggio e aree attrezzate per camper e roulotte&lt;/Name&gt;&lt;/Member&gt;&lt;/Dimension&gt;&lt;Dimension Code="ISO" HasMetadata="false" CommonCode="ISO" Display="labels"&gt;&lt;Name LocaleIsoCode="en"&gt;Country of residence of guests&lt;/Name&gt;&lt;Name LocaleIsoCode="it"&gt;Paese di residenza dei clienti&lt;/Name&gt;&lt;Member Code="WORLD" HasMetadata="false" HasChild="1"&gt;&lt;Name LocaleIsoCode="en"&gt;All countries of the world&lt;/Name&gt;&lt;Name LocaleIsoCode="it"&gt;Mondo&lt;/Name&gt;&lt;ChildMember Code="WRL_X_ITA" HasMetadata="false" HasChild="0"&gt;&lt;Name LocaleIsoCode="en"&gt;Foreign countries&lt;/Name&gt;&lt;Name LocaleIsoCode="it"&gt;Paesi esteri&lt;/Name&gt;&lt;/ChildMember&gt;&lt;ChildMember Code="IT" HasMetadata="false" HasChild="0"&gt;&lt;Name LocaleIsoCode="en"&gt;Italy&lt;/Name&gt;&lt;Name LocaleIsoCode="it"&gt;Italia&lt;/Name&gt;&lt;/ChildMember&gt;&lt;/Member&gt;&lt;/Dimension&gt;&lt;Dimension Code="TIPOITTER1A" HasMetadata="false" CommonCode="TIPOITTER1" Display="labels"&gt;&lt;Name LocaleIsoCode="en"&gt;Type of locality&lt;/Name&gt;&lt;Name LocaleIsoCode="it"&gt;Tipo di località&lt;/Name&gt;&lt;Member Code="ALL" HasMetadata="false" HasChild="0"&gt;&lt;Name LocaleIsoCode="en"&gt;all items&lt;/Name&gt;&lt;Name LocaleIsoCode="it"&gt;tutte le voci&lt;/Name&gt;&lt;/Member&gt;&lt;/Dimension&gt;&lt;Dimension Code="TIPOITTER1B" HasMetadata="false" CommonCode="TIPOITTER1" Display="labels"&gt;&lt;Name LocaleIsoCode="en"&gt;Degree of urbanisation&lt;/Name&gt;&lt;Name LocaleIsoCode="it"&gt;Grado di Urbanizzazione&lt;/Name&gt;&lt;Member Code="ALL" HasMetadata="false" HasChild="0"&gt;&lt;Name LocaleIsoCode="en"&gt;all items&lt;/Name&gt;&lt;Name LocaleIsoCode="it"&gt;tutte le voci&lt;/Name&gt;&lt;/Member&gt;&lt;/Dimension&gt;&lt;Dimension Code="TIPOITTER1C" HasMetadata="false" CommonCode="TIPOITTER1" Display="labels"&gt;&lt;Name LocaleIsoCode="en"&gt;Coastal and non-coastal area&lt;/Name&gt;&lt;Name LocaleIsoCode="it"&gt;Località costiere&lt;/Name&gt;&lt;Member Code="ALL" HasMetadata="false" HasChild="0"&gt;&lt;Name LocaleIsoCode="en"&gt;all items&lt;/Name&gt;&lt;Name LocaleIsoCode="it"&gt;tutte le voci&lt;/Name&gt;&lt;/Member&gt;&lt;/Dimension&gt;&lt;Dimension Code="NUMEROSITA" HasMetadata="false" CommonCode="NUMEROSITA" Display="labels"&gt;&lt;Name LocaleIsoCode="en"&gt;Size by number of rooms&lt;/Name&gt;&lt;Name LocaleIsoCode="it"&gt;Classe dimensionale per numero di camere&lt;/Name&gt;&lt;Member Code="TOT"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LocaleIsoCode="it"&gt;2020&lt;/Name&gt;&lt;/Member&gt;&lt;Member Code="2021" HasMetadata="false"&gt;&lt;Name LocaleIsoCode="en"&gt;2021&lt;/Name&gt;&lt;Name LocaleIsoCode="it"&gt;2021&lt;/Name&gt;&lt;/Member&gt;&lt;Member Code="2022" HasMetadata="false"&gt;&lt;Name LocaleIsoCode="en"&gt;2022&lt;/Name&gt;&lt;Name LocaleIsoCode="it"&gt;2022&lt;/Name&gt;&lt;/Member&gt;&lt;/Dimension&gt;&lt;WBOSInformations&gt;&lt;TimeDimension WebTreeWasUsed="false"&gt;&lt;StartCodes Annual="2019" /&gt;&lt;EndCodes Annual="2022" /&gt;&lt;/TimeDimension&gt;&lt;/WBOSInformations&gt;&lt;Tabulation Axis="horizontal"&gt;&lt;Dimension Code="TIME" /&gt;&lt;Dimension Code="ISO" /&gt;&lt;/Tabulation&gt;&lt;Tabulation Axis="vertical"&gt;&lt;Dimension Code="ITTER107" /&gt;&lt;/Tabulation&gt;&lt;Tabulation Axis="page"&gt;&lt;Dimension Code="CORREZ" /&gt;&lt;Dimension Code="ATECO_2007" /&gt;&lt;Dimension Code="TIPO_ALLOGGIO2" /&gt;&lt;Dimension Code="TIPO_DATO7" /&gt;&lt;Dimension Code="TIPOITTER1A" /&gt;&lt;Dimension Code="TIPOITTER1B" /&gt;&lt;Dimension Code="TIPOITTER1C" /&gt;&lt;Dimension Code="NUMEROSITA"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LocaleIsoCode="it"&gt;Movimento dei clienti negli esercizi ricettivi per tipo di esercizio - mensili&lt;/Name&gt;&lt;AbsoluteUri&gt;http://dati.istat.it//View.aspx?QueryId=7059&amp;amp;QueryType=Public&amp;amp;Lang=it&lt;/AbsoluteUri&gt;&lt;/Query&gt;&lt;/WebTableParameter&gt;</t>
  </si>
  <si>
    <t>Dataset:Esercizi ricettivi</t>
  </si>
  <si>
    <t>Variazione assoluta 2020/2019</t>
  </si>
  <si>
    <t>Variazione % 2020/2019</t>
  </si>
  <si>
    <t>Variazione assoluta 2021/2020</t>
  </si>
  <si>
    <t>Variazione % 2021/2020</t>
  </si>
  <si>
    <t>Totale</t>
  </si>
  <si>
    <t>Estero</t>
  </si>
  <si>
    <t>Residenti all'estero</t>
  </si>
  <si>
    <t>Residenti in Italia</t>
  </si>
  <si>
    <t>Dati estratti il 14 Jul 2022 15:06 UTC (GMT) da I.Stat</t>
  </si>
  <si>
    <t xml:space="preserve">Variazione % degli arrivi turistici 
in Italia e in Abruzzo per residenza dei clienti. Anno 2021/2020
</t>
  </si>
  <si>
    <t>Residenti 
in Italia</t>
  </si>
  <si>
    <t>Residenti
 all'estero</t>
  </si>
  <si>
    <t>Arrivi turistici in Abruzzo per provincia e residenza dei clienti. Anni 2020 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</si>
</sst>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9"/>
      <color indexed="10"/>
      <name val="Courier New"/>
      <family val="3"/>
    </font>
    <font>
      <b/>
      <sz val="9"/>
      <name val="Courier New"/>
      <family val="3"/>
    </font>
    <font>
      <b/>
      <sz val="8"/>
      <name val="Arial"/>
      <family val="2"/>
    </font>
    <font>
      <u/>
      <sz val="8"/>
      <name val="Verdana"/>
      <family val="2"/>
    </font>
    <font>
      <sz val="9"/>
      <color indexed="81"/>
      <name val="Tahoma"/>
      <family val="2"/>
    </font>
    <font>
      <b/>
      <sz val="10"/>
      <color rgb="FF0070C0"/>
      <name val="Times New Roman"/>
      <family val="1"/>
    </font>
    <font>
      <b/>
      <sz val="10"/>
      <name val="Arial"/>
      <family val="2"/>
    </font>
    <font>
      <b/>
      <u/>
      <sz val="9"/>
      <color indexed="18"/>
      <name val="Verdana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mediumGray">
        <fgColor rgb="FFC0C0C0"/>
        <bgColor theme="5" tint="0.79998168889431442"/>
      </patternFill>
    </fill>
    <fill>
      <patternFill patternType="solid">
        <fgColor rgb="FFF0F8FF"/>
        <bgColor indexed="64"/>
      </patternFill>
    </fill>
  </fills>
  <borders count="4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theme="5"/>
      </bottom>
      <diagonal/>
    </border>
    <border>
      <left/>
      <right style="thin">
        <color theme="5" tint="-0.249977111117893"/>
      </right>
      <top/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 style="thin">
        <color theme="5" tint="-0.249977111117893"/>
      </right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 tint="-0.249977111117893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/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/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/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87">
    <xf numFmtId="0" fontId="0" fillId="0" borderId="0" xfId="0"/>
    <xf numFmtId="0" fontId="4" fillId="0" borderId="1" xfId="1" applyFont="1" applyBorder="1"/>
    <xf numFmtId="0" fontId="3" fillId="0" borderId="0" xfId="1"/>
    <xf numFmtId="0" fontId="5" fillId="0" borderId="0" xfId="2" applyFont="1"/>
    <xf numFmtId="0" fontId="1" fillId="0" borderId="0" xfId="2"/>
    <xf numFmtId="0" fontId="1" fillId="0" borderId="0" xfId="2" applyBorder="1"/>
    <xf numFmtId="0" fontId="6" fillId="0" borderId="0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wrapText="1"/>
    </xf>
    <xf numFmtId="0" fontId="6" fillId="2" borderId="3" xfId="1" applyFont="1" applyFill="1" applyBorder="1" applyAlignment="1">
      <alignment wrapText="1"/>
    </xf>
    <xf numFmtId="0" fontId="6" fillId="2" borderId="2" xfId="1" applyFont="1" applyFill="1" applyBorder="1" applyAlignment="1">
      <alignment horizontal="right" wrapText="1"/>
    </xf>
    <xf numFmtId="0" fontId="7" fillId="3" borderId="4" xfId="1" applyFont="1" applyFill="1" applyBorder="1" applyAlignment="1">
      <alignment vertical="center" wrapText="1"/>
    </xf>
    <xf numFmtId="0" fontId="7" fillId="3" borderId="5" xfId="1" applyFont="1" applyFill="1" applyBorder="1" applyAlignment="1">
      <alignment vertical="top" wrapText="1"/>
    </xf>
    <xf numFmtId="3" fontId="7" fillId="3" borderId="6" xfId="1" applyNumberFormat="1" applyFont="1" applyFill="1" applyBorder="1" applyAlignment="1">
      <alignment vertical="top" wrapText="1"/>
    </xf>
    <xf numFmtId="0" fontId="7" fillId="3" borderId="6" xfId="1" applyFont="1" applyFill="1" applyBorder="1" applyAlignment="1">
      <alignment vertical="center" wrapText="1"/>
    </xf>
    <xf numFmtId="0" fontId="7" fillId="4" borderId="5" xfId="1" applyFont="1" applyFill="1" applyBorder="1" applyAlignment="1">
      <alignment vertical="top" wrapText="1"/>
    </xf>
    <xf numFmtId="3" fontId="7" fillId="4" borderId="6" xfId="1" applyNumberFormat="1" applyFont="1" applyFill="1" applyBorder="1" applyAlignment="1">
      <alignment vertical="top" wrapText="1"/>
    </xf>
    <xf numFmtId="0" fontId="7" fillId="3" borderId="7" xfId="1" applyFont="1" applyFill="1" applyBorder="1" applyAlignment="1">
      <alignment vertical="center" wrapText="1"/>
    </xf>
    <xf numFmtId="0" fontId="7" fillId="3" borderId="8" xfId="1" applyFont="1" applyFill="1" applyBorder="1" applyAlignment="1">
      <alignment vertical="top" wrapText="1"/>
    </xf>
    <xf numFmtId="3" fontId="7" fillId="3" borderId="9" xfId="1" applyNumberFormat="1" applyFont="1" applyFill="1" applyBorder="1" applyAlignment="1">
      <alignment vertical="top" wrapText="1"/>
    </xf>
    <xf numFmtId="0" fontId="7" fillId="3" borderId="0" xfId="1" applyFont="1" applyFill="1" applyBorder="1" applyAlignment="1">
      <alignment vertical="center" wrapText="1"/>
    </xf>
    <xf numFmtId="0" fontId="6" fillId="3" borderId="0" xfId="1" applyFont="1" applyFill="1" applyBorder="1" applyAlignment="1">
      <alignment vertical="center" wrapText="1"/>
    </xf>
    <xf numFmtId="0" fontId="6" fillId="3" borderId="8" xfId="1" applyFont="1" applyFill="1" applyBorder="1" applyAlignment="1">
      <alignment vertical="top" wrapText="1"/>
    </xf>
    <xf numFmtId="3" fontId="6" fillId="3" borderId="9" xfId="1" applyNumberFormat="1" applyFont="1" applyFill="1" applyBorder="1" applyAlignment="1">
      <alignment vertical="top" wrapText="1"/>
    </xf>
    <xf numFmtId="0" fontId="6" fillId="3" borderId="6" xfId="1" applyFont="1" applyFill="1" applyBorder="1" applyAlignment="1">
      <alignment vertical="center" wrapText="1"/>
    </xf>
    <xf numFmtId="0" fontId="6" fillId="4" borderId="5" xfId="1" applyFont="1" applyFill="1" applyBorder="1" applyAlignment="1">
      <alignment vertical="top" wrapText="1"/>
    </xf>
    <xf numFmtId="3" fontId="6" fillId="4" borderId="6" xfId="1" applyNumberFormat="1" applyFont="1" applyFill="1" applyBorder="1" applyAlignment="1">
      <alignment vertical="top" wrapText="1"/>
    </xf>
    <xf numFmtId="0" fontId="2" fillId="0" borderId="7" xfId="2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8" fillId="5" borderId="10" xfId="1" applyFont="1" applyFill="1" applyBorder="1" applyAlignment="1">
      <alignment horizontal="right" vertical="top" wrapText="1"/>
    </xf>
    <xf numFmtId="0" fontId="8" fillId="5" borderId="11" xfId="1" applyFont="1" applyFill="1" applyBorder="1" applyAlignment="1">
      <alignment horizontal="right" vertical="top" wrapText="1"/>
    </xf>
    <xf numFmtId="0" fontId="8" fillId="5" borderId="12" xfId="1" applyFont="1" applyFill="1" applyBorder="1" applyAlignment="1">
      <alignment horizontal="right" vertical="top" wrapText="1"/>
    </xf>
    <xf numFmtId="0" fontId="9" fillId="5" borderId="10" xfId="1" applyFont="1" applyFill="1" applyBorder="1" applyAlignment="1">
      <alignment vertical="top" wrapText="1"/>
    </xf>
    <xf numFmtId="0" fontId="9" fillId="5" borderId="11" xfId="1" applyFont="1" applyFill="1" applyBorder="1" applyAlignment="1">
      <alignment vertical="top" wrapText="1"/>
    </xf>
    <xf numFmtId="0" fontId="9" fillId="5" borderId="12" xfId="1" applyFont="1" applyFill="1" applyBorder="1" applyAlignment="1">
      <alignment vertical="top" wrapText="1"/>
    </xf>
    <xf numFmtId="0" fontId="8" fillId="6" borderId="10" xfId="1" applyFont="1" applyFill="1" applyBorder="1" applyAlignment="1">
      <alignment horizontal="right" vertical="center" wrapText="1"/>
    </xf>
    <xf numFmtId="0" fontId="8" fillId="6" borderId="11" xfId="1" applyFont="1" applyFill="1" applyBorder="1" applyAlignment="1">
      <alignment horizontal="right" vertical="center" wrapText="1"/>
    </xf>
    <xf numFmtId="0" fontId="8" fillId="6" borderId="12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center" vertical="top" wrapText="1"/>
    </xf>
    <xf numFmtId="0" fontId="6" fillId="4" borderId="10" xfId="1" applyFont="1" applyFill="1" applyBorder="1" applyAlignment="1">
      <alignment horizontal="center" vertical="top" wrapText="1"/>
    </xf>
    <xf numFmtId="0" fontId="9" fillId="6" borderId="13" xfId="1" applyFont="1" applyFill="1" applyBorder="1" applyAlignment="1">
      <alignment horizontal="center" vertical="top" wrapText="1"/>
    </xf>
    <xf numFmtId="0" fontId="9" fillId="6" borderId="1" xfId="1" applyFont="1" applyFill="1" applyBorder="1" applyAlignment="1">
      <alignment horizontal="center" vertical="top" wrapText="1"/>
    </xf>
    <xf numFmtId="0" fontId="9" fillId="6" borderId="14" xfId="1" applyFont="1" applyFill="1" applyBorder="1" applyAlignment="1">
      <alignment horizontal="center" vertical="top" wrapText="1"/>
    </xf>
    <xf numFmtId="0" fontId="9" fillId="6" borderId="12" xfId="1" applyFont="1" applyFill="1" applyBorder="1" applyAlignment="1">
      <alignment horizontal="center" vertical="top" wrapText="1"/>
    </xf>
    <xf numFmtId="0" fontId="6" fillId="7" borderId="1" xfId="1" applyFont="1" applyFill="1" applyBorder="1" applyAlignment="1">
      <alignment wrapText="1"/>
    </xf>
    <xf numFmtId="0" fontId="10" fillId="8" borderId="1" xfId="1" applyFont="1" applyFill="1" applyBorder="1" applyAlignment="1">
      <alignment horizontal="center"/>
    </xf>
    <xf numFmtId="0" fontId="10" fillId="9" borderId="1" xfId="1" applyFont="1" applyFill="1" applyBorder="1" applyAlignment="1">
      <alignment horizontal="center"/>
    </xf>
    <xf numFmtId="0" fontId="10" fillId="9" borderId="10" xfId="1" applyFont="1" applyFill="1" applyBorder="1" applyAlignment="1">
      <alignment horizontal="center"/>
    </xf>
    <xf numFmtId="0" fontId="10" fillId="8" borderId="13" xfId="1" applyFont="1" applyFill="1" applyBorder="1" applyAlignment="1">
      <alignment horizontal="center"/>
    </xf>
    <xf numFmtId="0" fontId="10" fillId="8" borderId="14" xfId="1" applyFont="1" applyFill="1" applyBorder="1" applyAlignment="1">
      <alignment horizontal="center"/>
    </xf>
    <xf numFmtId="0" fontId="10" fillId="8" borderId="12" xfId="1" applyFont="1" applyFill="1" applyBorder="1" applyAlignment="1">
      <alignment horizontal="center"/>
    </xf>
    <xf numFmtId="0" fontId="11" fillId="9" borderId="1" xfId="1" applyFont="1" applyFill="1" applyBorder="1" applyAlignment="1">
      <alignment horizontal="center"/>
    </xf>
    <xf numFmtId="0" fontId="3" fillId="4" borderId="0" xfId="1" applyFill="1"/>
    <xf numFmtId="0" fontId="3" fillId="0" borderId="15" xfId="1" applyBorder="1"/>
    <xf numFmtId="0" fontId="3" fillId="0" borderId="0" xfId="1" applyBorder="1"/>
    <xf numFmtId="0" fontId="3" fillId="0" borderId="16" xfId="1" applyBorder="1"/>
    <xf numFmtId="0" fontId="3" fillId="4" borderId="0" xfId="1" applyFont="1" applyFill="1"/>
    <xf numFmtId="0" fontId="7" fillId="7" borderId="17" xfId="1" applyFont="1" applyFill="1" applyBorder="1" applyAlignment="1">
      <alignment vertical="top" wrapText="1"/>
    </xf>
    <xf numFmtId="0" fontId="7" fillId="7" borderId="1" xfId="1" applyFont="1" applyFill="1" applyBorder="1" applyAlignment="1">
      <alignment vertical="top" wrapText="1"/>
    </xf>
    <xf numFmtId="3" fontId="4" fillId="4" borderId="1" xfId="1" applyNumberFormat="1" applyFont="1" applyFill="1" applyBorder="1" applyAlignment="1">
      <alignment horizontal="right"/>
    </xf>
    <xf numFmtId="3" fontId="4" fillId="4" borderId="10" xfId="1" applyNumberFormat="1" applyFont="1" applyFill="1" applyBorder="1" applyAlignment="1">
      <alignment horizontal="right"/>
    </xf>
    <xf numFmtId="3" fontId="4" fillId="0" borderId="13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4" fillId="0" borderId="14" xfId="1" applyNumberFormat="1" applyFont="1" applyBorder="1" applyAlignment="1">
      <alignment horizontal="right"/>
    </xf>
    <xf numFmtId="3" fontId="4" fillId="0" borderId="12" xfId="1" applyNumberFormat="1" applyFont="1" applyBorder="1" applyAlignment="1">
      <alignment horizontal="right"/>
    </xf>
    <xf numFmtId="0" fontId="7" fillId="7" borderId="18" xfId="1" applyFont="1" applyFill="1" applyBorder="1" applyAlignment="1">
      <alignment vertical="top" wrapText="1"/>
    </xf>
    <xf numFmtId="3" fontId="4" fillId="10" borderId="13" xfId="1" applyNumberFormat="1" applyFont="1" applyFill="1" applyBorder="1" applyAlignment="1">
      <alignment horizontal="right"/>
    </xf>
    <xf numFmtId="3" fontId="4" fillId="10" borderId="1" xfId="1" applyNumberFormat="1" applyFont="1" applyFill="1" applyBorder="1" applyAlignment="1">
      <alignment horizontal="right"/>
    </xf>
    <xf numFmtId="3" fontId="4" fillId="10" borderId="14" xfId="1" applyNumberFormat="1" applyFont="1" applyFill="1" applyBorder="1" applyAlignment="1">
      <alignment horizontal="right"/>
    </xf>
    <xf numFmtId="3" fontId="4" fillId="10" borderId="12" xfId="1" applyNumberFormat="1" applyFont="1" applyFill="1" applyBorder="1" applyAlignment="1">
      <alignment horizontal="right"/>
    </xf>
    <xf numFmtId="0" fontId="6" fillId="7" borderId="17" xfId="1" applyFont="1" applyFill="1" applyBorder="1" applyAlignment="1">
      <alignment vertical="top" wrapText="1"/>
    </xf>
    <xf numFmtId="0" fontId="6" fillId="7" borderId="1" xfId="1" applyFont="1" applyFill="1" applyBorder="1" applyAlignment="1">
      <alignment vertical="top" wrapText="1"/>
    </xf>
    <xf numFmtId="3" fontId="12" fillId="4" borderId="1" xfId="1" applyNumberFormat="1" applyFont="1" applyFill="1" applyBorder="1" applyAlignment="1">
      <alignment horizontal="right"/>
    </xf>
    <xf numFmtId="3" fontId="12" fillId="4" borderId="10" xfId="1" applyNumberFormat="1" applyFont="1" applyFill="1" applyBorder="1" applyAlignment="1">
      <alignment horizontal="right"/>
    </xf>
    <xf numFmtId="3" fontId="12" fillId="0" borderId="13" xfId="1" applyNumberFormat="1" applyFont="1" applyBorder="1" applyAlignment="1">
      <alignment horizontal="right"/>
    </xf>
    <xf numFmtId="3" fontId="12" fillId="0" borderId="1" xfId="1" applyNumberFormat="1" applyFont="1" applyBorder="1" applyAlignment="1">
      <alignment horizontal="right"/>
    </xf>
    <xf numFmtId="3" fontId="12" fillId="0" borderId="14" xfId="1" applyNumberFormat="1" applyFont="1" applyBorder="1" applyAlignment="1">
      <alignment horizontal="right"/>
    </xf>
    <xf numFmtId="3" fontId="12" fillId="0" borderId="12" xfId="1" applyNumberFormat="1" applyFont="1" applyBorder="1" applyAlignment="1">
      <alignment horizontal="right"/>
    </xf>
    <xf numFmtId="0" fontId="6" fillId="7" borderId="18" xfId="1" applyFont="1" applyFill="1" applyBorder="1" applyAlignment="1">
      <alignment vertical="top" wrapText="1"/>
    </xf>
    <xf numFmtId="3" fontId="12" fillId="10" borderId="13" xfId="1" applyNumberFormat="1" applyFont="1" applyFill="1" applyBorder="1" applyAlignment="1">
      <alignment horizontal="right"/>
    </xf>
    <xf numFmtId="3" fontId="12" fillId="10" borderId="1" xfId="1" applyNumberFormat="1" applyFont="1" applyFill="1" applyBorder="1" applyAlignment="1">
      <alignment horizontal="right"/>
    </xf>
    <xf numFmtId="3" fontId="12" fillId="10" borderId="14" xfId="1" applyNumberFormat="1" applyFont="1" applyFill="1" applyBorder="1" applyAlignment="1">
      <alignment horizontal="right"/>
    </xf>
    <xf numFmtId="3" fontId="12" fillId="10" borderId="12" xfId="1" applyNumberFormat="1" applyFont="1" applyFill="1" applyBorder="1" applyAlignment="1">
      <alignment horizontal="right"/>
    </xf>
    <xf numFmtId="0" fontId="13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6" borderId="10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 wrapText="1"/>
    </xf>
    <xf numFmtId="0" fontId="10" fillId="8" borderId="10" xfId="1" applyFont="1" applyFill="1" applyBorder="1" applyAlignment="1">
      <alignment horizontal="center"/>
    </xf>
    <xf numFmtId="0" fontId="10" fillId="8" borderId="19" xfId="1" applyFont="1" applyFill="1" applyBorder="1" applyAlignment="1">
      <alignment horizontal="center"/>
    </xf>
    <xf numFmtId="0" fontId="10" fillId="8" borderId="11" xfId="1" applyFont="1" applyFill="1" applyBorder="1" applyAlignment="1">
      <alignment horizontal="center"/>
    </xf>
    <xf numFmtId="0" fontId="15" fillId="0" borderId="0" xfId="1" applyFont="1" applyAlignment="1">
      <alignment horizontal="left" vertical="center" readingOrder="1"/>
    </xf>
    <xf numFmtId="3" fontId="12" fillId="0" borderId="10" xfId="1" applyNumberFormat="1" applyFont="1" applyBorder="1" applyAlignment="1">
      <alignment horizontal="right"/>
    </xf>
    <xf numFmtId="3" fontId="12" fillId="0" borderId="19" xfId="1" applyNumberFormat="1" applyFont="1" applyBorder="1" applyAlignment="1">
      <alignment horizontal="right"/>
    </xf>
    <xf numFmtId="3" fontId="12" fillId="0" borderId="11" xfId="1" applyNumberFormat="1" applyFont="1" applyBorder="1" applyAlignment="1">
      <alignment horizontal="right"/>
    </xf>
    <xf numFmtId="0" fontId="6" fillId="7" borderId="20" xfId="1" applyFont="1" applyFill="1" applyBorder="1" applyAlignment="1">
      <alignment vertical="top" wrapText="1"/>
    </xf>
    <xf numFmtId="3" fontId="12" fillId="10" borderId="10" xfId="1" applyNumberFormat="1" applyFont="1" applyFill="1" applyBorder="1" applyAlignment="1">
      <alignment horizontal="right"/>
    </xf>
    <xf numFmtId="3" fontId="12" fillId="10" borderId="19" xfId="1" applyNumberFormat="1" applyFont="1" applyFill="1" applyBorder="1" applyAlignment="1">
      <alignment horizontal="right"/>
    </xf>
    <xf numFmtId="3" fontId="12" fillId="10" borderId="11" xfId="1" applyNumberFormat="1" applyFont="1" applyFill="1" applyBorder="1" applyAlignment="1">
      <alignment horizontal="right"/>
    </xf>
    <xf numFmtId="0" fontId="6" fillId="7" borderId="21" xfId="1" applyFont="1" applyFill="1" applyBorder="1" applyAlignment="1">
      <alignment vertical="top" wrapText="1"/>
    </xf>
    <xf numFmtId="0" fontId="6" fillId="7" borderId="22" xfId="1" applyFont="1" applyFill="1" applyBorder="1" applyAlignment="1">
      <alignment vertical="top" wrapText="1"/>
    </xf>
    <xf numFmtId="0" fontId="10" fillId="8" borderId="22" xfId="1" applyFont="1" applyFill="1" applyBorder="1" applyAlignment="1">
      <alignment horizontal="center"/>
    </xf>
    <xf numFmtId="3" fontId="12" fillId="10" borderId="23" xfId="1" applyNumberFormat="1" applyFont="1" applyFill="1" applyBorder="1" applyAlignment="1">
      <alignment horizontal="right"/>
    </xf>
    <xf numFmtId="3" fontId="12" fillId="10" borderId="24" xfId="1" applyNumberFormat="1" applyFont="1" applyFill="1" applyBorder="1" applyAlignment="1">
      <alignment horizontal="right"/>
    </xf>
    <xf numFmtId="3" fontId="12" fillId="10" borderId="25" xfId="1" applyNumberFormat="1" applyFont="1" applyFill="1" applyBorder="1" applyAlignment="1">
      <alignment horizontal="right"/>
    </xf>
    <xf numFmtId="3" fontId="12" fillId="10" borderId="22" xfId="1" applyNumberFormat="1" applyFont="1" applyFill="1" applyBorder="1" applyAlignment="1">
      <alignment horizontal="right"/>
    </xf>
    <xf numFmtId="3" fontId="12" fillId="10" borderId="26" xfId="1" applyNumberFormat="1" applyFont="1" applyFill="1" applyBorder="1" applyAlignment="1">
      <alignment horizontal="right"/>
    </xf>
    <xf numFmtId="3" fontId="12" fillId="10" borderId="27" xfId="1" applyNumberFormat="1" applyFont="1" applyFill="1" applyBorder="1" applyAlignment="1">
      <alignment horizontal="right"/>
    </xf>
    <xf numFmtId="3" fontId="12" fillId="10" borderId="28" xfId="1" applyNumberFormat="1" applyFont="1" applyFill="1" applyBorder="1" applyAlignment="1">
      <alignment horizontal="right"/>
    </xf>
    <xf numFmtId="0" fontId="6" fillId="7" borderId="29" xfId="1" applyFont="1" applyFill="1" applyBorder="1" applyAlignment="1">
      <alignment vertical="top" wrapText="1"/>
    </xf>
    <xf numFmtId="0" fontId="6" fillId="7" borderId="30" xfId="1" applyFont="1" applyFill="1" applyBorder="1" applyAlignment="1">
      <alignment vertical="top" wrapText="1"/>
    </xf>
    <xf numFmtId="0" fontId="10" fillId="8" borderId="30" xfId="1" applyFont="1" applyFill="1" applyBorder="1" applyAlignment="1">
      <alignment horizontal="center"/>
    </xf>
    <xf numFmtId="3" fontId="12" fillId="0" borderId="31" xfId="1" applyNumberFormat="1" applyFont="1" applyBorder="1" applyAlignment="1">
      <alignment horizontal="right"/>
    </xf>
    <xf numFmtId="3" fontId="12" fillId="0" borderId="32" xfId="1" applyNumberFormat="1" applyFont="1" applyBorder="1" applyAlignment="1">
      <alignment horizontal="right"/>
    </xf>
    <xf numFmtId="3" fontId="12" fillId="0" borderId="33" xfId="1" applyNumberFormat="1" applyFont="1" applyBorder="1" applyAlignment="1">
      <alignment horizontal="right"/>
    </xf>
    <xf numFmtId="3" fontId="12" fillId="0" borderId="30" xfId="1" applyNumberFormat="1" applyFont="1" applyBorder="1" applyAlignment="1">
      <alignment horizontal="right"/>
    </xf>
    <xf numFmtId="3" fontId="12" fillId="0" borderId="34" xfId="1" applyNumberFormat="1" applyFont="1" applyBorder="1" applyAlignment="1">
      <alignment horizontal="right"/>
    </xf>
    <xf numFmtId="3" fontId="12" fillId="0" borderId="35" xfId="1" applyNumberFormat="1" applyFont="1" applyBorder="1" applyAlignment="1">
      <alignment horizontal="right"/>
    </xf>
    <xf numFmtId="3" fontId="12" fillId="0" borderId="36" xfId="1" applyNumberFormat="1" applyFont="1" applyBorder="1" applyAlignment="1">
      <alignment horizontal="right"/>
    </xf>
    <xf numFmtId="3" fontId="12" fillId="4" borderId="12" xfId="1" applyNumberFormat="1" applyFont="1" applyFill="1" applyBorder="1" applyAlignment="1">
      <alignment horizontal="right"/>
    </xf>
    <xf numFmtId="3" fontId="12" fillId="4" borderId="14" xfId="1" applyNumberFormat="1" applyFont="1" applyFill="1" applyBorder="1" applyAlignment="1">
      <alignment horizontal="right"/>
    </xf>
    <xf numFmtId="3" fontId="12" fillId="4" borderId="11" xfId="1" applyNumberFormat="1" applyFont="1" applyFill="1" applyBorder="1" applyAlignment="1">
      <alignment horizontal="right"/>
    </xf>
    <xf numFmtId="3" fontId="12" fillId="4" borderId="13" xfId="1" applyNumberFormat="1" applyFont="1" applyFill="1" applyBorder="1" applyAlignment="1">
      <alignment horizontal="right"/>
    </xf>
    <xf numFmtId="0" fontId="7" fillId="7" borderId="20" xfId="1" applyFont="1" applyFill="1" applyBorder="1" applyAlignment="1">
      <alignment vertical="top" wrapText="1"/>
    </xf>
    <xf numFmtId="0" fontId="7" fillId="7" borderId="18" xfId="1" applyFont="1" applyFill="1" applyBorder="1" applyAlignment="1">
      <alignment vertical="top" wrapText="1"/>
    </xf>
    <xf numFmtId="0" fontId="10" fillId="8" borderId="18" xfId="1" applyFont="1" applyFill="1" applyBorder="1" applyAlignment="1">
      <alignment horizontal="center"/>
    </xf>
    <xf numFmtId="3" fontId="4" fillId="0" borderId="18" xfId="1" applyNumberFormat="1" applyFont="1" applyBorder="1" applyAlignment="1">
      <alignment horizontal="right"/>
    </xf>
    <xf numFmtId="0" fontId="16" fillId="0" borderId="0" xfId="1" applyFont="1"/>
    <xf numFmtId="0" fontId="3" fillId="0" borderId="0" xfId="1" applyBorder="1" applyAlignment="1">
      <alignment horizontal="right" wrapText="1"/>
    </xf>
    <xf numFmtId="0" fontId="3" fillId="0" borderId="16" xfId="1" applyBorder="1" applyAlignment="1">
      <alignment horizontal="right" wrapText="1"/>
    </xf>
    <xf numFmtId="0" fontId="3" fillId="0" borderId="0" xfId="1" applyFont="1" applyAlignment="1">
      <alignment horizontal="right" wrapText="1"/>
    </xf>
    <xf numFmtId="0" fontId="3" fillId="0" borderId="0" xfId="1" applyFont="1"/>
    <xf numFmtId="0" fontId="12" fillId="0" borderId="0" xfId="1" applyFont="1"/>
    <xf numFmtId="3" fontId="3" fillId="0" borderId="0" xfId="1" applyNumberFormat="1" applyBorder="1"/>
    <xf numFmtId="3" fontId="3" fillId="0" borderId="16" xfId="1" applyNumberFormat="1" applyBorder="1"/>
    <xf numFmtId="3" fontId="3" fillId="0" borderId="0" xfId="1" applyNumberFormat="1"/>
    <xf numFmtId="0" fontId="17" fillId="0" borderId="1" xfId="1" applyFont="1" applyBorder="1" applyAlignment="1">
      <alignment horizontal="left" wrapText="1"/>
    </xf>
    <xf numFmtId="0" fontId="9" fillId="6" borderId="10" xfId="1" applyFont="1" applyFill="1" applyBorder="1" applyAlignment="1">
      <alignment horizontal="center" vertical="top" wrapText="1"/>
    </xf>
    <xf numFmtId="0" fontId="9" fillId="6" borderId="11" xfId="1" applyFont="1" applyFill="1" applyBorder="1" applyAlignment="1">
      <alignment horizontal="center" vertical="top" wrapText="1"/>
    </xf>
    <xf numFmtId="0" fontId="9" fillId="6" borderId="12" xfId="1" applyFont="1" applyFill="1" applyBorder="1" applyAlignment="1">
      <alignment horizontal="center" vertical="top" wrapText="1"/>
    </xf>
    <xf numFmtId="0" fontId="3" fillId="0" borderId="0" xfId="1" applyAlignment="1">
      <alignment horizontal="left"/>
    </xf>
    <xf numFmtId="0" fontId="18" fillId="0" borderId="37" xfId="1" applyFont="1" applyBorder="1" applyAlignment="1">
      <alignment horizontal="center"/>
    </xf>
    <xf numFmtId="0" fontId="18" fillId="0" borderId="38" xfId="1" applyFont="1" applyBorder="1" applyAlignment="1">
      <alignment horizontal="center"/>
    </xf>
    <xf numFmtId="0" fontId="18" fillId="0" borderId="39" xfId="1" applyFont="1" applyBorder="1" applyAlignment="1">
      <alignment horizontal="center"/>
    </xf>
    <xf numFmtId="0" fontId="18" fillId="0" borderId="15" xfId="1" applyFont="1" applyBorder="1"/>
    <xf numFmtId="0" fontId="18" fillId="0" borderId="0" xfId="1" applyFont="1" applyBorder="1"/>
    <xf numFmtId="0" fontId="18" fillId="0" borderId="16" xfId="1" applyFont="1" applyBorder="1"/>
    <xf numFmtId="0" fontId="18" fillId="0" borderId="0" xfId="1" applyFont="1" applyBorder="1" applyAlignment="1">
      <alignment wrapText="1"/>
    </xf>
    <xf numFmtId="0" fontId="18" fillId="0" borderId="16" xfId="1" applyFont="1" applyBorder="1" applyAlignment="1">
      <alignment wrapText="1"/>
    </xf>
    <xf numFmtId="0" fontId="6" fillId="7" borderId="10" xfId="1" applyFont="1" applyFill="1" applyBorder="1" applyAlignment="1">
      <alignment vertical="top" wrapText="1"/>
    </xf>
    <xf numFmtId="3" fontId="12" fillId="0" borderId="15" xfId="1" applyNumberFormat="1" applyFont="1" applyBorder="1"/>
    <xf numFmtId="3" fontId="12" fillId="0" borderId="0" xfId="1" applyNumberFormat="1" applyFont="1" applyBorder="1"/>
    <xf numFmtId="3" fontId="12" fillId="0" borderId="16" xfId="1" applyNumberFormat="1" applyFont="1" applyBorder="1"/>
    <xf numFmtId="164" fontId="12" fillId="0" borderId="0" xfId="1" applyNumberFormat="1" applyFont="1" applyBorder="1"/>
    <xf numFmtId="164" fontId="12" fillId="0" borderId="16" xfId="1" applyNumberFormat="1" applyFont="1" applyBorder="1"/>
    <xf numFmtId="0" fontId="7" fillId="7" borderId="10" xfId="1" applyFont="1" applyFill="1" applyBorder="1" applyAlignment="1">
      <alignment vertical="top" wrapText="1"/>
    </xf>
    <xf numFmtId="3" fontId="4" fillId="0" borderId="15" xfId="1" applyNumberFormat="1" applyFont="1" applyBorder="1"/>
    <xf numFmtId="3" fontId="4" fillId="0" borderId="0" xfId="1" applyNumberFormat="1" applyFont="1" applyBorder="1"/>
    <xf numFmtId="3" fontId="4" fillId="0" borderId="16" xfId="1" applyNumberFormat="1" applyFont="1" applyBorder="1"/>
    <xf numFmtId="164" fontId="4" fillId="0" borderId="0" xfId="1" applyNumberFormat="1" applyFont="1" applyBorder="1"/>
    <xf numFmtId="164" fontId="4" fillId="0" borderId="16" xfId="1" applyNumberFormat="1" applyFont="1" applyBorder="1"/>
    <xf numFmtId="3" fontId="4" fillId="0" borderId="40" xfId="1" applyNumberFormat="1" applyFont="1" applyBorder="1"/>
    <xf numFmtId="3" fontId="4" fillId="0" borderId="41" xfId="1" applyNumberFormat="1" applyFont="1" applyBorder="1"/>
    <xf numFmtId="3" fontId="4" fillId="0" borderId="42" xfId="1" applyNumberFormat="1" applyFont="1" applyBorder="1"/>
    <xf numFmtId="164" fontId="4" fillId="0" borderId="41" xfId="1" applyNumberFormat="1" applyFont="1" applyBorder="1"/>
    <xf numFmtId="164" fontId="4" fillId="0" borderId="42" xfId="1" applyNumberFormat="1" applyFont="1" applyBorder="1"/>
    <xf numFmtId="0" fontId="5" fillId="0" borderId="0" xfId="1" applyFont="1" applyAlignment="1"/>
    <xf numFmtId="0" fontId="4" fillId="0" borderId="0" xfId="1" applyFont="1"/>
    <xf numFmtId="0" fontId="18" fillId="0" borderId="0" xfId="1" applyFont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/>
    <xf numFmtId="0" fontId="12" fillId="7" borderId="1" xfId="1" applyFont="1" applyFill="1" applyBorder="1" applyAlignment="1">
      <alignment vertical="top" wrapText="1"/>
    </xf>
    <xf numFmtId="3" fontId="19" fillId="0" borderId="0" xfId="1" applyNumberFormat="1" applyFont="1" applyBorder="1"/>
    <xf numFmtId="164" fontId="12" fillId="0" borderId="0" xfId="1" applyNumberFormat="1" applyFont="1"/>
    <xf numFmtId="3" fontId="19" fillId="0" borderId="16" xfId="1" applyNumberFormat="1" applyFont="1" applyBorder="1"/>
    <xf numFmtId="0" fontId="4" fillId="7" borderId="1" xfId="1" applyFont="1" applyFill="1" applyBorder="1" applyAlignment="1">
      <alignment vertical="top" wrapText="1"/>
    </xf>
    <xf numFmtId="3" fontId="20" fillId="0" borderId="0" xfId="1" applyNumberFormat="1" applyFont="1" applyBorder="1"/>
    <xf numFmtId="164" fontId="4" fillId="0" borderId="0" xfId="1" applyNumberFormat="1" applyFont="1"/>
    <xf numFmtId="0" fontId="3" fillId="0" borderId="0" xfId="1" applyAlignment="1">
      <alignment wrapText="1"/>
    </xf>
    <xf numFmtId="0" fontId="3" fillId="0" borderId="43" xfId="1" applyBorder="1" applyAlignment="1">
      <alignment horizontal="center" vertical="center"/>
    </xf>
    <xf numFmtId="0" fontId="5" fillId="0" borderId="0" xfId="1" applyFont="1"/>
    <xf numFmtId="0" fontId="3" fillId="0" borderId="44" xfId="1" applyBorder="1" applyAlignment="1">
      <alignment horizontal="center" vertical="center"/>
    </xf>
    <xf numFmtId="0" fontId="4" fillId="7" borderId="22" xfId="1" applyFont="1" applyFill="1" applyBorder="1" applyAlignment="1">
      <alignment vertical="top" wrapText="1"/>
    </xf>
    <xf numFmtId="0" fontId="4" fillId="7" borderId="18" xfId="1" applyFont="1" applyFill="1" applyBorder="1" applyAlignment="1">
      <alignment vertical="top" wrapText="1"/>
    </xf>
  </cellXfs>
  <cellStyles count="3">
    <cellStyle name="Normale" xfId="0" builtinId="0"/>
    <cellStyle name="Normale 2" xfId="2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3"/>
          <c:y val="7.7123680338396186E-2"/>
          <c:w val="0.84342555555555554"/>
          <c:h val="0.7824281746031744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6.5800222222222218E-2"/>
                  <c:y val="-4.4649999999999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8E-4A32-8581-D517EC4AD306}"/>
                </c:ext>
              </c:extLst>
            </c:dLbl>
            <c:dLbl>
              <c:idx val="6"/>
              <c:layout>
                <c:manualLayout>
                  <c:x val="-6.5800222222222218E-2"/>
                  <c:y val="4.107000000000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8E-4A32-8581-D517EC4AD3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38E-4A32-8581-D517EC4AD30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38E-4A32-8581-D517EC4AD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55024"/>
        <c:axId val="480855352"/>
      </c:lineChart>
      <c:catAx>
        <c:axId val="4808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80855352"/>
        <c:crosses val="autoZero"/>
        <c:auto val="1"/>
        <c:lblAlgn val="ctr"/>
        <c:lblOffset val="100"/>
        <c:noMultiLvlLbl val="0"/>
      </c:catAx>
      <c:valAx>
        <c:axId val="4808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8085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32277570211859"/>
          <c:y val="3.402109699750128E-3"/>
          <c:w val="0.72643842322621321"/>
          <c:h val="9.0470364050289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3"/>
          <c:y val="7.7123680338396186E-2"/>
          <c:w val="0.84342555555555554"/>
          <c:h val="0.78242817460317449"/>
        </c:manualLayout>
      </c:layout>
      <c:lineChart>
        <c:grouping val="standard"/>
        <c:varyColors val="0"/>
        <c:ser>
          <c:idx val="0"/>
          <c:order val="0"/>
          <c:tx>
            <c:strRef>
              <c:f>Grafico_serie!$E$52</c:f>
              <c:strCache>
                <c:ptCount val="1"/>
                <c:pt idx="0">
                  <c:v>Residenza all'estero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6.0656499240666344E-2"/>
                  <c:y val="-4.5378152591298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EA-4E09-A3F0-EDB6A0605B91}"/>
                </c:ext>
              </c:extLst>
            </c:dLbl>
            <c:dLbl>
              <c:idx val="2"/>
              <c:layout>
                <c:manualLayout>
                  <c:x val="-6.5800222222222218E-2"/>
                  <c:y val="-4.4649999999999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EA-4E09-A3F0-EDB6A0605B91}"/>
                </c:ext>
              </c:extLst>
            </c:dLbl>
            <c:dLbl>
              <c:idx val="3"/>
              <c:layout>
                <c:manualLayout>
                  <c:x val="-6.0656499240666309E-2"/>
                  <c:y val="-3.5322008425781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EA-4E09-A3F0-EDB6A0605B91}"/>
                </c:ext>
              </c:extLst>
            </c:dLbl>
            <c:dLbl>
              <c:idx val="4"/>
              <c:layout>
                <c:manualLayout>
                  <c:x val="-6.0656499240666309E-2"/>
                  <c:y val="-2.0237792177507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EA-4E09-A3F0-EDB6A0605B91}"/>
                </c:ext>
              </c:extLst>
            </c:dLbl>
            <c:dLbl>
              <c:idx val="6"/>
              <c:layout>
                <c:manualLayout>
                  <c:x val="-6.5800158423928154E-2"/>
                  <c:y val="-4.440737835925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EA-4E09-A3F0-EDB6A0605B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Grafico_serie!$F$50:$M$50</c:f>
              <c:strCache>
                <c:ptCount val="8"/>
                <c:pt idx="0">
                  <c:v>T1
2020</c:v>
                </c:pt>
                <c:pt idx="1">
                  <c:v>T2
2020</c:v>
                </c:pt>
                <c:pt idx="2">
                  <c:v>T3
2020</c:v>
                </c:pt>
                <c:pt idx="3">
                  <c:v>T4
2020</c:v>
                </c:pt>
                <c:pt idx="4">
                  <c:v>T1
2021</c:v>
                </c:pt>
                <c:pt idx="5">
                  <c:v>T2
2021</c:v>
                </c:pt>
                <c:pt idx="6">
                  <c:v>T3
2021</c:v>
                </c:pt>
                <c:pt idx="7">
                  <c:v>T4
2021</c:v>
                </c:pt>
              </c:strCache>
            </c:strRef>
          </c:cat>
          <c:val>
            <c:numRef>
              <c:f>Grafico_serie!$F$52:$M$52</c:f>
              <c:numCache>
                <c:formatCode>#,##0</c:formatCode>
                <c:ptCount val="8"/>
                <c:pt idx="0">
                  <c:v>9696</c:v>
                </c:pt>
                <c:pt idx="1">
                  <c:v>3188</c:v>
                </c:pt>
                <c:pt idx="2">
                  <c:v>40027</c:v>
                </c:pt>
                <c:pt idx="3">
                  <c:v>7461</c:v>
                </c:pt>
                <c:pt idx="4">
                  <c:v>2955</c:v>
                </c:pt>
                <c:pt idx="5">
                  <c:v>17791</c:v>
                </c:pt>
                <c:pt idx="6">
                  <c:v>75691</c:v>
                </c:pt>
                <c:pt idx="7">
                  <c:v>16294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EA-4E09-A3F0-EDB6A0605B91}"/>
            </c:ext>
          </c:extLst>
        </c:ser>
        <c:ser>
          <c:idx val="1"/>
          <c:order val="1"/>
          <c:tx>
            <c:strRef>
              <c:f>Grafico_serie!$E$53</c:f>
              <c:strCache>
                <c:ptCount val="1"/>
                <c:pt idx="0">
                  <c:v>Residenza in Italia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7.4342766188028736E-2"/>
                  <c:y val="4.5127144898347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AEA-4E09-A3F0-EDB6A0605B91}"/>
                </c:ext>
              </c:extLst>
            </c:dLbl>
            <c:dLbl>
              <c:idx val="6"/>
              <c:layout>
                <c:manualLayout>
                  <c:x val="-7.4342766188028667E-2"/>
                  <c:y val="4.5127144898347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AEA-4E09-A3F0-EDB6A0605B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Grafico_serie!$F$50:$M$50</c:f>
              <c:strCache>
                <c:ptCount val="8"/>
                <c:pt idx="0">
                  <c:v>T1
2020</c:v>
                </c:pt>
                <c:pt idx="1">
                  <c:v>T2
2020</c:v>
                </c:pt>
                <c:pt idx="2">
                  <c:v>T3
2020</c:v>
                </c:pt>
                <c:pt idx="3">
                  <c:v>T4
2020</c:v>
                </c:pt>
                <c:pt idx="4">
                  <c:v>T1
2021</c:v>
                </c:pt>
                <c:pt idx="5">
                  <c:v>T2
2021</c:v>
                </c:pt>
                <c:pt idx="6">
                  <c:v>T3
2021</c:v>
                </c:pt>
                <c:pt idx="7">
                  <c:v>T4
2021</c:v>
                </c:pt>
              </c:strCache>
            </c:strRef>
          </c:cat>
          <c:val>
            <c:numRef>
              <c:f>Grafico_serie!$F$53:$M$53</c:f>
              <c:numCache>
                <c:formatCode>#,##0</c:formatCode>
                <c:ptCount val="8"/>
                <c:pt idx="0">
                  <c:v>179585</c:v>
                </c:pt>
                <c:pt idx="1">
                  <c:v>84017</c:v>
                </c:pt>
                <c:pt idx="2">
                  <c:v>665686</c:v>
                </c:pt>
                <c:pt idx="3">
                  <c:v>80207</c:v>
                </c:pt>
                <c:pt idx="4">
                  <c:v>64653</c:v>
                </c:pt>
                <c:pt idx="5">
                  <c:v>230519</c:v>
                </c:pt>
                <c:pt idx="6">
                  <c:v>737769</c:v>
                </c:pt>
                <c:pt idx="7">
                  <c:v>185215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AEA-4E09-A3F0-EDB6A0605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55024"/>
        <c:axId val="480855352"/>
      </c:lineChart>
      <c:catAx>
        <c:axId val="4808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80855352"/>
        <c:crosses val="autoZero"/>
        <c:auto val="1"/>
        <c:lblAlgn val="ctr"/>
        <c:lblOffset val="100"/>
        <c:noMultiLvlLbl val="0"/>
      </c:catAx>
      <c:valAx>
        <c:axId val="4808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8085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36830049527535"/>
          <c:y val="1.3458209000724121E-2"/>
          <c:w val="0.72643842322621321"/>
          <c:h val="9.0470364050289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93066880965265"/>
          <c:y val="2.5854592520068668E-2"/>
          <c:w val="0.87106933119034735"/>
          <c:h val="0.80333405023319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Grafici!$W$9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608087864627717E-17"/>
                  <c:y val="1.479091240130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12-43A0-8F1B-BA9D20E1A333}"/>
                </c:ext>
              </c:extLst>
            </c:dLbl>
            <c:dLbl>
              <c:idx val="3"/>
              <c:layout>
                <c:manualLayout>
                  <c:x val="-1.5081189046860935E-2"/>
                  <c:y val="-9.03878649507666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12-43A0-8F1B-BA9D20E1A333}"/>
                </c:ext>
              </c:extLst>
            </c:dLbl>
            <c:dLbl>
              <c:idx val="4"/>
              <c:layout>
                <c:manualLayout>
                  <c:x val="0"/>
                  <c:y val="-1.5185284383310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12-43A0-8F1B-BA9D20E1A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Grafici!$M$10:$M$15</c:f>
              <c:strCache>
                <c:ptCount val="6"/>
                <c:pt idx="0">
                  <c:v>Italia</c:v>
                </c:pt>
                <c:pt idx="1">
                  <c:v>  Abruzzo</c:v>
                </c:pt>
                <c:pt idx="2">
                  <c:v>    L'Aquila</c:v>
                </c:pt>
                <c:pt idx="3">
                  <c:v>    Teramo</c:v>
                </c:pt>
                <c:pt idx="4">
                  <c:v>    Pescara</c:v>
                </c:pt>
                <c:pt idx="5">
                  <c:v>    Chieti</c:v>
                </c:pt>
              </c:strCache>
            </c:strRef>
          </c:cat>
          <c:val>
            <c:numRef>
              <c:f>Grafici!$W$10:$W$15</c:f>
              <c:numCache>
                <c:formatCode>0.0</c:formatCode>
                <c:ptCount val="6"/>
                <c:pt idx="0">
                  <c:v>41.235094064073444</c:v>
                </c:pt>
                <c:pt idx="1">
                  <c:v>24.397425100503149</c:v>
                </c:pt>
                <c:pt idx="2">
                  <c:v>-1.2188308683655809</c:v>
                </c:pt>
                <c:pt idx="3">
                  <c:v>37.080706299167602</c:v>
                </c:pt>
                <c:pt idx="4">
                  <c:v>30.38645836286824</c:v>
                </c:pt>
                <c:pt idx="5">
                  <c:v>32.162508479686444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12-43A0-8F1B-BA9D20E1A333}"/>
            </c:ext>
          </c:extLst>
        </c:ser>
        <c:ser>
          <c:idx val="1"/>
          <c:order val="1"/>
          <c:tx>
            <c:strRef>
              <c:f>Grafici!$X$9</c:f>
              <c:strCache>
                <c:ptCount val="1"/>
                <c:pt idx="0">
                  <c:v>Residenti all'estero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9.86060826753771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812-43A0-8F1B-BA9D20E1A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Grafici!$M$10:$M$15</c:f>
              <c:strCache>
                <c:ptCount val="6"/>
                <c:pt idx="0">
                  <c:v>Italia</c:v>
                </c:pt>
                <c:pt idx="1">
                  <c:v>  Abruzzo</c:v>
                </c:pt>
                <c:pt idx="2">
                  <c:v>    L'Aquila</c:v>
                </c:pt>
                <c:pt idx="3">
                  <c:v>    Teramo</c:v>
                </c:pt>
                <c:pt idx="4">
                  <c:v>    Pescara</c:v>
                </c:pt>
                <c:pt idx="5">
                  <c:v>    Chieti</c:v>
                </c:pt>
              </c:strCache>
            </c:strRef>
          </c:cat>
          <c:val>
            <c:numRef>
              <c:f>Grafici!$X$10:$X$15</c:f>
              <c:numCache>
                <c:formatCode>0.0</c:formatCode>
                <c:ptCount val="6"/>
                <c:pt idx="0">
                  <c:v>62.932182713436383</c:v>
                </c:pt>
                <c:pt idx="1">
                  <c:v>86.727290797058245</c:v>
                </c:pt>
                <c:pt idx="2">
                  <c:v>78.798586572438168</c:v>
                </c:pt>
                <c:pt idx="3">
                  <c:v>109.51698822686782</c:v>
                </c:pt>
                <c:pt idx="4">
                  <c:v>66.879093644892905</c:v>
                </c:pt>
                <c:pt idx="5">
                  <c:v>78.302477417046774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12-43A0-8F1B-BA9D20E1A333}"/>
            </c:ext>
          </c:extLst>
        </c:ser>
        <c:ser>
          <c:idx val="2"/>
          <c:order val="2"/>
          <c:tx>
            <c:strRef>
              <c:f>Grafici!$Y$9</c:f>
              <c:strCache>
                <c:ptCount val="1"/>
                <c:pt idx="0">
                  <c:v>Residenti in 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119047619047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812-43A0-8F1B-BA9D20E1A333}"/>
                </c:ext>
              </c:extLst>
            </c:dLbl>
            <c:dLbl>
              <c:idx val="1"/>
              <c:layout>
                <c:manualLayout>
                  <c:x val="1.0054126031240578E-2"/>
                  <c:y val="3.4512128936381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812-43A0-8F1B-BA9D20E1A333}"/>
                </c:ext>
              </c:extLst>
            </c:dLbl>
            <c:dLbl>
              <c:idx val="2"/>
              <c:layout>
                <c:manualLayout>
                  <c:x val="0"/>
                  <c:y val="-9.8606082675376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812-43A0-8F1B-BA9D20E1A333}"/>
                </c:ext>
              </c:extLst>
            </c:dLbl>
            <c:dLbl>
              <c:idx val="3"/>
              <c:layout>
                <c:manualLayout>
                  <c:x val="0"/>
                  <c:y val="9.8606082675377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812-43A0-8F1B-BA9D20E1A333}"/>
                </c:ext>
              </c:extLst>
            </c:dLbl>
            <c:dLbl>
              <c:idx val="4"/>
              <c:layout>
                <c:manualLayout>
                  <c:x val="0"/>
                  <c:y val="1.479091240130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812-43A0-8F1B-BA9D20E1A333}"/>
                </c:ext>
              </c:extLst>
            </c:dLbl>
            <c:dLbl>
              <c:idx val="5"/>
              <c:layout>
                <c:manualLayout>
                  <c:x val="0"/>
                  <c:y val="1.479091240130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812-43A0-8F1B-BA9D20E1A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Grafici!$M$10:$M$15</c:f>
              <c:strCache>
                <c:ptCount val="6"/>
                <c:pt idx="0">
                  <c:v>Italia</c:v>
                </c:pt>
                <c:pt idx="1">
                  <c:v>  Abruzzo</c:v>
                </c:pt>
                <c:pt idx="2">
                  <c:v>    L'Aquila</c:v>
                </c:pt>
                <c:pt idx="3">
                  <c:v>    Teramo</c:v>
                </c:pt>
                <c:pt idx="4">
                  <c:v>    Pescara</c:v>
                </c:pt>
                <c:pt idx="5">
                  <c:v>    Chieti</c:v>
                </c:pt>
              </c:strCache>
            </c:strRef>
          </c:cat>
          <c:val>
            <c:numRef>
              <c:f>Grafici!$Y$10:$Y$15</c:f>
              <c:numCache>
                <c:formatCode>0.0</c:formatCode>
                <c:ptCount val="6"/>
                <c:pt idx="0">
                  <c:v>32.093519131695771</c:v>
                </c:pt>
                <c:pt idx="1">
                  <c:v>20.669839870430266</c:v>
                </c:pt>
                <c:pt idx="2">
                  <c:v>-4.0308674827035658</c:v>
                </c:pt>
                <c:pt idx="3">
                  <c:v>32.392497262091702</c:v>
                </c:pt>
                <c:pt idx="4">
                  <c:v>27.209542449413615</c:v>
                </c:pt>
                <c:pt idx="5">
                  <c:v>29.415836101882615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812-43A0-8F1B-BA9D20E1A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7005464"/>
        <c:axId val="377002840"/>
      </c:barChart>
      <c:catAx>
        <c:axId val="37700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7002840"/>
        <c:crosses val="autoZero"/>
        <c:auto val="1"/>
        <c:lblAlgn val="ctr"/>
        <c:lblOffset val="100"/>
        <c:noMultiLvlLbl val="0"/>
      </c:catAx>
      <c:valAx>
        <c:axId val="37700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700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45028417399746E-2"/>
          <c:y val="0.92104166666666665"/>
          <c:w val="0.97885497158260026"/>
          <c:h val="7.8958271989657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56561679790025"/>
          <c:y val="5.0925925925925923E-2"/>
          <c:w val="0.77117060367454071"/>
          <c:h val="0.735771361913094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Grafici!$E$37</c:f>
              <c:strCache>
                <c:ptCount val="1"/>
                <c:pt idx="0">
                  <c:v>Residenti 
in 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Grafici!$C$42:$D$49</c:f>
              <c:multiLvlStrCache>
                <c:ptCount val="8"/>
                <c:lvl>
                  <c:pt idx="0">
                    <c:v>    L'Aquila</c:v>
                  </c:pt>
                  <c:pt idx="1">
                    <c:v>    Teramo</c:v>
                  </c:pt>
                  <c:pt idx="2">
                    <c:v>    Pescara</c:v>
                  </c:pt>
                  <c:pt idx="3">
                    <c:v>    Chieti</c:v>
                  </c:pt>
                  <c:pt idx="4">
                    <c:v>    L'Aquila</c:v>
                  </c:pt>
                  <c:pt idx="5">
                    <c:v>    Teramo</c:v>
                  </c:pt>
                  <c:pt idx="6">
                    <c:v>    Pescara</c:v>
                  </c:pt>
                  <c:pt idx="7">
                    <c:v>    Chieti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Grafici!$E$42:$E$49</c:f>
              <c:numCache>
                <c:formatCode>#,##0</c:formatCode>
                <c:ptCount val="8"/>
                <c:pt idx="0">
                  <c:v>281850</c:v>
                </c:pt>
                <c:pt idx="1">
                  <c:v>345154</c:v>
                </c:pt>
                <c:pt idx="2">
                  <c:v>194667</c:v>
                </c:pt>
                <c:pt idx="3">
                  <c:v>187824</c:v>
                </c:pt>
                <c:pt idx="4">
                  <c:v>270489</c:v>
                </c:pt>
                <c:pt idx="5">
                  <c:v>456958</c:v>
                </c:pt>
                <c:pt idx="6">
                  <c:v>247635</c:v>
                </c:pt>
                <c:pt idx="7">
                  <c:v>243074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7-4A68-A7C1-6DDC3744D783}"/>
            </c:ext>
          </c:extLst>
        </c:ser>
        <c:ser>
          <c:idx val="1"/>
          <c:order val="1"/>
          <c:tx>
            <c:strRef>
              <c:f>Grafici!$F$37</c:f>
              <c:strCache>
                <c:ptCount val="1"/>
                <c:pt idx="0">
                  <c:v>Residenti
 all'estero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389580652899138E-2"/>
                  <c:y val="-1.9726814682497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37-4A68-A7C1-6DDC3744D783}"/>
                </c:ext>
              </c:extLst>
            </c:dLbl>
            <c:dLbl>
              <c:idx val="1"/>
              <c:layout>
                <c:manualLayout>
                  <c:x val="5.5389580652899326E-2"/>
                  <c:y val="-1.9726814682497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337-4A68-A7C1-6DDC3744D783}"/>
                </c:ext>
              </c:extLst>
            </c:dLbl>
            <c:dLbl>
              <c:idx val="2"/>
              <c:layout>
                <c:manualLayout>
                  <c:x val="5.5389580652899228E-2"/>
                  <c:y val="-2.4658518353121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37-4A68-A7C1-6DDC3744D783}"/>
                </c:ext>
              </c:extLst>
            </c:dLbl>
            <c:dLbl>
              <c:idx val="3"/>
              <c:layout>
                <c:manualLayout>
                  <c:x val="7.5531246344862593E-2"/>
                  <c:y val="-2.4658518353121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37-4A68-A7C1-6DDC3744D783}"/>
                </c:ext>
              </c:extLst>
            </c:dLbl>
            <c:dLbl>
              <c:idx val="4"/>
              <c:layout>
                <c:manualLayout>
                  <c:x val="5.5389580652899228E-2"/>
                  <c:y val="-2.9590222023745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37-4A68-A7C1-6DDC3744D783}"/>
                </c:ext>
              </c:extLst>
            </c:dLbl>
            <c:dLbl>
              <c:idx val="5"/>
              <c:layout>
                <c:manualLayout>
                  <c:x val="4.5318747806917553E-2"/>
                  <c:y val="-3.945362936499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337-4A68-A7C1-6DDC3744D783}"/>
                </c:ext>
              </c:extLst>
            </c:dLbl>
            <c:dLbl>
              <c:idx val="6"/>
              <c:layout>
                <c:manualLayout>
                  <c:x val="4.5318747806917553E-2"/>
                  <c:y val="-3.4521925694370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337-4A68-A7C1-6DDC3744D783}"/>
                </c:ext>
              </c:extLst>
            </c:dLbl>
            <c:dLbl>
              <c:idx val="7"/>
              <c:layout>
                <c:manualLayout>
                  <c:x val="5.5389580652899228E-2"/>
                  <c:y val="-3.4521925694370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337-4A68-A7C1-6DDC3744D7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Grafici!$C$42:$D$49</c:f>
              <c:multiLvlStrCache>
                <c:ptCount val="8"/>
                <c:lvl>
                  <c:pt idx="0">
                    <c:v>    L'Aquila</c:v>
                  </c:pt>
                  <c:pt idx="1">
                    <c:v>    Teramo</c:v>
                  </c:pt>
                  <c:pt idx="2">
                    <c:v>    Pescara</c:v>
                  </c:pt>
                  <c:pt idx="3">
                    <c:v>    Chieti</c:v>
                  </c:pt>
                  <c:pt idx="4">
                    <c:v>    L'Aquila</c:v>
                  </c:pt>
                  <c:pt idx="5">
                    <c:v>    Teramo</c:v>
                  </c:pt>
                  <c:pt idx="6">
                    <c:v>    Pescara</c:v>
                  </c:pt>
                  <c:pt idx="7">
                    <c:v>    Chieti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Grafici!$F$42:$F$49</c:f>
              <c:numCache>
                <c:formatCode>#,##0</c:formatCode>
                <c:ptCount val="8"/>
                <c:pt idx="0">
                  <c:v>9905</c:v>
                </c:pt>
                <c:pt idx="1">
                  <c:v>22339</c:v>
                </c:pt>
                <c:pt idx="2">
                  <c:v>16947</c:v>
                </c:pt>
                <c:pt idx="3">
                  <c:v>11181</c:v>
                </c:pt>
                <c:pt idx="4">
                  <c:v>17710</c:v>
                </c:pt>
                <c:pt idx="5">
                  <c:v>46804</c:v>
                </c:pt>
                <c:pt idx="6">
                  <c:v>28281</c:v>
                </c:pt>
                <c:pt idx="7">
                  <c:v>19936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337-4A68-A7C1-6DDC3744D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840800"/>
        <c:axId val="560836864"/>
      </c:barChart>
      <c:catAx>
        <c:axId val="560840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0836864"/>
        <c:crosses val="autoZero"/>
        <c:auto val="1"/>
        <c:lblAlgn val="ctr"/>
        <c:lblOffset val="100"/>
        <c:noMultiLvlLbl val="0"/>
      </c:catAx>
      <c:valAx>
        <c:axId val="56083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084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67658730158731"/>
          <c:y val="0.8827099206349206"/>
          <c:w val="0.48114791634864906"/>
          <c:h val="0.117289892919898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10</xdr:row>
      <xdr:rowOff>0</xdr:rowOff>
    </xdr:from>
    <xdr:to>
      <xdr:col>40</xdr:col>
      <xdr:colOff>574412</xdr:colOff>
      <xdr:row>24</xdr:row>
      <xdr:rowOff>136509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666750</xdr:colOff>
      <xdr:row>59</xdr:row>
      <xdr:rowOff>28575</xdr:rowOff>
    </xdr:from>
    <xdr:to>
      <xdr:col>10</xdr:col>
      <xdr:colOff>31487</xdr:colOff>
      <xdr:row>74</xdr:row>
      <xdr:rowOff>136509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19</xdr:row>
      <xdr:rowOff>0</xdr:rowOff>
    </xdr:from>
    <xdr:to>
      <xdr:col>22</xdr:col>
      <xdr:colOff>74673</xdr:colOff>
      <xdr:row>34</xdr:row>
      <xdr:rowOff>91124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295275</xdr:colOff>
      <xdr:row>39</xdr:row>
      <xdr:rowOff>66675</xdr:rowOff>
    </xdr:from>
    <xdr:to>
      <xdr:col>13</xdr:col>
      <xdr:colOff>316062</xdr:colOff>
      <xdr:row>54</xdr:row>
      <xdr:rowOff>157067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%20interni3/Dati_Pubblicazioni_Aree_Tematiche_Altro/Bollettino-trimestrale/2022_Trim2/04-Turismo/Movimento%20turistico-detta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_Pres_MONDO_estr_Lug2022_ori"/>
      <sheetName val="Tab"/>
      <sheetName val="Arr_Pres__RES_estr_Lug2022_ori"/>
      <sheetName val="Grafico_serie"/>
      <sheetName val="Grafici"/>
    </sheetNames>
    <sheetDataSet>
      <sheetData sheetId="0"/>
      <sheetData sheetId="1"/>
      <sheetData sheetId="2"/>
      <sheetData sheetId="3">
        <row r="50">
          <cell r="F50" t="str">
            <v>T1
2020</v>
          </cell>
          <cell r="G50" t="str">
            <v>T2
2020</v>
          </cell>
          <cell r="H50" t="str">
            <v>T3
2020</v>
          </cell>
          <cell r="I50" t="str">
            <v>T4
2020</v>
          </cell>
          <cell r="J50" t="str">
            <v>T1
2021</v>
          </cell>
          <cell r="K50" t="str">
            <v>T2
2021</v>
          </cell>
          <cell r="L50" t="str">
            <v>T3
2021</v>
          </cell>
          <cell r="M50" t="str">
            <v>T4
2021</v>
          </cell>
        </row>
        <row r="52">
          <cell r="E52" t="str">
            <v>Residenza all'estero</v>
          </cell>
          <cell r="F52">
            <v>9696</v>
          </cell>
          <cell r="G52">
            <v>3188</v>
          </cell>
          <cell r="H52">
            <v>40027</v>
          </cell>
          <cell r="I52">
            <v>7461</v>
          </cell>
          <cell r="J52">
            <v>2955</v>
          </cell>
          <cell r="K52">
            <v>17791</v>
          </cell>
          <cell r="L52">
            <v>75691</v>
          </cell>
          <cell r="M52">
            <v>16294</v>
          </cell>
        </row>
        <row r="53">
          <cell r="E53" t="str">
            <v>Residenza in Italia</v>
          </cell>
          <cell r="F53">
            <v>179585</v>
          </cell>
          <cell r="G53">
            <v>84017</v>
          </cell>
          <cell r="H53">
            <v>665686</v>
          </cell>
          <cell r="I53">
            <v>80207</v>
          </cell>
          <cell r="J53">
            <v>64653</v>
          </cell>
          <cell r="K53">
            <v>230519</v>
          </cell>
          <cell r="L53">
            <v>737769</v>
          </cell>
          <cell r="M53">
            <v>185215</v>
          </cell>
        </row>
      </sheetData>
      <sheetData sheetId="4">
        <row r="9">
          <cell r="W9" t="str">
            <v>Totale</v>
          </cell>
          <cell r="X9" t="str">
            <v>Residenti all'estero</v>
          </cell>
          <cell r="Y9" t="str">
            <v>Residenti in Italia</v>
          </cell>
        </row>
        <row r="10">
          <cell r="M10" t="str">
            <v>Italia</v>
          </cell>
          <cell r="W10">
            <v>41.235094064073444</v>
          </cell>
          <cell r="X10">
            <v>62.932182713436383</v>
          </cell>
          <cell r="Y10">
            <v>32.093519131695771</v>
          </cell>
        </row>
        <row r="11">
          <cell r="M11" t="str">
            <v xml:space="preserve">  Abruzzo</v>
          </cell>
          <cell r="W11">
            <v>24.397425100503149</v>
          </cell>
          <cell r="X11">
            <v>86.727290797058245</v>
          </cell>
          <cell r="Y11">
            <v>20.669839870430266</v>
          </cell>
        </row>
        <row r="12">
          <cell r="M12" t="str">
            <v xml:space="preserve">    L'Aquila</v>
          </cell>
          <cell r="W12">
            <v>-1.2188308683655809</v>
          </cell>
          <cell r="X12">
            <v>78.798586572438168</v>
          </cell>
          <cell r="Y12">
            <v>-4.0308674827035658</v>
          </cell>
        </row>
        <row r="13">
          <cell r="M13" t="str">
            <v xml:space="preserve">    Teramo</v>
          </cell>
          <cell r="W13">
            <v>37.080706299167602</v>
          </cell>
          <cell r="X13">
            <v>109.51698822686782</v>
          </cell>
          <cell r="Y13">
            <v>32.392497262091702</v>
          </cell>
        </row>
        <row r="14">
          <cell r="M14" t="str">
            <v xml:space="preserve">    Pescara</v>
          </cell>
          <cell r="W14">
            <v>30.38645836286824</v>
          </cell>
          <cell r="X14">
            <v>66.879093644892905</v>
          </cell>
          <cell r="Y14">
            <v>27.209542449413615</v>
          </cell>
        </row>
        <row r="15">
          <cell r="M15" t="str">
            <v xml:space="preserve">    Chieti</v>
          </cell>
          <cell r="W15">
            <v>32.162508479686444</v>
          </cell>
          <cell r="X15">
            <v>78.302477417046774</v>
          </cell>
          <cell r="Y15">
            <v>29.415836101882615</v>
          </cell>
        </row>
        <row r="37">
          <cell r="E37" t="str">
            <v>Residenti 
in Italia</v>
          </cell>
          <cell r="F37" t="str">
            <v>Residenti
 all'estero</v>
          </cell>
        </row>
        <row r="42">
          <cell r="C42">
            <v>2020</v>
          </cell>
          <cell r="D42" t="str">
            <v xml:space="preserve">    L'Aquila</v>
          </cell>
          <cell r="E42">
            <v>281850</v>
          </cell>
          <cell r="F42">
            <v>9905</v>
          </cell>
        </row>
        <row r="43">
          <cell r="D43" t="str">
            <v xml:space="preserve">    Teramo</v>
          </cell>
          <cell r="E43">
            <v>345154</v>
          </cell>
          <cell r="F43">
            <v>22339</v>
          </cell>
        </row>
        <row r="44">
          <cell r="D44" t="str">
            <v xml:space="preserve">    Pescara</v>
          </cell>
          <cell r="E44">
            <v>194667</v>
          </cell>
          <cell r="F44">
            <v>16947</v>
          </cell>
        </row>
        <row r="45">
          <cell r="D45" t="str">
            <v xml:space="preserve">    Chieti</v>
          </cell>
          <cell r="E45">
            <v>187824</v>
          </cell>
          <cell r="F45">
            <v>11181</v>
          </cell>
        </row>
        <row r="46">
          <cell r="C46">
            <v>2021</v>
          </cell>
          <cell r="D46" t="str">
            <v xml:space="preserve">    L'Aquila</v>
          </cell>
          <cell r="E46">
            <v>270489</v>
          </cell>
          <cell r="F46">
            <v>17710</v>
          </cell>
        </row>
        <row r="47">
          <cell r="D47" t="str">
            <v xml:space="preserve">    Teramo</v>
          </cell>
          <cell r="E47">
            <v>456958</v>
          </cell>
          <cell r="F47">
            <v>46804</v>
          </cell>
        </row>
        <row r="48">
          <cell r="D48" t="str">
            <v xml:space="preserve">    Pescara</v>
          </cell>
          <cell r="E48">
            <v>247635</v>
          </cell>
          <cell r="F48">
            <v>28281</v>
          </cell>
        </row>
        <row r="49">
          <cell r="D49" t="str">
            <v xml:space="preserve">    Chieti</v>
          </cell>
          <cell r="E49">
            <v>243074</v>
          </cell>
          <cell r="F49">
            <v>19936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iv7a.istat.it/index.aspx?DatasetCode=DCSC_TUR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hyperlink" Target="http://dativ7a.istat.it/index.aspx?DatasetCode=DCSC_TUR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dativ7a.istat.it/index.aspx?DatasetCode=DCSC_TUR" TargetMode="External"/><Relationship Id="rId1" Type="http://schemas.openxmlformats.org/officeDocument/2006/relationships/hyperlink" Target="http://dati.istat.it/OECDStat_Metadata/ShowMetadata.ashx?Dataset=DCSC_TUR&amp;ShowOnWeb=true&amp;Lang=i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G46"/>
  <sheetViews>
    <sheetView showGridLines="0" topLeftCell="B20" zoomScale="115" zoomScaleNormal="115" workbookViewId="0">
      <selection activeCell="I26" sqref="I26"/>
    </sheetView>
  </sheetViews>
  <sheetFormatPr defaultRowHeight="12.75" x14ac:dyDescent="0.2"/>
  <cols>
    <col min="1" max="1" width="27.85546875" style="2" customWidth="1"/>
    <col min="2" max="2" width="27.42578125" style="2" customWidth="1"/>
    <col min="3" max="3" width="2.42578125" style="2" customWidth="1"/>
    <col min="4" max="4" width="11.5703125" style="2" customWidth="1"/>
    <col min="5" max="5" width="11" style="2" customWidth="1"/>
    <col min="6" max="6" width="11.42578125" style="2" bestFit="1" customWidth="1"/>
    <col min="7" max="8" width="12.5703125" style="2" bestFit="1" customWidth="1"/>
    <col min="9" max="11" width="11.42578125" style="2" bestFit="1" customWidth="1"/>
    <col min="12" max="12" width="12.5703125" style="2" bestFit="1" customWidth="1"/>
    <col min="13" max="13" width="11.42578125" style="2" bestFit="1" customWidth="1"/>
    <col min="14" max="16" width="12.5703125" style="2" bestFit="1" customWidth="1"/>
    <col min="17" max="17" width="9.42578125" style="2" bestFit="1" customWidth="1"/>
    <col min="18" max="18" width="9.5703125" style="2" bestFit="1" customWidth="1"/>
    <col min="19" max="21" width="9.42578125" style="2" bestFit="1" customWidth="1"/>
    <col min="22" max="33" width="9.28515625" style="2" bestFit="1" customWidth="1"/>
    <col min="34" max="16384" width="9.140625" style="2"/>
  </cols>
  <sheetData>
    <row r="1" spans="1:33" hidden="1" x14ac:dyDescent="0.2">
      <c r="A1" s="1" t="e">
        <f ca="1">DotStatQuery(B1)</f>
        <v>#NAME?</v>
      </c>
      <c r="B1" s="1" t="s">
        <v>0</v>
      </c>
    </row>
    <row r="5" spans="1:33" x14ac:dyDescent="0.2">
      <c r="A5" s="29" t="s">
        <v>20</v>
      </c>
      <c r="B5" s="30"/>
      <c r="C5" s="31"/>
      <c r="D5" s="32" t="s">
        <v>21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4"/>
    </row>
    <row r="6" spans="1:33" x14ac:dyDescent="0.2">
      <c r="A6" s="29" t="s">
        <v>22</v>
      </c>
      <c r="B6" s="30"/>
      <c r="C6" s="31"/>
      <c r="D6" s="32" t="s">
        <v>23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4"/>
    </row>
    <row r="7" spans="1:33" x14ac:dyDescent="0.2">
      <c r="A7" s="29" t="s">
        <v>24</v>
      </c>
      <c r="B7" s="30"/>
      <c r="C7" s="31"/>
      <c r="D7" s="32" t="s">
        <v>25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4"/>
    </row>
    <row r="8" spans="1:33" x14ac:dyDescent="0.2">
      <c r="A8" s="29" t="s">
        <v>26</v>
      </c>
      <c r="B8" s="30"/>
      <c r="C8" s="31"/>
      <c r="D8" s="32" t="s">
        <v>27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4"/>
    </row>
    <row r="9" spans="1:33" ht="21" x14ac:dyDescent="0.2">
      <c r="A9" s="35" t="s">
        <v>28</v>
      </c>
      <c r="B9" s="36"/>
      <c r="C9" s="37"/>
      <c r="D9" s="38" t="s">
        <v>29</v>
      </c>
      <c r="E9" s="39" t="s">
        <v>30</v>
      </c>
      <c r="F9" s="40" t="s">
        <v>31</v>
      </c>
      <c r="G9" s="41" t="s">
        <v>32</v>
      </c>
      <c r="H9" s="42" t="s">
        <v>33</v>
      </c>
      <c r="I9" s="43" t="s">
        <v>34</v>
      </c>
      <c r="J9" s="41" t="s">
        <v>35</v>
      </c>
      <c r="K9" s="42" t="s">
        <v>36</v>
      </c>
      <c r="L9" s="40" t="s">
        <v>37</v>
      </c>
      <c r="M9" s="41" t="s">
        <v>38</v>
      </c>
      <c r="N9" s="42" t="s">
        <v>39</v>
      </c>
      <c r="O9" s="43" t="s">
        <v>40</v>
      </c>
      <c r="P9" s="41" t="s">
        <v>41</v>
      </c>
      <c r="Q9" s="41" t="s">
        <v>42</v>
      </c>
      <c r="R9" s="38" t="s">
        <v>43</v>
      </c>
      <c r="S9" s="41" t="s">
        <v>44</v>
      </c>
      <c r="T9" s="41" t="s">
        <v>45</v>
      </c>
      <c r="U9" s="42" t="s">
        <v>46</v>
      </c>
      <c r="V9" s="40" t="s">
        <v>47</v>
      </c>
      <c r="W9" s="41" t="s">
        <v>48</v>
      </c>
      <c r="X9" s="42" t="s">
        <v>49</v>
      </c>
      <c r="Y9" s="43" t="s">
        <v>50</v>
      </c>
      <c r="Z9" s="41" t="s">
        <v>51</v>
      </c>
      <c r="AA9" s="42" t="s">
        <v>52</v>
      </c>
      <c r="AB9" s="43" t="s">
        <v>53</v>
      </c>
      <c r="AC9" s="41" t="s">
        <v>54</v>
      </c>
      <c r="AD9" s="42" t="s">
        <v>55</v>
      </c>
      <c r="AE9" s="43" t="s">
        <v>56</v>
      </c>
      <c r="AF9" s="41" t="s">
        <v>57</v>
      </c>
      <c r="AG9" s="41" t="s">
        <v>58</v>
      </c>
    </row>
    <row r="10" spans="1:33" ht="13.5" x14ac:dyDescent="0.25">
      <c r="A10" s="44" t="s">
        <v>7</v>
      </c>
      <c r="B10" s="44" t="s">
        <v>8</v>
      </c>
      <c r="C10" s="45" t="s">
        <v>59</v>
      </c>
      <c r="D10" s="46" t="s">
        <v>59</v>
      </c>
      <c r="E10" s="47" t="s">
        <v>59</v>
      </c>
      <c r="F10" s="48" t="s">
        <v>59</v>
      </c>
      <c r="G10" s="45" t="s">
        <v>59</v>
      </c>
      <c r="H10" s="49" t="s">
        <v>59</v>
      </c>
      <c r="I10" s="50" t="s">
        <v>59</v>
      </c>
      <c r="J10" s="45" t="s">
        <v>59</v>
      </c>
      <c r="K10" s="49" t="s">
        <v>59</v>
      </c>
      <c r="L10" s="48" t="s">
        <v>59</v>
      </c>
      <c r="M10" s="45" t="s">
        <v>59</v>
      </c>
      <c r="N10" s="49" t="s">
        <v>59</v>
      </c>
      <c r="O10" s="50" t="s">
        <v>59</v>
      </c>
      <c r="P10" s="45" t="s">
        <v>59</v>
      </c>
      <c r="Q10" s="45" t="s">
        <v>59</v>
      </c>
      <c r="R10" s="51" t="s">
        <v>59</v>
      </c>
      <c r="S10" s="45" t="s">
        <v>59</v>
      </c>
      <c r="T10" s="45" t="s">
        <v>59</v>
      </c>
      <c r="U10" s="49" t="s">
        <v>59</v>
      </c>
      <c r="V10" s="48" t="s">
        <v>59</v>
      </c>
      <c r="W10" s="45" t="s">
        <v>59</v>
      </c>
      <c r="X10" s="49" t="s">
        <v>59</v>
      </c>
      <c r="Y10" s="50" t="s">
        <v>59</v>
      </c>
      <c r="Z10" s="45" t="s">
        <v>59</v>
      </c>
      <c r="AA10" s="49" t="s">
        <v>59</v>
      </c>
      <c r="AB10" s="50" t="s">
        <v>59</v>
      </c>
      <c r="AC10" s="45" t="s">
        <v>59</v>
      </c>
      <c r="AD10" s="49" t="s">
        <v>59</v>
      </c>
      <c r="AE10" s="50" t="s">
        <v>59</v>
      </c>
      <c r="AF10" s="45" t="s">
        <v>59</v>
      </c>
      <c r="AG10" s="45" t="s">
        <v>59</v>
      </c>
    </row>
    <row r="11" spans="1:33" x14ac:dyDescent="0.2">
      <c r="D11" s="52"/>
      <c r="E11" s="52"/>
      <c r="F11" s="53"/>
      <c r="G11" s="54"/>
      <c r="H11" s="55"/>
      <c r="I11" s="54"/>
      <c r="J11" s="54"/>
      <c r="K11" s="55"/>
      <c r="L11" s="53"/>
      <c r="M11" s="54"/>
      <c r="N11" s="55"/>
      <c r="R11" s="56"/>
      <c r="S11" s="54"/>
      <c r="T11" s="54"/>
      <c r="U11" s="55"/>
      <c r="V11" s="53"/>
      <c r="W11" s="54"/>
      <c r="X11" s="55"/>
      <c r="Y11" s="54"/>
      <c r="Z11" s="54"/>
      <c r="AA11" s="55"/>
      <c r="AB11" s="54"/>
      <c r="AC11" s="54"/>
      <c r="AD11" s="55"/>
    </row>
    <row r="12" spans="1:33" ht="13.5" x14ac:dyDescent="0.25">
      <c r="A12" s="57" t="s">
        <v>60</v>
      </c>
      <c r="B12" s="58" t="s">
        <v>61</v>
      </c>
      <c r="C12" s="45" t="s">
        <v>59</v>
      </c>
      <c r="D12" s="59">
        <v>403761</v>
      </c>
      <c r="E12" s="60">
        <v>291755</v>
      </c>
      <c r="F12" s="61">
        <v>45561</v>
      </c>
      <c r="G12" s="62">
        <v>46193</v>
      </c>
      <c r="H12" s="63">
        <v>7517</v>
      </c>
      <c r="I12" s="64">
        <v>319</v>
      </c>
      <c r="J12" s="62">
        <v>1451</v>
      </c>
      <c r="K12" s="63">
        <v>13249</v>
      </c>
      <c r="L12" s="61">
        <v>43551</v>
      </c>
      <c r="M12" s="62">
        <v>83190</v>
      </c>
      <c r="N12" s="63">
        <v>30443</v>
      </c>
      <c r="O12" s="64">
        <v>13555</v>
      </c>
      <c r="P12" s="62">
        <v>3996</v>
      </c>
      <c r="Q12" s="62">
        <v>2730</v>
      </c>
      <c r="R12" s="59">
        <v>288199</v>
      </c>
      <c r="S12" s="62">
        <v>4172</v>
      </c>
      <c r="T12" s="62">
        <v>5536</v>
      </c>
      <c r="U12" s="63">
        <v>5101</v>
      </c>
      <c r="V12" s="61">
        <v>4560</v>
      </c>
      <c r="W12" s="62">
        <v>13927</v>
      </c>
      <c r="X12" s="63">
        <v>24948</v>
      </c>
      <c r="Y12" s="64">
        <v>51204</v>
      </c>
      <c r="Z12" s="62">
        <v>78639</v>
      </c>
      <c r="AA12" s="63">
        <v>33408</v>
      </c>
      <c r="AB12" s="64">
        <v>22035</v>
      </c>
      <c r="AC12" s="62">
        <v>11471</v>
      </c>
      <c r="AD12" s="63">
        <v>33198</v>
      </c>
      <c r="AE12" s="64" t="s">
        <v>62</v>
      </c>
      <c r="AF12" s="62" t="s">
        <v>62</v>
      </c>
      <c r="AG12" s="62" t="s">
        <v>62</v>
      </c>
    </row>
    <row r="13" spans="1:33" ht="13.5" x14ac:dyDescent="0.25">
      <c r="A13" s="65"/>
      <c r="B13" s="58" t="s">
        <v>63</v>
      </c>
      <c r="C13" s="45" t="s">
        <v>59</v>
      </c>
      <c r="D13" s="59">
        <v>973216</v>
      </c>
      <c r="E13" s="60">
        <v>735999</v>
      </c>
      <c r="F13" s="66">
        <v>110578</v>
      </c>
      <c r="G13" s="67">
        <v>109409</v>
      </c>
      <c r="H13" s="68">
        <v>20987</v>
      </c>
      <c r="I13" s="69">
        <v>2344</v>
      </c>
      <c r="J13" s="67">
        <v>4729</v>
      </c>
      <c r="K13" s="68">
        <v>24502</v>
      </c>
      <c r="L13" s="66">
        <v>108011</v>
      </c>
      <c r="M13" s="67">
        <v>248707</v>
      </c>
      <c r="N13" s="68">
        <v>65534</v>
      </c>
      <c r="O13" s="69">
        <v>23492</v>
      </c>
      <c r="P13" s="67">
        <v>10160</v>
      </c>
      <c r="Q13" s="67">
        <v>7546</v>
      </c>
      <c r="R13" s="59">
        <v>677933</v>
      </c>
      <c r="S13" s="67">
        <v>9662</v>
      </c>
      <c r="T13" s="67">
        <v>12270</v>
      </c>
      <c r="U13" s="68">
        <v>13412</v>
      </c>
      <c r="V13" s="66">
        <v>10662</v>
      </c>
      <c r="W13" s="67">
        <v>25055</v>
      </c>
      <c r="X13" s="68">
        <v>48516</v>
      </c>
      <c r="Y13" s="69">
        <v>126404</v>
      </c>
      <c r="Z13" s="67">
        <v>236276</v>
      </c>
      <c r="AA13" s="68">
        <v>70245</v>
      </c>
      <c r="AB13" s="69">
        <v>40420</v>
      </c>
      <c r="AC13" s="67">
        <v>21206</v>
      </c>
      <c r="AD13" s="68">
        <v>63805</v>
      </c>
      <c r="AE13" s="69" t="s">
        <v>62</v>
      </c>
      <c r="AF13" s="67" t="s">
        <v>62</v>
      </c>
      <c r="AG13" s="67" t="s">
        <v>62</v>
      </c>
    </row>
    <row r="14" spans="1:33" ht="13.5" x14ac:dyDescent="0.25">
      <c r="A14" s="57" t="s">
        <v>64</v>
      </c>
      <c r="B14" s="58" t="s">
        <v>61</v>
      </c>
      <c r="C14" s="45" t="s">
        <v>59</v>
      </c>
      <c r="D14" s="59">
        <v>562769</v>
      </c>
      <c r="E14" s="60">
        <v>367493</v>
      </c>
      <c r="F14" s="61">
        <v>9362</v>
      </c>
      <c r="G14" s="62">
        <v>9489</v>
      </c>
      <c r="H14" s="63">
        <v>1900</v>
      </c>
      <c r="I14" s="64">
        <v>365</v>
      </c>
      <c r="J14" s="62">
        <v>1555</v>
      </c>
      <c r="K14" s="63">
        <v>32247</v>
      </c>
      <c r="L14" s="61">
        <v>97523</v>
      </c>
      <c r="M14" s="62">
        <v>153674</v>
      </c>
      <c r="N14" s="63">
        <v>44736</v>
      </c>
      <c r="O14" s="64">
        <v>10229</v>
      </c>
      <c r="P14" s="62">
        <v>3483</v>
      </c>
      <c r="Q14" s="62">
        <v>2930</v>
      </c>
      <c r="R14" s="59">
        <v>503762</v>
      </c>
      <c r="S14" s="62">
        <v>3953</v>
      </c>
      <c r="T14" s="62">
        <v>4799</v>
      </c>
      <c r="U14" s="63">
        <v>5598</v>
      </c>
      <c r="V14" s="61">
        <v>5260</v>
      </c>
      <c r="W14" s="62">
        <v>18916</v>
      </c>
      <c r="X14" s="63">
        <v>74215</v>
      </c>
      <c r="Y14" s="64">
        <v>145183</v>
      </c>
      <c r="Z14" s="62">
        <v>160028</v>
      </c>
      <c r="AA14" s="63">
        <v>53585</v>
      </c>
      <c r="AB14" s="64">
        <v>13490</v>
      </c>
      <c r="AC14" s="62">
        <v>9350</v>
      </c>
      <c r="AD14" s="63">
        <v>9385</v>
      </c>
      <c r="AE14" s="64" t="s">
        <v>62</v>
      </c>
      <c r="AF14" s="62" t="s">
        <v>62</v>
      </c>
      <c r="AG14" s="62" t="s">
        <v>62</v>
      </c>
    </row>
    <row r="15" spans="1:33" ht="13.5" x14ac:dyDescent="0.25">
      <c r="A15" s="65"/>
      <c r="B15" s="58" t="s">
        <v>63</v>
      </c>
      <c r="C15" s="45" t="s">
        <v>59</v>
      </c>
      <c r="D15" s="59">
        <v>3288052</v>
      </c>
      <c r="E15" s="60">
        <v>2047867</v>
      </c>
      <c r="F15" s="66">
        <v>28778</v>
      </c>
      <c r="G15" s="67">
        <v>25260</v>
      </c>
      <c r="H15" s="68">
        <v>13856</v>
      </c>
      <c r="I15" s="69">
        <v>8327</v>
      </c>
      <c r="J15" s="67">
        <v>10590</v>
      </c>
      <c r="K15" s="68">
        <v>117543</v>
      </c>
      <c r="L15" s="66">
        <v>584854</v>
      </c>
      <c r="M15" s="67">
        <v>931108</v>
      </c>
      <c r="N15" s="68">
        <v>266628</v>
      </c>
      <c r="O15" s="69">
        <v>30398</v>
      </c>
      <c r="P15" s="67">
        <v>16288</v>
      </c>
      <c r="Q15" s="67">
        <v>14237</v>
      </c>
      <c r="R15" s="59">
        <v>2954125</v>
      </c>
      <c r="S15" s="67">
        <v>14451</v>
      </c>
      <c r="T15" s="67">
        <v>14596</v>
      </c>
      <c r="U15" s="68">
        <v>15422</v>
      </c>
      <c r="V15" s="66">
        <v>15698</v>
      </c>
      <c r="W15" s="67">
        <v>50132</v>
      </c>
      <c r="X15" s="68">
        <v>356811</v>
      </c>
      <c r="Y15" s="69">
        <v>914500</v>
      </c>
      <c r="Z15" s="67">
        <v>1133355</v>
      </c>
      <c r="AA15" s="68">
        <v>342259</v>
      </c>
      <c r="AB15" s="69">
        <v>42182</v>
      </c>
      <c r="AC15" s="67">
        <v>28553</v>
      </c>
      <c r="AD15" s="68">
        <v>26166</v>
      </c>
      <c r="AE15" s="69" t="s">
        <v>62</v>
      </c>
      <c r="AF15" s="67" t="s">
        <v>62</v>
      </c>
      <c r="AG15" s="67" t="s">
        <v>62</v>
      </c>
    </row>
    <row r="16" spans="1:33" ht="13.5" x14ac:dyDescent="0.25">
      <c r="A16" s="57" t="s">
        <v>65</v>
      </c>
      <c r="B16" s="58" t="s">
        <v>61</v>
      </c>
      <c r="C16" s="45" t="s">
        <v>59</v>
      </c>
      <c r="D16" s="59">
        <v>377066</v>
      </c>
      <c r="E16" s="60">
        <v>211614</v>
      </c>
      <c r="F16" s="61">
        <v>19118</v>
      </c>
      <c r="G16" s="62">
        <v>19907</v>
      </c>
      <c r="H16" s="63">
        <v>3625</v>
      </c>
      <c r="I16" s="64">
        <v>424</v>
      </c>
      <c r="J16" s="62">
        <v>2246</v>
      </c>
      <c r="K16" s="63">
        <v>15466</v>
      </c>
      <c r="L16" s="61">
        <v>39379</v>
      </c>
      <c r="M16" s="62">
        <v>53461</v>
      </c>
      <c r="N16" s="63">
        <v>29209</v>
      </c>
      <c r="O16" s="64">
        <v>18502</v>
      </c>
      <c r="P16" s="62">
        <v>5326</v>
      </c>
      <c r="Q16" s="62">
        <v>4951</v>
      </c>
      <c r="R16" s="59">
        <v>275916</v>
      </c>
      <c r="S16" s="62">
        <v>6393</v>
      </c>
      <c r="T16" s="62">
        <v>6915</v>
      </c>
      <c r="U16" s="63">
        <v>7711</v>
      </c>
      <c r="V16" s="61">
        <v>8769</v>
      </c>
      <c r="W16" s="62">
        <v>16754</v>
      </c>
      <c r="X16" s="63">
        <v>31495</v>
      </c>
      <c r="Y16" s="64">
        <v>48105</v>
      </c>
      <c r="Z16" s="62">
        <v>54167</v>
      </c>
      <c r="AA16" s="63">
        <v>33889</v>
      </c>
      <c r="AB16" s="64">
        <v>26205</v>
      </c>
      <c r="AC16" s="62">
        <v>18243</v>
      </c>
      <c r="AD16" s="63">
        <v>17270</v>
      </c>
      <c r="AE16" s="64" t="s">
        <v>62</v>
      </c>
      <c r="AF16" s="62" t="s">
        <v>62</v>
      </c>
      <c r="AG16" s="62" t="s">
        <v>62</v>
      </c>
    </row>
    <row r="17" spans="1:33" ht="13.5" x14ac:dyDescent="0.25">
      <c r="A17" s="65"/>
      <c r="B17" s="58" t="s">
        <v>63</v>
      </c>
      <c r="C17" s="45" t="s">
        <v>59</v>
      </c>
      <c r="D17" s="59">
        <v>966635</v>
      </c>
      <c r="E17" s="60">
        <v>590745</v>
      </c>
      <c r="F17" s="66">
        <v>39621</v>
      </c>
      <c r="G17" s="67">
        <v>35506</v>
      </c>
      <c r="H17" s="68">
        <v>10357</v>
      </c>
      <c r="I17" s="69">
        <v>4885</v>
      </c>
      <c r="J17" s="67">
        <v>7217</v>
      </c>
      <c r="K17" s="68">
        <v>29316</v>
      </c>
      <c r="L17" s="66">
        <v>129444</v>
      </c>
      <c r="M17" s="67">
        <v>196441</v>
      </c>
      <c r="N17" s="68">
        <v>82199</v>
      </c>
      <c r="O17" s="69">
        <v>34268</v>
      </c>
      <c r="P17" s="67">
        <v>11347</v>
      </c>
      <c r="Q17" s="67">
        <v>10144</v>
      </c>
      <c r="R17" s="59">
        <v>772858</v>
      </c>
      <c r="S17" s="67">
        <v>12832</v>
      </c>
      <c r="T17" s="67">
        <v>13208</v>
      </c>
      <c r="U17" s="68">
        <v>15988</v>
      </c>
      <c r="V17" s="66">
        <v>16639</v>
      </c>
      <c r="W17" s="67">
        <v>29503</v>
      </c>
      <c r="X17" s="68">
        <v>78302</v>
      </c>
      <c r="Y17" s="69">
        <v>180621</v>
      </c>
      <c r="Z17" s="67">
        <v>223030</v>
      </c>
      <c r="AA17" s="68">
        <v>92516</v>
      </c>
      <c r="AB17" s="69">
        <v>49932</v>
      </c>
      <c r="AC17" s="67">
        <v>31059</v>
      </c>
      <c r="AD17" s="68">
        <v>29228</v>
      </c>
      <c r="AE17" s="69" t="s">
        <v>62</v>
      </c>
      <c r="AF17" s="67" t="s">
        <v>62</v>
      </c>
      <c r="AG17" s="67" t="s">
        <v>62</v>
      </c>
    </row>
    <row r="18" spans="1:33" ht="13.5" x14ac:dyDescent="0.25">
      <c r="A18" s="57" t="s">
        <v>66</v>
      </c>
      <c r="B18" s="58" t="s">
        <v>61</v>
      </c>
      <c r="C18" s="45" t="s">
        <v>59</v>
      </c>
      <c r="D18" s="59">
        <v>299570</v>
      </c>
      <c r="E18" s="60">
        <v>199005</v>
      </c>
      <c r="F18" s="61">
        <v>11041</v>
      </c>
      <c r="G18" s="62">
        <v>13033</v>
      </c>
      <c r="H18" s="63">
        <v>2535</v>
      </c>
      <c r="I18" s="64">
        <v>431</v>
      </c>
      <c r="J18" s="62">
        <v>2502</v>
      </c>
      <c r="K18" s="63">
        <v>16950</v>
      </c>
      <c r="L18" s="61">
        <v>41829</v>
      </c>
      <c r="M18" s="62">
        <v>61984</v>
      </c>
      <c r="N18" s="63">
        <v>26734</v>
      </c>
      <c r="O18" s="64">
        <v>12641</v>
      </c>
      <c r="P18" s="62">
        <v>4814</v>
      </c>
      <c r="Q18" s="62">
        <v>4511</v>
      </c>
      <c r="R18" s="59">
        <v>263010</v>
      </c>
      <c r="S18" s="62">
        <v>5247</v>
      </c>
      <c r="T18" s="62">
        <v>6046</v>
      </c>
      <c r="U18" s="63">
        <v>6137</v>
      </c>
      <c r="V18" s="61">
        <v>6722</v>
      </c>
      <c r="W18" s="62">
        <v>12727</v>
      </c>
      <c r="X18" s="63">
        <v>30017</v>
      </c>
      <c r="Y18" s="64">
        <v>54930</v>
      </c>
      <c r="Z18" s="62">
        <v>67062</v>
      </c>
      <c r="AA18" s="63">
        <v>33260</v>
      </c>
      <c r="AB18" s="64">
        <v>17268</v>
      </c>
      <c r="AC18" s="62">
        <v>12131</v>
      </c>
      <c r="AD18" s="63">
        <v>11463</v>
      </c>
      <c r="AE18" s="64" t="s">
        <v>62</v>
      </c>
      <c r="AF18" s="62" t="s">
        <v>62</v>
      </c>
      <c r="AG18" s="62" t="s">
        <v>62</v>
      </c>
    </row>
    <row r="19" spans="1:33" ht="13.5" x14ac:dyDescent="0.25">
      <c r="A19" s="65"/>
      <c r="B19" s="58" t="s">
        <v>63</v>
      </c>
      <c r="C19" s="45" t="s">
        <v>59</v>
      </c>
      <c r="D19" s="59">
        <v>948799</v>
      </c>
      <c r="E19" s="60">
        <v>638181</v>
      </c>
      <c r="F19" s="66">
        <v>23687</v>
      </c>
      <c r="G19" s="67">
        <v>26380</v>
      </c>
      <c r="H19" s="68">
        <v>6476</v>
      </c>
      <c r="I19" s="69">
        <v>1982</v>
      </c>
      <c r="J19" s="67">
        <v>6783</v>
      </c>
      <c r="K19" s="68">
        <v>45475</v>
      </c>
      <c r="L19" s="66">
        <v>159829</v>
      </c>
      <c r="M19" s="67">
        <v>240673</v>
      </c>
      <c r="N19" s="68">
        <v>76259</v>
      </c>
      <c r="O19" s="69">
        <v>26013</v>
      </c>
      <c r="P19" s="67">
        <v>13517</v>
      </c>
      <c r="Q19" s="67">
        <v>11107</v>
      </c>
      <c r="R19" s="59">
        <v>792849</v>
      </c>
      <c r="S19" s="67">
        <v>12107</v>
      </c>
      <c r="T19" s="67">
        <v>13738</v>
      </c>
      <c r="U19" s="68">
        <v>14967</v>
      </c>
      <c r="V19" s="66">
        <v>16980</v>
      </c>
      <c r="W19" s="67">
        <v>24911</v>
      </c>
      <c r="X19" s="68">
        <v>79768</v>
      </c>
      <c r="Y19" s="69">
        <v>191179</v>
      </c>
      <c r="Z19" s="67">
        <v>265519</v>
      </c>
      <c r="AA19" s="68">
        <v>90750</v>
      </c>
      <c r="AB19" s="69">
        <v>33250</v>
      </c>
      <c r="AC19" s="67">
        <v>25640</v>
      </c>
      <c r="AD19" s="68">
        <v>24040</v>
      </c>
      <c r="AE19" s="69" t="s">
        <v>62</v>
      </c>
      <c r="AF19" s="67" t="s">
        <v>62</v>
      </c>
      <c r="AG19" s="67" t="s">
        <v>62</v>
      </c>
    </row>
    <row r="20" spans="1:33" ht="13.5" x14ac:dyDescent="0.25">
      <c r="A20" s="70" t="s">
        <v>67</v>
      </c>
      <c r="B20" s="71" t="s">
        <v>61</v>
      </c>
      <c r="C20" s="45" t="s">
        <v>59</v>
      </c>
      <c r="D20" s="72">
        <v>1643166</v>
      </c>
      <c r="E20" s="73">
        <v>1069867</v>
      </c>
      <c r="F20" s="74">
        <v>85082</v>
      </c>
      <c r="G20" s="75">
        <v>88622</v>
      </c>
      <c r="H20" s="76">
        <v>15577</v>
      </c>
      <c r="I20" s="77">
        <v>1539</v>
      </c>
      <c r="J20" s="75">
        <v>7754</v>
      </c>
      <c r="K20" s="76">
        <v>77912</v>
      </c>
      <c r="L20" s="74">
        <v>222282</v>
      </c>
      <c r="M20" s="75">
        <v>352309</v>
      </c>
      <c r="N20" s="76">
        <v>131122</v>
      </c>
      <c r="O20" s="77">
        <v>54927</v>
      </c>
      <c r="P20" s="75">
        <v>17619</v>
      </c>
      <c r="Q20" s="75">
        <v>15122</v>
      </c>
      <c r="R20" s="72">
        <v>1330887</v>
      </c>
      <c r="S20" s="75">
        <v>19765</v>
      </c>
      <c r="T20" s="75">
        <v>23296</v>
      </c>
      <c r="U20" s="76">
        <v>24547</v>
      </c>
      <c r="V20" s="74">
        <v>25311</v>
      </c>
      <c r="W20" s="75">
        <v>62324</v>
      </c>
      <c r="X20" s="76">
        <v>160675</v>
      </c>
      <c r="Y20" s="77">
        <v>299422</v>
      </c>
      <c r="Z20" s="75">
        <v>359896</v>
      </c>
      <c r="AA20" s="76">
        <v>154142</v>
      </c>
      <c r="AB20" s="77">
        <v>78998</v>
      </c>
      <c r="AC20" s="75">
        <v>51195</v>
      </c>
      <c r="AD20" s="76">
        <v>71316</v>
      </c>
      <c r="AE20" s="77" t="s">
        <v>62</v>
      </c>
      <c r="AF20" s="75" t="s">
        <v>62</v>
      </c>
      <c r="AG20" s="75" t="s">
        <v>62</v>
      </c>
    </row>
    <row r="21" spans="1:33" ht="13.5" x14ac:dyDescent="0.25">
      <c r="A21" s="78"/>
      <c r="B21" s="71" t="s">
        <v>63</v>
      </c>
      <c r="C21" s="45" t="s">
        <v>59</v>
      </c>
      <c r="D21" s="72">
        <v>6176702</v>
      </c>
      <c r="E21" s="73">
        <v>4012792</v>
      </c>
      <c r="F21" s="79">
        <v>202664</v>
      </c>
      <c r="G21" s="80">
        <v>196555</v>
      </c>
      <c r="H21" s="81">
        <v>51676</v>
      </c>
      <c r="I21" s="82">
        <v>17538</v>
      </c>
      <c r="J21" s="80">
        <v>29319</v>
      </c>
      <c r="K21" s="81">
        <v>216836</v>
      </c>
      <c r="L21" s="79">
        <v>982138</v>
      </c>
      <c r="M21" s="80">
        <v>1616929</v>
      </c>
      <c r="N21" s="81">
        <v>490620</v>
      </c>
      <c r="O21" s="82">
        <v>114171</v>
      </c>
      <c r="P21" s="80">
        <v>51312</v>
      </c>
      <c r="Q21" s="80">
        <v>43034</v>
      </c>
      <c r="R21" s="72">
        <v>5197765</v>
      </c>
      <c r="S21" s="80">
        <v>49052</v>
      </c>
      <c r="T21" s="80">
        <v>53812</v>
      </c>
      <c r="U21" s="81">
        <v>59789</v>
      </c>
      <c r="V21" s="79">
        <v>59979</v>
      </c>
      <c r="W21" s="80">
        <v>129601</v>
      </c>
      <c r="X21" s="81">
        <v>563397</v>
      </c>
      <c r="Y21" s="82">
        <v>1412704</v>
      </c>
      <c r="Z21" s="80">
        <v>1858180</v>
      </c>
      <c r="AA21" s="81">
        <v>595770</v>
      </c>
      <c r="AB21" s="82">
        <v>165784</v>
      </c>
      <c r="AC21" s="80">
        <v>106458</v>
      </c>
      <c r="AD21" s="81">
        <v>143239</v>
      </c>
      <c r="AE21" s="82" t="s">
        <v>62</v>
      </c>
      <c r="AF21" s="80" t="s">
        <v>62</v>
      </c>
      <c r="AG21" s="80" t="s">
        <v>62</v>
      </c>
    </row>
    <row r="22" spans="1:33" ht="13.5" x14ac:dyDescent="0.25">
      <c r="A22" s="70" t="s">
        <v>19</v>
      </c>
      <c r="B22" s="71" t="s">
        <v>61</v>
      </c>
      <c r="C22" s="45" t="s">
        <v>59</v>
      </c>
      <c r="D22" s="72">
        <v>131381653</v>
      </c>
      <c r="E22" s="73">
        <v>55702138</v>
      </c>
      <c r="F22" s="74">
        <v>6197405</v>
      </c>
      <c r="G22" s="75">
        <v>5973835</v>
      </c>
      <c r="H22" s="76">
        <v>811074</v>
      </c>
      <c r="I22" s="77">
        <v>78747</v>
      </c>
      <c r="J22" s="75">
        <v>515876</v>
      </c>
      <c r="K22" s="76">
        <v>3815585</v>
      </c>
      <c r="L22" s="74">
        <v>9745648</v>
      </c>
      <c r="M22" s="75">
        <v>14315376</v>
      </c>
      <c r="N22" s="76">
        <v>8276252</v>
      </c>
      <c r="O22" s="77">
        <v>3962805</v>
      </c>
      <c r="P22" s="75">
        <v>991649</v>
      </c>
      <c r="Q22" s="75">
        <v>1017886</v>
      </c>
      <c r="R22" s="72">
        <v>78670967</v>
      </c>
      <c r="S22" s="75">
        <v>1077992</v>
      </c>
      <c r="T22" s="75">
        <v>1616787</v>
      </c>
      <c r="U22" s="76">
        <v>1282589</v>
      </c>
      <c r="V22" s="74">
        <v>1390210</v>
      </c>
      <c r="W22" s="75">
        <v>4224593</v>
      </c>
      <c r="X22" s="76">
        <v>8878216</v>
      </c>
      <c r="Y22" s="77">
        <v>14791631</v>
      </c>
      <c r="Z22" s="75">
        <v>16759492</v>
      </c>
      <c r="AA22" s="76">
        <v>11044624</v>
      </c>
      <c r="AB22" s="77">
        <v>8419240</v>
      </c>
      <c r="AC22" s="75">
        <v>4365064</v>
      </c>
      <c r="AD22" s="76">
        <v>4820529</v>
      </c>
      <c r="AE22" s="77">
        <v>3746274</v>
      </c>
      <c r="AF22" s="75">
        <v>4368995</v>
      </c>
      <c r="AG22" s="75">
        <v>4815588</v>
      </c>
    </row>
    <row r="23" spans="1:33" ht="13.5" x14ac:dyDescent="0.25">
      <c r="A23" s="78"/>
      <c r="B23" s="71" t="s">
        <v>63</v>
      </c>
      <c r="C23" s="45" t="s">
        <v>59</v>
      </c>
      <c r="D23" s="72">
        <v>436739271</v>
      </c>
      <c r="E23" s="73">
        <v>208447085</v>
      </c>
      <c r="F23" s="79">
        <v>17991284</v>
      </c>
      <c r="G23" s="80">
        <v>17763905</v>
      </c>
      <c r="H23" s="81">
        <v>3863237</v>
      </c>
      <c r="I23" s="82">
        <v>1325236</v>
      </c>
      <c r="J23" s="80">
        <v>2288349</v>
      </c>
      <c r="K23" s="81">
        <v>11704846</v>
      </c>
      <c r="L23" s="79">
        <v>39957570</v>
      </c>
      <c r="M23" s="80">
        <v>64343840</v>
      </c>
      <c r="N23" s="81">
        <v>30526126</v>
      </c>
      <c r="O23" s="82">
        <v>11383735</v>
      </c>
      <c r="P23" s="80">
        <v>3771653</v>
      </c>
      <c r="Q23" s="80">
        <v>3527304</v>
      </c>
      <c r="R23" s="72">
        <v>289178142</v>
      </c>
      <c r="S23" s="80">
        <v>3523071</v>
      </c>
      <c r="T23" s="80">
        <v>4439497</v>
      </c>
      <c r="U23" s="81">
        <v>4247842</v>
      </c>
      <c r="V23" s="79">
        <v>4288406</v>
      </c>
      <c r="W23" s="80">
        <v>11333102</v>
      </c>
      <c r="X23" s="81">
        <v>30504121</v>
      </c>
      <c r="Y23" s="82">
        <v>61842706</v>
      </c>
      <c r="Z23" s="80">
        <v>79734403</v>
      </c>
      <c r="AA23" s="81">
        <v>41575248</v>
      </c>
      <c r="AB23" s="82">
        <v>22441211</v>
      </c>
      <c r="AC23" s="80">
        <v>11723237</v>
      </c>
      <c r="AD23" s="81">
        <v>13525298</v>
      </c>
      <c r="AE23" s="82">
        <v>12265877</v>
      </c>
      <c r="AF23" s="80">
        <v>13193202</v>
      </c>
      <c r="AG23" s="80">
        <v>15352873</v>
      </c>
    </row>
    <row r="24" spans="1:33" x14ac:dyDescent="0.2">
      <c r="A24" s="83" t="s">
        <v>68</v>
      </c>
    </row>
    <row r="25" spans="1:33" x14ac:dyDescent="0.2">
      <c r="A25" s="84" t="s">
        <v>69</v>
      </c>
    </row>
    <row r="26" spans="1:33" x14ac:dyDescent="0.2">
      <c r="A26" s="85" t="s">
        <v>70</v>
      </c>
      <c r="B26" s="84" t="s">
        <v>71</v>
      </c>
    </row>
    <row r="30" spans="1:33" ht="15" x14ac:dyDescent="0.25">
      <c r="D30" s="3" t="s">
        <v>72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33" ht="15" x14ac:dyDescent="0.25"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33" ht="21" x14ac:dyDescent="0.25">
      <c r="D32" s="5"/>
      <c r="E32" s="4"/>
      <c r="F32" s="6" t="s">
        <v>1</v>
      </c>
      <c r="G32" s="6" t="s">
        <v>2</v>
      </c>
      <c r="H32" s="6" t="s">
        <v>3</v>
      </c>
      <c r="I32" s="6" t="s">
        <v>4</v>
      </c>
      <c r="J32" s="6" t="s">
        <v>73</v>
      </c>
      <c r="K32" s="6" t="s">
        <v>74</v>
      </c>
      <c r="L32" s="6" t="s">
        <v>75</v>
      </c>
      <c r="M32" s="6" t="s">
        <v>76</v>
      </c>
      <c r="N32" s="7" t="s">
        <v>5</v>
      </c>
      <c r="O32" s="7" t="s">
        <v>6</v>
      </c>
      <c r="P32" s="7" t="s">
        <v>77</v>
      </c>
    </row>
    <row r="33" spans="4:16" ht="12" customHeight="1" x14ac:dyDescent="0.25">
      <c r="D33" s="5"/>
      <c r="E33" s="4"/>
      <c r="F33" s="6"/>
      <c r="G33" s="6"/>
      <c r="H33" s="6"/>
      <c r="I33" s="6"/>
      <c r="J33" s="6"/>
      <c r="K33" s="6"/>
      <c r="L33" s="6"/>
      <c r="M33" s="6"/>
      <c r="N33" s="7"/>
      <c r="O33" s="7"/>
    </row>
    <row r="34" spans="4:16" ht="13.5" thickBot="1" x14ac:dyDescent="0.25">
      <c r="D34" s="8" t="s">
        <v>7</v>
      </c>
      <c r="E34" s="9" t="s">
        <v>8</v>
      </c>
      <c r="F34" s="10" t="s">
        <v>78</v>
      </c>
      <c r="G34" s="10" t="s">
        <v>9</v>
      </c>
      <c r="H34" s="10" t="s">
        <v>10</v>
      </c>
      <c r="I34" s="10" t="s">
        <v>11</v>
      </c>
      <c r="J34" s="10" t="s">
        <v>79</v>
      </c>
      <c r="K34" s="10" t="s">
        <v>80</v>
      </c>
      <c r="L34" s="10" t="s">
        <v>81</v>
      </c>
      <c r="M34" s="10" t="s">
        <v>82</v>
      </c>
      <c r="N34" s="10" t="s">
        <v>5</v>
      </c>
      <c r="O34" s="10" t="s">
        <v>6</v>
      </c>
      <c r="P34" s="10" t="s">
        <v>77</v>
      </c>
    </row>
    <row r="35" spans="4:16" x14ac:dyDescent="0.2">
      <c r="D35" s="11" t="s">
        <v>12</v>
      </c>
      <c r="E35" s="12" t="s">
        <v>13</v>
      </c>
      <c r="F35" s="13">
        <f>F12+G12+H12</f>
        <v>99271</v>
      </c>
      <c r="G35" s="13">
        <f>I12+J12+K12</f>
        <v>15019</v>
      </c>
      <c r="H35" s="13">
        <f>L12+M12+N12</f>
        <v>157184</v>
      </c>
      <c r="I35" s="13">
        <f>O12+P12+Q12</f>
        <v>20281</v>
      </c>
      <c r="J35" s="13">
        <f>S12+T12+U12</f>
        <v>14809</v>
      </c>
      <c r="K35" s="13">
        <f>V12+W12+X12</f>
        <v>43435</v>
      </c>
      <c r="L35" s="13">
        <f>Y12+Z12+AA12</f>
        <v>163251</v>
      </c>
      <c r="M35" s="13">
        <f>AB12+AC12+AD12</f>
        <v>66704</v>
      </c>
      <c r="N35" s="13">
        <v>403761</v>
      </c>
      <c r="O35" s="13">
        <v>291755</v>
      </c>
      <c r="P35" s="13">
        <v>288199</v>
      </c>
    </row>
    <row r="36" spans="4:16" x14ac:dyDescent="0.2">
      <c r="D36" s="14"/>
      <c r="E36" s="15" t="s">
        <v>14</v>
      </c>
      <c r="F36" s="16">
        <f t="shared" ref="F36:F46" si="0">F13+G13+H13</f>
        <v>240974</v>
      </c>
      <c r="G36" s="16">
        <f t="shared" ref="G36:G46" si="1">I13+J13+K13</f>
        <v>31575</v>
      </c>
      <c r="H36" s="16">
        <f t="shared" ref="H36:H46" si="2">L13+M13+N13</f>
        <v>422252</v>
      </c>
      <c r="I36" s="16">
        <f t="shared" ref="I36:I46" si="3">O13+P13+Q13</f>
        <v>41198</v>
      </c>
      <c r="J36" s="16">
        <f t="shared" ref="J36:J46" si="4">S13+T13+U13</f>
        <v>35344</v>
      </c>
      <c r="K36" s="16">
        <f t="shared" ref="K36:K45" si="5">V13+W13+X13</f>
        <v>84233</v>
      </c>
      <c r="L36" s="16">
        <f t="shared" ref="L36:L46" si="6">Y13+Z13+AA13</f>
        <v>432925</v>
      </c>
      <c r="M36" s="16">
        <f t="shared" ref="M36:M46" si="7">AB13+AC13+AD13</f>
        <v>125431</v>
      </c>
      <c r="N36" s="16">
        <v>973216</v>
      </c>
      <c r="O36" s="16">
        <v>735999</v>
      </c>
      <c r="P36" s="16">
        <v>677933</v>
      </c>
    </row>
    <row r="37" spans="4:16" x14ac:dyDescent="0.2">
      <c r="D37" s="17" t="s">
        <v>15</v>
      </c>
      <c r="E37" s="18" t="s">
        <v>13</v>
      </c>
      <c r="F37" s="19">
        <f t="shared" si="0"/>
        <v>20751</v>
      </c>
      <c r="G37" s="19">
        <f t="shared" si="1"/>
        <v>34167</v>
      </c>
      <c r="H37" s="19">
        <f t="shared" si="2"/>
        <v>295933</v>
      </c>
      <c r="I37" s="19">
        <f t="shared" si="3"/>
        <v>16642</v>
      </c>
      <c r="J37" s="19">
        <f t="shared" si="4"/>
        <v>14350</v>
      </c>
      <c r="K37" s="19">
        <f t="shared" si="5"/>
        <v>98391</v>
      </c>
      <c r="L37" s="19">
        <f t="shared" si="6"/>
        <v>358796</v>
      </c>
      <c r="M37" s="19">
        <f t="shared" si="7"/>
        <v>32225</v>
      </c>
      <c r="N37" s="19">
        <v>562769</v>
      </c>
      <c r="O37" s="19">
        <v>367493</v>
      </c>
      <c r="P37" s="19">
        <v>503762</v>
      </c>
    </row>
    <row r="38" spans="4:16" x14ac:dyDescent="0.2">
      <c r="D38" s="14"/>
      <c r="E38" s="15" t="s">
        <v>14</v>
      </c>
      <c r="F38" s="16">
        <f t="shared" si="0"/>
        <v>67894</v>
      </c>
      <c r="G38" s="16">
        <f t="shared" si="1"/>
        <v>136460</v>
      </c>
      <c r="H38" s="16">
        <f t="shared" si="2"/>
        <v>1782590</v>
      </c>
      <c r="I38" s="16">
        <f t="shared" si="3"/>
        <v>60923</v>
      </c>
      <c r="J38" s="16">
        <f t="shared" si="4"/>
        <v>44469</v>
      </c>
      <c r="K38" s="16">
        <f t="shared" si="5"/>
        <v>422641</v>
      </c>
      <c r="L38" s="16">
        <f t="shared" si="6"/>
        <v>2390114</v>
      </c>
      <c r="M38" s="16">
        <f t="shared" si="7"/>
        <v>96901</v>
      </c>
      <c r="N38" s="16">
        <v>3288052</v>
      </c>
      <c r="O38" s="16">
        <v>2047867</v>
      </c>
      <c r="P38" s="16">
        <v>2954125</v>
      </c>
    </row>
    <row r="39" spans="4:16" x14ac:dyDescent="0.2">
      <c r="D39" s="20" t="s">
        <v>16</v>
      </c>
      <c r="E39" s="18" t="s">
        <v>13</v>
      </c>
      <c r="F39" s="19">
        <f t="shared" si="0"/>
        <v>42650</v>
      </c>
      <c r="G39" s="19">
        <f t="shared" si="1"/>
        <v>18136</v>
      </c>
      <c r="H39" s="19">
        <f t="shared" si="2"/>
        <v>122049</v>
      </c>
      <c r="I39" s="19">
        <f t="shared" si="3"/>
        <v>28779</v>
      </c>
      <c r="J39" s="19">
        <f t="shared" si="4"/>
        <v>21019</v>
      </c>
      <c r="K39" s="19">
        <f t="shared" si="5"/>
        <v>57018</v>
      </c>
      <c r="L39" s="19">
        <f t="shared" si="6"/>
        <v>136161</v>
      </c>
      <c r="M39" s="19">
        <f t="shared" si="7"/>
        <v>61718</v>
      </c>
      <c r="N39" s="19">
        <v>377066</v>
      </c>
      <c r="O39" s="19">
        <v>211614</v>
      </c>
      <c r="P39" s="19">
        <v>275916</v>
      </c>
    </row>
    <row r="40" spans="4:16" x14ac:dyDescent="0.2">
      <c r="D40" s="14"/>
      <c r="E40" s="15" t="s">
        <v>14</v>
      </c>
      <c r="F40" s="16">
        <f t="shared" si="0"/>
        <v>85484</v>
      </c>
      <c r="G40" s="16">
        <f t="shared" si="1"/>
        <v>41418</v>
      </c>
      <c r="H40" s="16">
        <f t="shared" si="2"/>
        <v>408084</v>
      </c>
      <c r="I40" s="16">
        <f t="shared" si="3"/>
        <v>55759</v>
      </c>
      <c r="J40" s="16">
        <f t="shared" si="4"/>
        <v>42028</v>
      </c>
      <c r="K40" s="16">
        <f t="shared" si="5"/>
        <v>124444</v>
      </c>
      <c r="L40" s="16">
        <f t="shared" si="6"/>
        <v>496167</v>
      </c>
      <c r="M40" s="16">
        <f t="shared" si="7"/>
        <v>110219</v>
      </c>
      <c r="N40" s="16">
        <v>966635</v>
      </c>
      <c r="O40" s="16">
        <v>590745</v>
      </c>
      <c r="P40" s="16">
        <v>772858</v>
      </c>
    </row>
    <row r="41" spans="4:16" x14ac:dyDescent="0.2">
      <c r="D41" s="20" t="s">
        <v>17</v>
      </c>
      <c r="E41" s="18" t="s">
        <v>13</v>
      </c>
      <c r="F41" s="19">
        <f t="shared" si="0"/>
        <v>26609</v>
      </c>
      <c r="G41" s="19">
        <f t="shared" si="1"/>
        <v>19883</v>
      </c>
      <c r="H41" s="19">
        <f t="shared" si="2"/>
        <v>130547</v>
      </c>
      <c r="I41" s="19">
        <f t="shared" si="3"/>
        <v>21966</v>
      </c>
      <c r="J41" s="19">
        <f t="shared" si="4"/>
        <v>17430</v>
      </c>
      <c r="K41" s="19">
        <f t="shared" si="5"/>
        <v>49466</v>
      </c>
      <c r="L41" s="19">
        <f t="shared" si="6"/>
        <v>155252</v>
      </c>
      <c r="M41" s="19">
        <f t="shared" si="7"/>
        <v>40862</v>
      </c>
      <c r="N41" s="19">
        <v>299570</v>
      </c>
      <c r="O41" s="19">
        <v>199005</v>
      </c>
      <c r="P41" s="19">
        <v>263010</v>
      </c>
    </row>
    <row r="42" spans="4:16" x14ac:dyDescent="0.2">
      <c r="D42" s="14"/>
      <c r="E42" s="15" t="s">
        <v>14</v>
      </c>
      <c r="F42" s="16">
        <f t="shared" si="0"/>
        <v>56543</v>
      </c>
      <c r="G42" s="16">
        <f t="shared" si="1"/>
        <v>54240</v>
      </c>
      <c r="H42" s="16">
        <f t="shared" si="2"/>
        <v>476761</v>
      </c>
      <c r="I42" s="16">
        <f t="shared" si="3"/>
        <v>50637</v>
      </c>
      <c r="J42" s="16">
        <f t="shared" si="4"/>
        <v>40812</v>
      </c>
      <c r="K42" s="16">
        <f t="shared" si="5"/>
        <v>121659</v>
      </c>
      <c r="L42" s="16">
        <f t="shared" si="6"/>
        <v>547448</v>
      </c>
      <c r="M42" s="16">
        <f t="shared" si="7"/>
        <v>82930</v>
      </c>
      <c r="N42" s="16">
        <v>948799</v>
      </c>
      <c r="O42" s="16">
        <v>638181</v>
      </c>
      <c r="P42" s="16">
        <v>792849</v>
      </c>
    </row>
    <row r="43" spans="4:16" x14ac:dyDescent="0.2">
      <c r="D43" s="21" t="s">
        <v>18</v>
      </c>
      <c r="E43" s="22" t="s">
        <v>13</v>
      </c>
      <c r="F43" s="23">
        <f t="shared" si="0"/>
        <v>189281</v>
      </c>
      <c r="G43" s="23">
        <f t="shared" si="1"/>
        <v>87205</v>
      </c>
      <c r="H43" s="23">
        <f t="shared" si="2"/>
        <v>705713</v>
      </c>
      <c r="I43" s="23">
        <f t="shared" si="3"/>
        <v>87668</v>
      </c>
      <c r="J43" s="23">
        <f t="shared" si="4"/>
        <v>67608</v>
      </c>
      <c r="K43" s="23">
        <f t="shared" si="5"/>
        <v>248310</v>
      </c>
      <c r="L43" s="23">
        <f t="shared" si="6"/>
        <v>813460</v>
      </c>
      <c r="M43" s="23">
        <f t="shared" si="7"/>
        <v>201509</v>
      </c>
      <c r="N43" s="23">
        <v>1643166</v>
      </c>
      <c r="O43" s="23">
        <v>1069867</v>
      </c>
      <c r="P43" s="23">
        <v>1330887</v>
      </c>
    </row>
    <row r="44" spans="4:16" x14ac:dyDescent="0.2">
      <c r="D44" s="24"/>
      <c r="E44" s="25" t="s">
        <v>14</v>
      </c>
      <c r="F44" s="26">
        <f t="shared" si="0"/>
        <v>450895</v>
      </c>
      <c r="G44" s="26">
        <f t="shared" si="1"/>
        <v>263693</v>
      </c>
      <c r="H44" s="26">
        <f t="shared" si="2"/>
        <v>3089687</v>
      </c>
      <c r="I44" s="26">
        <f t="shared" si="3"/>
        <v>208517</v>
      </c>
      <c r="J44" s="26">
        <f t="shared" si="4"/>
        <v>162653</v>
      </c>
      <c r="K44" s="26">
        <f t="shared" si="5"/>
        <v>752977</v>
      </c>
      <c r="L44" s="26">
        <f t="shared" si="6"/>
        <v>3866654</v>
      </c>
      <c r="M44" s="26">
        <f t="shared" si="7"/>
        <v>415481</v>
      </c>
      <c r="N44" s="26">
        <v>6176702</v>
      </c>
      <c r="O44" s="26">
        <v>4012792</v>
      </c>
      <c r="P44" s="26">
        <v>5197765</v>
      </c>
    </row>
    <row r="45" spans="4:16" x14ac:dyDescent="0.2">
      <c r="D45" s="27" t="s">
        <v>19</v>
      </c>
      <c r="E45" s="22" t="s">
        <v>13</v>
      </c>
      <c r="F45" s="23">
        <f t="shared" si="0"/>
        <v>12982314</v>
      </c>
      <c r="G45" s="23">
        <f t="shared" si="1"/>
        <v>4410208</v>
      </c>
      <c r="H45" s="23">
        <f t="shared" si="2"/>
        <v>32337276</v>
      </c>
      <c r="I45" s="23">
        <f t="shared" si="3"/>
        <v>5972340</v>
      </c>
      <c r="J45" s="23">
        <f t="shared" si="4"/>
        <v>3977368</v>
      </c>
      <c r="K45" s="23">
        <f t="shared" si="5"/>
        <v>14493019</v>
      </c>
      <c r="L45" s="23">
        <f t="shared" si="6"/>
        <v>42595747</v>
      </c>
      <c r="M45" s="23">
        <f t="shared" si="7"/>
        <v>17604833</v>
      </c>
      <c r="N45" s="23">
        <v>131381653</v>
      </c>
      <c r="O45" s="23">
        <v>55702138</v>
      </c>
      <c r="P45" s="23">
        <v>78670967</v>
      </c>
    </row>
    <row r="46" spans="4:16" x14ac:dyDescent="0.2">
      <c r="D46" s="28"/>
      <c r="E46" s="25" t="s">
        <v>14</v>
      </c>
      <c r="F46" s="26">
        <f t="shared" si="0"/>
        <v>39618426</v>
      </c>
      <c r="G46" s="26">
        <f t="shared" si="1"/>
        <v>15318431</v>
      </c>
      <c r="H46" s="26">
        <f t="shared" si="2"/>
        <v>134827536</v>
      </c>
      <c r="I46" s="26">
        <f t="shared" si="3"/>
        <v>18682692</v>
      </c>
      <c r="J46" s="26">
        <f t="shared" si="4"/>
        <v>12210410</v>
      </c>
      <c r="K46" s="26">
        <f>V23+W23+X23</f>
        <v>46125629</v>
      </c>
      <c r="L46" s="26">
        <f t="shared" si="6"/>
        <v>183152357</v>
      </c>
      <c r="M46" s="26">
        <f t="shared" si="7"/>
        <v>47689746</v>
      </c>
      <c r="N46" s="26">
        <v>436739271</v>
      </c>
      <c r="O46" s="26">
        <v>208447085</v>
      </c>
      <c r="P46" s="26">
        <v>289178142</v>
      </c>
    </row>
  </sheetData>
  <mergeCells count="21">
    <mergeCell ref="D41:D42"/>
    <mergeCell ref="D43:D44"/>
    <mergeCell ref="D45:D46"/>
    <mergeCell ref="A18:A19"/>
    <mergeCell ref="A20:A21"/>
    <mergeCell ref="A22:A23"/>
    <mergeCell ref="D35:D36"/>
    <mergeCell ref="D37:D38"/>
    <mergeCell ref="D39:D40"/>
    <mergeCell ref="A8:C8"/>
    <mergeCell ref="D8:AG8"/>
    <mergeCell ref="A9:C9"/>
    <mergeCell ref="A12:A13"/>
    <mergeCell ref="A14:A15"/>
    <mergeCell ref="A16:A17"/>
    <mergeCell ref="A5:C5"/>
    <mergeCell ref="D5:AG5"/>
    <mergeCell ref="A6:C6"/>
    <mergeCell ref="D6:AG6"/>
    <mergeCell ref="A7:C7"/>
    <mergeCell ref="D7:AG7"/>
  </mergeCells>
  <hyperlinks>
    <hyperlink ref="A24" r:id="rId1" display="http://dativ7a.istat.it//index.aspx?DatasetCode=DCSC_TUR"/>
  </hyperlinks>
  <pageMargins left="0.75" right="0.75" top="1" bottom="1" header="0.5" footer="0.5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3:AJ57"/>
  <sheetViews>
    <sheetView topLeftCell="A43" zoomScaleNormal="100" workbookViewId="0">
      <selection activeCell="A3" sqref="A3:XFD21"/>
    </sheetView>
  </sheetViews>
  <sheetFormatPr defaultRowHeight="12.75" x14ac:dyDescent="0.2"/>
  <cols>
    <col min="1" max="1" width="9.140625" style="2"/>
    <col min="2" max="2" width="11.85546875" style="2" customWidth="1"/>
    <col min="3" max="3" width="22.85546875" style="2" customWidth="1"/>
    <col min="4" max="4" width="2.7109375" style="2" customWidth="1"/>
    <col min="5" max="5" width="17.28515625" style="2" customWidth="1"/>
    <col min="6" max="6" width="10" style="2" bestFit="1" customWidth="1"/>
    <col min="7" max="16384" width="9.140625" style="2"/>
  </cols>
  <sheetData>
    <row r="3" spans="1:36" x14ac:dyDescent="0.2">
      <c r="A3" s="29" t="s">
        <v>22</v>
      </c>
      <c r="B3" s="30"/>
      <c r="C3" s="30"/>
      <c r="D3" s="31"/>
      <c r="E3" s="32" t="s">
        <v>23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/>
    </row>
    <row r="4" spans="1:36" x14ac:dyDescent="0.2">
      <c r="A4" s="29" t="s">
        <v>24</v>
      </c>
      <c r="B4" s="30"/>
      <c r="C4" s="30"/>
      <c r="D4" s="31"/>
      <c r="E4" s="32" t="s">
        <v>25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4"/>
    </row>
    <row r="5" spans="1:36" x14ac:dyDescent="0.2">
      <c r="A5" s="29" t="s">
        <v>26</v>
      </c>
      <c r="B5" s="30"/>
      <c r="C5" s="30"/>
      <c r="D5" s="31"/>
      <c r="E5" s="32" t="s">
        <v>27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4"/>
    </row>
    <row r="6" spans="1:36" ht="21" x14ac:dyDescent="0.2">
      <c r="A6" s="35" t="s">
        <v>28</v>
      </c>
      <c r="B6" s="36"/>
      <c r="C6" s="36"/>
      <c r="D6" s="37"/>
      <c r="E6" s="86" t="s">
        <v>29</v>
      </c>
      <c r="F6" s="87" t="s">
        <v>30</v>
      </c>
      <c r="G6" s="43" t="s">
        <v>31</v>
      </c>
      <c r="H6" s="41" t="s">
        <v>32</v>
      </c>
      <c r="I6" s="42" t="s">
        <v>33</v>
      </c>
      <c r="J6" s="43" t="s">
        <v>34</v>
      </c>
      <c r="K6" s="41" t="s">
        <v>35</v>
      </c>
      <c r="L6" s="42" t="s">
        <v>36</v>
      </c>
      <c r="M6" s="43" t="s">
        <v>37</v>
      </c>
      <c r="N6" s="41" t="s">
        <v>38</v>
      </c>
      <c r="O6" s="42" t="s">
        <v>39</v>
      </c>
      <c r="P6" s="43" t="s">
        <v>40</v>
      </c>
      <c r="Q6" s="41" t="s">
        <v>41</v>
      </c>
      <c r="R6" s="42" t="s">
        <v>42</v>
      </c>
      <c r="S6" s="88" t="s">
        <v>43</v>
      </c>
      <c r="T6" s="40" t="s">
        <v>44</v>
      </c>
      <c r="U6" s="41" t="s">
        <v>45</v>
      </c>
      <c r="V6" s="42" t="s">
        <v>46</v>
      </c>
      <c r="W6" s="43" t="s">
        <v>47</v>
      </c>
      <c r="X6" s="41" t="s">
        <v>48</v>
      </c>
      <c r="Y6" s="42" t="s">
        <v>49</v>
      </c>
      <c r="Z6" s="43" t="s">
        <v>50</v>
      </c>
      <c r="AA6" s="41" t="s">
        <v>51</v>
      </c>
      <c r="AB6" s="42" t="s">
        <v>52</v>
      </c>
      <c r="AC6" s="40" t="s">
        <v>53</v>
      </c>
      <c r="AD6" s="41" t="s">
        <v>54</v>
      </c>
      <c r="AE6" s="42" t="s">
        <v>55</v>
      </c>
      <c r="AF6" s="43" t="s">
        <v>56</v>
      </c>
      <c r="AG6" s="41" t="s">
        <v>57</v>
      </c>
      <c r="AH6" s="41" t="s">
        <v>58</v>
      </c>
    </row>
    <row r="7" spans="1:36" ht="22.5" x14ac:dyDescent="0.25">
      <c r="A7" s="44" t="s">
        <v>7</v>
      </c>
      <c r="B7" s="44" t="s">
        <v>8</v>
      </c>
      <c r="C7" s="44" t="s">
        <v>20</v>
      </c>
      <c r="D7" s="45" t="s">
        <v>59</v>
      </c>
      <c r="E7" s="89" t="s">
        <v>59</v>
      </c>
      <c r="F7" s="90" t="s">
        <v>59</v>
      </c>
      <c r="G7" s="50" t="s">
        <v>59</v>
      </c>
      <c r="H7" s="45" t="s">
        <v>59</v>
      </c>
      <c r="I7" s="49" t="s">
        <v>59</v>
      </c>
      <c r="J7" s="50" t="s">
        <v>59</v>
      </c>
      <c r="K7" s="45" t="s">
        <v>59</v>
      </c>
      <c r="L7" s="49" t="s">
        <v>59</v>
      </c>
      <c r="M7" s="50" t="s">
        <v>59</v>
      </c>
      <c r="N7" s="45" t="s">
        <v>59</v>
      </c>
      <c r="O7" s="49" t="s">
        <v>59</v>
      </c>
      <c r="P7" s="50" t="s">
        <v>59</v>
      </c>
      <c r="Q7" s="45" t="s">
        <v>59</v>
      </c>
      <c r="R7" s="49" t="s">
        <v>59</v>
      </c>
      <c r="S7" s="91" t="s">
        <v>59</v>
      </c>
      <c r="T7" s="48" t="s">
        <v>59</v>
      </c>
      <c r="U7" s="45" t="s">
        <v>59</v>
      </c>
      <c r="V7" s="49" t="s">
        <v>59</v>
      </c>
      <c r="W7" s="50" t="s">
        <v>59</v>
      </c>
      <c r="X7" s="45" t="s">
        <v>59</v>
      </c>
      <c r="Y7" s="49" t="s">
        <v>59</v>
      </c>
      <c r="Z7" s="50" t="s">
        <v>59</v>
      </c>
      <c r="AA7" s="45" t="s">
        <v>59</v>
      </c>
      <c r="AB7" s="49" t="s">
        <v>59</v>
      </c>
      <c r="AC7" s="48" t="s">
        <v>59</v>
      </c>
      <c r="AD7" s="45" t="s">
        <v>59</v>
      </c>
      <c r="AE7" s="49" t="s">
        <v>59</v>
      </c>
      <c r="AF7" s="50" t="s">
        <v>59</v>
      </c>
      <c r="AG7" s="45" t="s">
        <v>59</v>
      </c>
      <c r="AH7" s="45" t="s">
        <v>59</v>
      </c>
      <c r="AJ7" s="92" t="s">
        <v>83</v>
      </c>
    </row>
    <row r="8" spans="1:36" ht="13.5" x14ac:dyDescent="0.25">
      <c r="A8" s="70" t="s">
        <v>19</v>
      </c>
      <c r="B8" s="70" t="s">
        <v>61</v>
      </c>
      <c r="C8" s="71" t="s">
        <v>21</v>
      </c>
      <c r="D8" s="45" t="s">
        <v>59</v>
      </c>
      <c r="E8" s="93">
        <v>131381653</v>
      </c>
      <c r="F8" s="94">
        <v>55702138</v>
      </c>
      <c r="G8" s="77">
        <v>6197405</v>
      </c>
      <c r="H8" s="75">
        <v>5973835</v>
      </c>
      <c r="I8" s="76">
        <v>811074</v>
      </c>
      <c r="J8" s="77">
        <v>78747</v>
      </c>
      <c r="K8" s="75">
        <v>515876</v>
      </c>
      <c r="L8" s="76">
        <v>3815585</v>
      </c>
      <c r="M8" s="77">
        <v>9745648</v>
      </c>
      <c r="N8" s="75">
        <v>14315376</v>
      </c>
      <c r="O8" s="76">
        <v>8276252</v>
      </c>
      <c r="P8" s="77">
        <v>3962805</v>
      </c>
      <c r="Q8" s="75">
        <v>991649</v>
      </c>
      <c r="R8" s="76">
        <v>1017886</v>
      </c>
      <c r="S8" s="95">
        <v>78670967</v>
      </c>
      <c r="T8" s="74">
        <v>1077992</v>
      </c>
      <c r="U8" s="75">
        <v>1616787</v>
      </c>
      <c r="V8" s="76">
        <v>1282589</v>
      </c>
      <c r="W8" s="77">
        <v>1390210</v>
      </c>
      <c r="X8" s="75">
        <v>4224593</v>
      </c>
      <c r="Y8" s="76">
        <v>8878216</v>
      </c>
      <c r="Z8" s="77">
        <v>14791631</v>
      </c>
      <c r="AA8" s="75">
        <v>16759492</v>
      </c>
      <c r="AB8" s="76">
        <v>11044624</v>
      </c>
      <c r="AC8" s="74">
        <v>8419240</v>
      </c>
      <c r="AD8" s="75">
        <v>4365064</v>
      </c>
      <c r="AE8" s="76">
        <v>4820529</v>
      </c>
      <c r="AF8" s="77">
        <v>3746274</v>
      </c>
      <c r="AG8" s="75">
        <v>4368995</v>
      </c>
      <c r="AH8" s="75">
        <v>4815588</v>
      </c>
      <c r="AJ8" s="92" t="s">
        <v>84</v>
      </c>
    </row>
    <row r="9" spans="1:36" ht="13.5" x14ac:dyDescent="0.25">
      <c r="A9" s="96"/>
      <c r="B9" s="96"/>
      <c r="C9" s="71" t="s">
        <v>85</v>
      </c>
      <c r="D9" s="45" t="s">
        <v>59</v>
      </c>
      <c r="E9" s="97">
        <v>65010220</v>
      </c>
      <c r="F9" s="98">
        <v>16511911</v>
      </c>
      <c r="G9" s="82">
        <v>2407042</v>
      </c>
      <c r="H9" s="80">
        <v>2528443</v>
      </c>
      <c r="I9" s="81">
        <v>212403</v>
      </c>
      <c r="J9" s="82">
        <v>6965</v>
      </c>
      <c r="K9" s="80">
        <v>27924</v>
      </c>
      <c r="L9" s="81">
        <v>590763</v>
      </c>
      <c r="M9" s="82">
        <v>2533198</v>
      </c>
      <c r="N9" s="80">
        <v>3620892</v>
      </c>
      <c r="O9" s="81">
        <v>3052867</v>
      </c>
      <c r="P9" s="82">
        <v>1295991</v>
      </c>
      <c r="Q9" s="80">
        <v>126865</v>
      </c>
      <c r="R9" s="81">
        <v>108558</v>
      </c>
      <c r="S9" s="99">
        <v>26903217</v>
      </c>
      <c r="T9" s="79">
        <v>114083</v>
      </c>
      <c r="U9" s="80">
        <v>169612</v>
      </c>
      <c r="V9" s="81">
        <v>150452</v>
      </c>
      <c r="W9" s="82">
        <v>153573</v>
      </c>
      <c r="X9" s="80">
        <v>993769</v>
      </c>
      <c r="Y9" s="81">
        <v>2400883</v>
      </c>
      <c r="Z9" s="82">
        <v>5585175</v>
      </c>
      <c r="AA9" s="80">
        <v>6120327</v>
      </c>
      <c r="AB9" s="81">
        <v>4984311</v>
      </c>
      <c r="AC9" s="79">
        <v>3697043</v>
      </c>
      <c r="AD9" s="80">
        <v>1335662</v>
      </c>
      <c r="AE9" s="81">
        <v>1198327</v>
      </c>
      <c r="AF9" s="82">
        <v>1173369</v>
      </c>
      <c r="AG9" s="80">
        <v>1560777</v>
      </c>
      <c r="AH9" s="80">
        <v>1798654</v>
      </c>
    </row>
    <row r="10" spans="1:36" ht="13.5" x14ac:dyDescent="0.25">
      <c r="A10" s="96"/>
      <c r="B10" s="78"/>
      <c r="C10" s="71" t="s">
        <v>86</v>
      </c>
      <c r="D10" s="45" t="s">
        <v>59</v>
      </c>
      <c r="E10" s="93">
        <v>66371433</v>
      </c>
      <c r="F10" s="94">
        <v>39190227</v>
      </c>
      <c r="G10" s="77">
        <v>3790363</v>
      </c>
      <c r="H10" s="75">
        <v>3445392</v>
      </c>
      <c r="I10" s="76">
        <v>598671</v>
      </c>
      <c r="J10" s="77">
        <v>71782</v>
      </c>
      <c r="K10" s="75">
        <v>487952</v>
      </c>
      <c r="L10" s="76">
        <v>3224822</v>
      </c>
      <c r="M10" s="77">
        <v>7212450</v>
      </c>
      <c r="N10" s="75">
        <v>10694484</v>
      </c>
      <c r="O10" s="76">
        <v>5223385</v>
      </c>
      <c r="P10" s="77">
        <v>2666814</v>
      </c>
      <c r="Q10" s="75">
        <v>864784</v>
      </c>
      <c r="R10" s="76">
        <v>909328</v>
      </c>
      <c r="S10" s="95">
        <v>51767750</v>
      </c>
      <c r="T10" s="74">
        <v>963909</v>
      </c>
      <c r="U10" s="75">
        <v>1447175</v>
      </c>
      <c r="V10" s="76">
        <v>1132137</v>
      </c>
      <c r="W10" s="77">
        <v>1236637</v>
      </c>
      <c r="X10" s="75">
        <v>3230824</v>
      </c>
      <c r="Y10" s="76">
        <v>6477333</v>
      </c>
      <c r="Z10" s="77">
        <v>9206456</v>
      </c>
      <c r="AA10" s="75">
        <v>10639165</v>
      </c>
      <c r="AB10" s="76">
        <v>6060313</v>
      </c>
      <c r="AC10" s="74">
        <v>4722197</v>
      </c>
      <c r="AD10" s="75">
        <v>3029402</v>
      </c>
      <c r="AE10" s="76">
        <v>3622202</v>
      </c>
      <c r="AF10" s="77">
        <v>2572905</v>
      </c>
      <c r="AG10" s="75">
        <v>2808218</v>
      </c>
      <c r="AH10" s="75">
        <v>3016934</v>
      </c>
    </row>
    <row r="11" spans="1:36" ht="13.5" x14ac:dyDescent="0.25">
      <c r="A11" s="96"/>
      <c r="B11" s="70" t="s">
        <v>63</v>
      </c>
      <c r="C11" s="71" t="s">
        <v>21</v>
      </c>
      <c r="D11" s="45" t="s">
        <v>59</v>
      </c>
      <c r="E11" s="97">
        <v>436739271</v>
      </c>
      <c r="F11" s="98">
        <v>208447085</v>
      </c>
      <c r="G11" s="82">
        <v>17991284</v>
      </c>
      <c r="H11" s="80">
        <v>17763905</v>
      </c>
      <c r="I11" s="81">
        <v>3863237</v>
      </c>
      <c r="J11" s="82">
        <v>1325236</v>
      </c>
      <c r="K11" s="80">
        <v>2288349</v>
      </c>
      <c r="L11" s="81">
        <v>11704846</v>
      </c>
      <c r="M11" s="82">
        <v>39957570</v>
      </c>
      <c r="N11" s="80">
        <v>64343840</v>
      </c>
      <c r="O11" s="81">
        <v>30526126</v>
      </c>
      <c r="P11" s="82">
        <v>11383735</v>
      </c>
      <c r="Q11" s="80">
        <v>3771653</v>
      </c>
      <c r="R11" s="81">
        <v>3527304</v>
      </c>
      <c r="S11" s="99">
        <v>289178142</v>
      </c>
      <c r="T11" s="79">
        <v>3523071</v>
      </c>
      <c r="U11" s="80">
        <v>4439497</v>
      </c>
      <c r="V11" s="81">
        <v>4247842</v>
      </c>
      <c r="W11" s="82">
        <v>4288406</v>
      </c>
      <c r="X11" s="80">
        <v>11333102</v>
      </c>
      <c r="Y11" s="81">
        <v>30504121</v>
      </c>
      <c r="Z11" s="82">
        <v>61842706</v>
      </c>
      <c r="AA11" s="80">
        <v>79734403</v>
      </c>
      <c r="AB11" s="81">
        <v>41575248</v>
      </c>
      <c r="AC11" s="79">
        <v>22441211</v>
      </c>
      <c r="AD11" s="80">
        <v>11723237</v>
      </c>
      <c r="AE11" s="81">
        <v>13525298</v>
      </c>
      <c r="AF11" s="82">
        <v>12265877</v>
      </c>
      <c r="AG11" s="80">
        <v>13193202</v>
      </c>
      <c r="AH11" s="80">
        <v>15352873</v>
      </c>
    </row>
    <row r="12" spans="1:36" ht="13.5" x14ac:dyDescent="0.25">
      <c r="A12" s="96"/>
      <c r="B12" s="96"/>
      <c r="C12" s="71" t="s">
        <v>85</v>
      </c>
      <c r="D12" s="45" t="s">
        <v>59</v>
      </c>
      <c r="E12" s="93">
        <v>220662684</v>
      </c>
      <c r="F12" s="94">
        <v>65443607</v>
      </c>
      <c r="G12" s="77">
        <v>7883291</v>
      </c>
      <c r="H12" s="75">
        <v>9108104</v>
      </c>
      <c r="I12" s="76">
        <v>1179394</v>
      </c>
      <c r="J12" s="77">
        <v>231930</v>
      </c>
      <c r="K12" s="75">
        <v>317651</v>
      </c>
      <c r="L12" s="76">
        <v>2067938</v>
      </c>
      <c r="M12" s="77">
        <v>10573134</v>
      </c>
      <c r="N12" s="75">
        <v>15438100</v>
      </c>
      <c r="O12" s="76">
        <v>12690217</v>
      </c>
      <c r="P12" s="77">
        <v>4776369</v>
      </c>
      <c r="Q12" s="75">
        <v>650492</v>
      </c>
      <c r="R12" s="76">
        <v>526987</v>
      </c>
      <c r="S12" s="95">
        <v>106123175</v>
      </c>
      <c r="T12" s="74">
        <v>502362</v>
      </c>
      <c r="U12" s="75">
        <v>640089</v>
      </c>
      <c r="V12" s="76">
        <v>644179</v>
      </c>
      <c r="W12" s="77">
        <v>647209</v>
      </c>
      <c r="X12" s="75">
        <v>3486527</v>
      </c>
      <c r="Y12" s="76">
        <v>9492166</v>
      </c>
      <c r="Z12" s="77">
        <v>22608440</v>
      </c>
      <c r="AA12" s="75">
        <v>27216979</v>
      </c>
      <c r="AB12" s="76">
        <v>20574732</v>
      </c>
      <c r="AC12" s="74">
        <v>11802436</v>
      </c>
      <c r="AD12" s="75">
        <v>4250595</v>
      </c>
      <c r="AE12" s="76">
        <v>4257461</v>
      </c>
      <c r="AF12" s="77">
        <v>4418106</v>
      </c>
      <c r="AG12" s="75">
        <v>5792869</v>
      </c>
      <c r="AH12" s="75">
        <v>6797570</v>
      </c>
    </row>
    <row r="13" spans="1:36" ht="13.5" x14ac:dyDescent="0.25">
      <c r="A13" s="100"/>
      <c r="B13" s="100"/>
      <c r="C13" s="101" t="s">
        <v>86</v>
      </c>
      <c r="D13" s="102" t="s">
        <v>59</v>
      </c>
      <c r="E13" s="103">
        <v>216076587</v>
      </c>
      <c r="F13" s="104">
        <v>143003478</v>
      </c>
      <c r="G13" s="105">
        <v>10107993</v>
      </c>
      <c r="H13" s="106">
        <v>8655801</v>
      </c>
      <c r="I13" s="107">
        <v>2683843</v>
      </c>
      <c r="J13" s="105">
        <v>1093306</v>
      </c>
      <c r="K13" s="106">
        <v>1970698</v>
      </c>
      <c r="L13" s="107">
        <v>9636908</v>
      </c>
      <c r="M13" s="105">
        <v>29384436</v>
      </c>
      <c r="N13" s="106">
        <v>48905740</v>
      </c>
      <c r="O13" s="107">
        <v>17835909</v>
      </c>
      <c r="P13" s="105">
        <v>6607366</v>
      </c>
      <c r="Q13" s="106">
        <v>3121161</v>
      </c>
      <c r="R13" s="107">
        <v>3000317</v>
      </c>
      <c r="S13" s="108">
        <v>183054967</v>
      </c>
      <c r="T13" s="109">
        <v>3020709</v>
      </c>
      <c r="U13" s="106">
        <v>3799408</v>
      </c>
      <c r="V13" s="107">
        <v>3603663</v>
      </c>
      <c r="W13" s="105">
        <v>3641197</v>
      </c>
      <c r="X13" s="106">
        <v>7846575</v>
      </c>
      <c r="Y13" s="107">
        <v>21011955</v>
      </c>
      <c r="Z13" s="105">
        <v>39234266</v>
      </c>
      <c r="AA13" s="106">
        <v>52517424</v>
      </c>
      <c r="AB13" s="107">
        <v>21000516</v>
      </c>
      <c r="AC13" s="109">
        <v>10638775</v>
      </c>
      <c r="AD13" s="106">
        <v>7472642</v>
      </c>
      <c r="AE13" s="107">
        <v>9267837</v>
      </c>
      <c r="AF13" s="105">
        <v>7847771</v>
      </c>
      <c r="AG13" s="106">
        <v>7400333</v>
      </c>
      <c r="AH13" s="106">
        <v>8555303</v>
      </c>
    </row>
    <row r="14" spans="1:36" ht="13.5" x14ac:dyDescent="0.25">
      <c r="A14" s="110" t="s">
        <v>67</v>
      </c>
      <c r="B14" s="110" t="s">
        <v>61</v>
      </c>
      <c r="C14" s="111" t="s">
        <v>21</v>
      </c>
      <c r="D14" s="112" t="s">
        <v>59</v>
      </c>
      <c r="E14" s="113">
        <v>1643166</v>
      </c>
      <c r="F14" s="114">
        <v>1069867</v>
      </c>
      <c r="G14" s="115">
        <v>85082</v>
      </c>
      <c r="H14" s="116">
        <v>88622</v>
      </c>
      <c r="I14" s="117">
        <v>15577</v>
      </c>
      <c r="J14" s="115">
        <v>1539</v>
      </c>
      <c r="K14" s="116">
        <v>7754</v>
      </c>
      <c r="L14" s="117">
        <v>77912</v>
      </c>
      <c r="M14" s="115">
        <v>222282</v>
      </c>
      <c r="N14" s="116">
        <v>352309</v>
      </c>
      <c r="O14" s="117">
        <v>131122</v>
      </c>
      <c r="P14" s="115">
        <v>54927</v>
      </c>
      <c r="Q14" s="116">
        <v>17619</v>
      </c>
      <c r="R14" s="117">
        <v>15122</v>
      </c>
      <c r="S14" s="118">
        <v>1330887</v>
      </c>
      <c r="T14" s="119">
        <v>19765</v>
      </c>
      <c r="U14" s="116">
        <v>23296</v>
      </c>
      <c r="V14" s="117">
        <v>24547</v>
      </c>
      <c r="W14" s="115">
        <v>25311</v>
      </c>
      <c r="X14" s="116">
        <v>62324</v>
      </c>
      <c r="Y14" s="117">
        <v>160675</v>
      </c>
      <c r="Z14" s="115">
        <v>299422</v>
      </c>
      <c r="AA14" s="116">
        <v>359896</v>
      </c>
      <c r="AB14" s="117">
        <v>154142</v>
      </c>
      <c r="AC14" s="119">
        <v>78998</v>
      </c>
      <c r="AD14" s="116">
        <v>51195</v>
      </c>
      <c r="AE14" s="117">
        <v>71316</v>
      </c>
      <c r="AF14" s="115" t="s">
        <v>62</v>
      </c>
      <c r="AG14" s="116" t="s">
        <v>62</v>
      </c>
      <c r="AH14" s="116" t="s">
        <v>62</v>
      </c>
    </row>
    <row r="15" spans="1:36" ht="13.5" x14ac:dyDescent="0.25">
      <c r="A15" s="96"/>
      <c r="B15" s="96"/>
      <c r="C15" s="71" t="s">
        <v>85</v>
      </c>
      <c r="D15" s="45" t="s">
        <v>59</v>
      </c>
      <c r="E15" s="97">
        <v>192703</v>
      </c>
      <c r="F15" s="98">
        <v>60372</v>
      </c>
      <c r="G15" s="120">
        <v>4454</v>
      </c>
      <c r="H15" s="72">
        <v>4648</v>
      </c>
      <c r="I15" s="121">
        <v>594</v>
      </c>
      <c r="J15" s="120">
        <v>41</v>
      </c>
      <c r="K15" s="72">
        <v>192</v>
      </c>
      <c r="L15" s="121">
        <v>2955</v>
      </c>
      <c r="M15" s="120">
        <v>12924</v>
      </c>
      <c r="N15" s="72">
        <v>14454</v>
      </c>
      <c r="O15" s="121">
        <v>12649</v>
      </c>
      <c r="P15" s="120">
        <v>5939</v>
      </c>
      <c r="Q15" s="72">
        <v>893</v>
      </c>
      <c r="R15" s="121">
        <v>629</v>
      </c>
      <c r="S15" s="122">
        <v>112731</v>
      </c>
      <c r="T15" s="123">
        <v>838</v>
      </c>
      <c r="U15" s="72">
        <v>903</v>
      </c>
      <c r="V15" s="121">
        <v>1214</v>
      </c>
      <c r="W15" s="120">
        <v>1074</v>
      </c>
      <c r="X15" s="72">
        <v>4828</v>
      </c>
      <c r="Y15" s="121">
        <v>11889</v>
      </c>
      <c r="Z15" s="120">
        <v>29335</v>
      </c>
      <c r="AA15" s="72">
        <v>24792</v>
      </c>
      <c r="AB15" s="121">
        <v>21564</v>
      </c>
      <c r="AC15" s="123">
        <v>9482</v>
      </c>
      <c r="AD15" s="72">
        <v>3817</v>
      </c>
      <c r="AE15" s="121">
        <v>2995</v>
      </c>
      <c r="AF15" s="82" t="s">
        <v>62</v>
      </c>
      <c r="AG15" s="80" t="s">
        <v>62</v>
      </c>
      <c r="AH15" s="80" t="s">
        <v>62</v>
      </c>
    </row>
    <row r="16" spans="1:36" ht="13.5" x14ac:dyDescent="0.25">
      <c r="A16" s="96"/>
      <c r="B16" s="78"/>
      <c r="C16" s="71" t="s">
        <v>86</v>
      </c>
      <c r="D16" s="45" t="s">
        <v>59</v>
      </c>
      <c r="E16" s="93">
        <v>1450463</v>
      </c>
      <c r="F16" s="94">
        <v>1009495</v>
      </c>
      <c r="G16" s="120">
        <v>80628</v>
      </c>
      <c r="H16" s="72">
        <v>83974</v>
      </c>
      <c r="I16" s="121">
        <v>14983</v>
      </c>
      <c r="J16" s="120">
        <v>1498</v>
      </c>
      <c r="K16" s="72">
        <v>7562</v>
      </c>
      <c r="L16" s="121">
        <v>74957</v>
      </c>
      <c r="M16" s="120">
        <v>209358</v>
      </c>
      <c r="N16" s="72">
        <v>337855</v>
      </c>
      <c r="O16" s="121">
        <v>118473</v>
      </c>
      <c r="P16" s="120">
        <v>48988</v>
      </c>
      <c r="Q16" s="72">
        <v>16726</v>
      </c>
      <c r="R16" s="121">
        <v>14493</v>
      </c>
      <c r="S16" s="122">
        <v>1218156</v>
      </c>
      <c r="T16" s="123">
        <v>18927</v>
      </c>
      <c r="U16" s="72">
        <v>22393</v>
      </c>
      <c r="V16" s="121">
        <v>23333</v>
      </c>
      <c r="W16" s="120">
        <v>24237</v>
      </c>
      <c r="X16" s="72">
        <v>57496</v>
      </c>
      <c r="Y16" s="121">
        <v>148786</v>
      </c>
      <c r="Z16" s="120">
        <v>270087</v>
      </c>
      <c r="AA16" s="72">
        <v>335104</v>
      </c>
      <c r="AB16" s="121">
        <v>132578</v>
      </c>
      <c r="AC16" s="123">
        <v>69516</v>
      </c>
      <c r="AD16" s="72">
        <v>47378</v>
      </c>
      <c r="AE16" s="121">
        <v>68321</v>
      </c>
      <c r="AF16" s="77" t="s">
        <v>62</v>
      </c>
      <c r="AG16" s="75" t="s">
        <v>62</v>
      </c>
      <c r="AH16" s="75" t="s">
        <v>62</v>
      </c>
    </row>
    <row r="17" spans="1:34" ht="13.5" x14ac:dyDescent="0.25">
      <c r="A17" s="96"/>
      <c r="B17" s="70" t="s">
        <v>63</v>
      </c>
      <c r="C17" s="71" t="s">
        <v>21</v>
      </c>
      <c r="D17" s="45" t="s">
        <v>59</v>
      </c>
      <c r="E17" s="97">
        <v>6176702</v>
      </c>
      <c r="F17" s="98">
        <v>4012792</v>
      </c>
      <c r="G17" s="82">
        <v>202664</v>
      </c>
      <c r="H17" s="80">
        <v>196555</v>
      </c>
      <c r="I17" s="81">
        <v>51676</v>
      </c>
      <c r="J17" s="82">
        <v>17538</v>
      </c>
      <c r="K17" s="80">
        <v>29319</v>
      </c>
      <c r="L17" s="81">
        <v>216836</v>
      </c>
      <c r="M17" s="82">
        <v>982138</v>
      </c>
      <c r="N17" s="80">
        <v>1616929</v>
      </c>
      <c r="O17" s="81">
        <v>490620</v>
      </c>
      <c r="P17" s="82">
        <v>114171</v>
      </c>
      <c r="Q17" s="80">
        <v>51312</v>
      </c>
      <c r="R17" s="81">
        <v>43034</v>
      </c>
      <c r="S17" s="99">
        <v>5197765</v>
      </c>
      <c r="T17" s="79">
        <v>49052</v>
      </c>
      <c r="U17" s="80">
        <v>53812</v>
      </c>
      <c r="V17" s="81">
        <v>59789</v>
      </c>
      <c r="W17" s="82">
        <v>59979</v>
      </c>
      <c r="X17" s="80">
        <v>129601</v>
      </c>
      <c r="Y17" s="81">
        <v>563397</v>
      </c>
      <c r="Z17" s="82">
        <v>1412704</v>
      </c>
      <c r="AA17" s="80">
        <v>1858180</v>
      </c>
      <c r="AB17" s="81">
        <v>595770</v>
      </c>
      <c r="AC17" s="79">
        <v>165784</v>
      </c>
      <c r="AD17" s="80">
        <v>106458</v>
      </c>
      <c r="AE17" s="81">
        <v>143239</v>
      </c>
      <c r="AF17" s="82" t="s">
        <v>62</v>
      </c>
      <c r="AG17" s="80" t="s">
        <v>62</v>
      </c>
      <c r="AH17" s="80" t="s">
        <v>62</v>
      </c>
    </row>
    <row r="18" spans="1:34" ht="13.5" x14ac:dyDescent="0.25">
      <c r="A18" s="96"/>
      <c r="B18" s="96"/>
      <c r="C18" s="71" t="s">
        <v>85</v>
      </c>
      <c r="D18" s="45" t="s">
        <v>59</v>
      </c>
      <c r="E18" s="93">
        <v>793468</v>
      </c>
      <c r="F18" s="94">
        <v>232853</v>
      </c>
      <c r="G18" s="77">
        <v>12882</v>
      </c>
      <c r="H18" s="75">
        <v>13349</v>
      </c>
      <c r="I18" s="76">
        <v>3379</v>
      </c>
      <c r="J18" s="77">
        <v>1425</v>
      </c>
      <c r="K18" s="75">
        <v>1626</v>
      </c>
      <c r="L18" s="76">
        <v>9046</v>
      </c>
      <c r="M18" s="77">
        <v>56999</v>
      </c>
      <c r="N18" s="75">
        <v>61596</v>
      </c>
      <c r="O18" s="76">
        <v>47992</v>
      </c>
      <c r="P18" s="77">
        <v>16891</v>
      </c>
      <c r="Q18" s="75">
        <v>4386</v>
      </c>
      <c r="R18" s="76">
        <v>3282</v>
      </c>
      <c r="S18" s="95">
        <v>471477</v>
      </c>
      <c r="T18" s="74">
        <v>3387</v>
      </c>
      <c r="U18" s="75">
        <v>3685</v>
      </c>
      <c r="V18" s="76">
        <v>4231</v>
      </c>
      <c r="W18" s="77">
        <v>4320</v>
      </c>
      <c r="X18" s="75">
        <v>13752</v>
      </c>
      <c r="Y18" s="76">
        <v>45901</v>
      </c>
      <c r="Z18" s="77">
        <v>133047</v>
      </c>
      <c r="AA18" s="75">
        <v>119959</v>
      </c>
      <c r="AB18" s="76">
        <v>92646</v>
      </c>
      <c r="AC18" s="74">
        <v>30540</v>
      </c>
      <c r="AD18" s="75">
        <v>11277</v>
      </c>
      <c r="AE18" s="76">
        <v>8732</v>
      </c>
      <c r="AF18" s="77" t="s">
        <v>62</v>
      </c>
      <c r="AG18" s="75" t="s">
        <v>62</v>
      </c>
      <c r="AH18" s="75" t="s">
        <v>62</v>
      </c>
    </row>
    <row r="19" spans="1:34" ht="13.5" x14ac:dyDescent="0.25">
      <c r="A19" s="100"/>
      <c r="B19" s="100"/>
      <c r="C19" s="101" t="s">
        <v>86</v>
      </c>
      <c r="D19" s="102" t="s">
        <v>59</v>
      </c>
      <c r="E19" s="103">
        <v>5383234</v>
      </c>
      <c r="F19" s="104">
        <v>3779939</v>
      </c>
      <c r="G19" s="105">
        <v>189782</v>
      </c>
      <c r="H19" s="106">
        <v>183206</v>
      </c>
      <c r="I19" s="107">
        <v>48297</v>
      </c>
      <c r="J19" s="105">
        <v>16113</v>
      </c>
      <c r="K19" s="106">
        <v>27693</v>
      </c>
      <c r="L19" s="107">
        <v>207790</v>
      </c>
      <c r="M19" s="105">
        <v>925139</v>
      </c>
      <c r="N19" s="106">
        <v>1555333</v>
      </c>
      <c r="O19" s="107">
        <v>442628</v>
      </c>
      <c r="P19" s="105">
        <v>97280</v>
      </c>
      <c r="Q19" s="106">
        <v>46926</v>
      </c>
      <c r="R19" s="107">
        <v>39752</v>
      </c>
      <c r="S19" s="108">
        <v>4726288</v>
      </c>
      <c r="T19" s="109">
        <v>45665</v>
      </c>
      <c r="U19" s="106">
        <v>50127</v>
      </c>
      <c r="V19" s="107">
        <v>55558</v>
      </c>
      <c r="W19" s="105">
        <v>55659</v>
      </c>
      <c r="X19" s="106">
        <v>115849</v>
      </c>
      <c r="Y19" s="107">
        <v>517496</v>
      </c>
      <c r="Z19" s="105">
        <v>1279657</v>
      </c>
      <c r="AA19" s="106">
        <v>1738221</v>
      </c>
      <c r="AB19" s="107">
        <v>503124</v>
      </c>
      <c r="AC19" s="109">
        <v>135244</v>
      </c>
      <c r="AD19" s="106">
        <v>95181</v>
      </c>
      <c r="AE19" s="107">
        <v>134507</v>
      </c>
      <c r="AF19" s="105" t="s">
        <v>62</v>
      </c>
      <c r="AG19" s="106" t="s">
        <v>62</v>
      </c>
      <c r="AH19" s="106" t="s">
        <v>62</v>
      </c>
    </row>
    <row r="20" spans="1:34" ht="13.5" x14ac:dyDescent="0.25">
      <c r="A20" s="124" t="s">
        <v>60</v>
      </c>
      <c r="B20" s="124" t="s">
        <v>61</v>
      </c>
      <c r="C20" s="125" t="s">
        <v>21</v>
      </c>
      <c r="D20" s="126" t="s">
        <v>59</v>
      </c>
      <c r="E20" s="127">
        <v>403761</v>
      </c>
      <c r="F20" s="127">
        <v>291755</v>
      </c>
      <c r="G20" s="127">
        <v>45561</v>
      </c>
      <c r="H20" s="127">
        <v>46193</v>
      </c>
      <c r="I20" s="127">
        <v>7517</v>
      </c>
      <c r="J20" s="127">
        <v>319</v>
      </c>
      <c r="K20" s="127">
        <v>1451</v>
      </c>
      <c r="L20" s="127">
        <v>13249</v>
      </c>
      <c r="M20" s="127">
        <v>43551</v>
      </c>
      <c r="N20" s="127">
        <v>83190</v>
      </c>
      <c r="O20" s="127">
        <v>30443</v>
      </c>
      <c r="P20" s="127">
        <v>13555</v>
      </c>
      <c r="Q20" s="127">
        <v>3996</v>
      </c>
      <c r="R20" s="127">
        <v>2730</v>
      </c>
      <c r="S20" s="127">
        <v>288199</v>
      </c>
      <c r="T20" s="127">
        <v>4172</v>
      </c>
      <c r="U20" s="127">
        <v>5536</v>
      </c>
      <c r="V20" s="127">
        <v>5101</v>
      </c>
      <c r="W20" s="127">
        <v>4560</v>
      </c>
      <c r="X20" s="127">
        <v>13927</v>
      </c>
      <c r="Y20" s="127">
        <v>24948</v>
      </c>
      <c r="Z20" s="127">
        <v>51204</v>
      </c>
      <c r="AA20" s="127">
        <v>78639</v>
      </c>
      <c r="AB20" s="127">
        <v>33408</v>
      </c>
      <c r="AC20" s="127">
        <v>22035</v>
      </c>
      <c r="AD20" s="127">
        <v>11471</v>
      </c>
      <c r="AE20" s="127">
        <v>33198</v>
      </c>
      <c r="AF20" s="127" t="s">
        <v>62</v>
      </c>
      <c r="AG20" s="127" t="s">
        <v>62</v>
      </c>
      <c r="AH20" s="127" t="s">
        <v>62</v>
      </c>
    </row>
    <row r="21" spans="1:34" ht="13.5" x14ac:dyDescent="0.25">
      <c r="A21" s="124"/>
      <c r="B21" s="124"/>
      <c r="C21" s="58" t="s">
        <v>85</v>
      </c>
      <c r="D21" s="45" t="s">
        <v>59</v>
      </c>
      <c r="E21" s="67">
        <v>29438</v>
      </c>
      <c r="F21" s="67">
        <v>9905</v>
      </c>
      <c r="G21" s="67">
        <v>1156</v>
      </c>
      <c r="H21" s="67">
        <v>1234</v>
      </c>
      <c r="I21" s="67">
        <v>134</v>
      </c>
      <c r="J21" s="67">
        <v>13</v>
      </c>
      <c r="K21" s="67">
        <v>33</v>
      </c>
      <c r="L21" s="67">
        <v>359</v>
      </c>
      <c r="M21" s="67">
        <v>1527</v>
      </c>
      <c r="N21" s="67">
        <v>1789</v>
      </c>
      <c r="O21" s="67">
        <v>2210</v>
      </c>
      <c r="P21" s="67">
        <v>1127</v>
      </c>
      <c r="Q21" s="67">
        <v>222</v>
      </c>
      <c r="R21" s="67">
        <v>101</v>
      </c>
      <c r="S21" s="67">
        <v>17710</v>
      </c>
      <c r="T21" s="67">
        <v>185</v>
      </c>
      <c r="U21" s="67">
        <v>216</v>
      </c>
      <c r="V21" s="67">
        <v>136</v>
      </c>
      <c r="W21" s="67">
        <v>195</v>
      </c>
      <c r="X21" s="67">
        <v>874</v>
      </c>
      <c r="Y21" s="67">
        <v>1985</v>
      </c>
      <c r="Z21" s="67">
        <v>3443</v>
      </c>
      <c r="AA21" s="67">
        <v>3251</v>
      </c>
      <c r="AB21" s="67">
        <v>4098</v>
      </c>
      <c r="AC21" s="67">
        <v>1715</v>
      </c>
      <c r="AD21" s="67">
        <v>696</v>
      </c>
      <c r="AE21" s="67">
        <v>916</v>
      </c>
      <c r="AF21" s="67" t="s">
        <v>62</v>
      </c>
      <c r="AG21" s="67" t="s">
        <v>62</v>
      </c>
      <c r="AH21" s="67" t="s">
        <v>62</v>
      </c>
    </row>
    <row r="22" spans="1:34" ht="13.5" x14ac:dyDescent="0.25">
      <c r="A22" s="124"/>
      <c r="B22" s="65"/>
      <c r="C22" s="58" t="s">
        <v>86</v>
      </c>
      <c r="D22" s="45" t="s">
        <v>59</v>
      </c>
      <c r="E22" s="62">
        <v>374323</v>
      </c>
      <c r="F22" s="62">
        <v>281850</v>
      </c>
      <c r="G22" s="62">
        <v>44405</v>
      </c>
      <c r="H22" s="62">
        <v>44959</v>
      </c>
      <c r="I22" s="62">
        <v>7383</v>
      </c>
      <c r="J22" s="62">
        <v>306</v>
      </c>
      <c r="K22" s="62">
        <v>1418</v>
      </c>
      <c r="L22" s="62">
        <v>12890</v>
      </c>
      <c r="M22" s="62">
        <v>42024</v>
      </c>
      <c r="N22" s="62">
        <v>81401</v>
      </c>
      <c r="O22" s="62">
        <v>28233</v>
      </c>
      <c r="P22" s="62">
        <v>12428</v>
      </c>
      <c r="Q22" s="62">
        <v>3774</v>
      </c>
      <c r="R22" s="62">
        <v>2629</v>
      </c>
      <c r="S22" s="62">
        <v>270489</v>
      </c>
      <c r="T22" s="62">
        <v>3987</v>
      </c>
      <c r="U22" s="62">
        <v>5320</v>
      </c>
      <c r="V22" s="62">
        <v>4965</v>
      </c>
      <c r="W22" s="62">
        <v>4365</v>
      </c>
      <c r="X22" s="62">
        <v>13053</v>
      </c>
      <c r="Y22" s="62">
        <v>22963</v>
      </c>
      <c r="Z22" s="62">
        <v>47761</v>
      </c>
      <c r="AA22" s="62">
        <v>75388</v>
      </c>
      <c r="AB22" s="62">
        <v>29310</v>
      </c>
      <c r="AC22" s="62">
        <v>20320</v>
      </c>
      <c r="AD22" s="62">
        <v>10775</v>
      </c>
      <c r="AE22" s="62">
        <v>32282</v>
      </c>
      <c r="AF22" s="62" t="s">
        <v>62</v>
      </c>
      <c r="AG22" s="62" t="s">
        <v>62</v>
      </c>
      <c r="AH22" s="62" t="s">
        <v>62</v>
      </c>
    </row>
    <row r="23" spans="1:34" ht="13.5" x14ac:dyDescent="0.25">
      <c r="A23" s="124"/>
      <c r="B23" s="57" t="s">
        <v>63</v>
      </c>
      <c r="C23" s="58" t="s">
        <v>21</v>
      </c>
      <c r="D23" s="45" t="s">
        <v>59</v>
      </c>
      <c r="E23" s="67">
        <v>973216</v>
      </c>
      <c r="F23" s="67">
        <v>735999</v>
      </c>
      <c r="G23" s="67">
        <v>110578</v>
      </c>
      <c r="H23" s="67">
        <v>109409</v>
      </c>
      <c r="I23" s="67">
        <v>20987</v>
      </c>
      <c r="J23" s="67">
        <v>2344</v>
      </c>
      <c r="K23" s="67">
        <v>4729</v>
      </c>
      <c r="L23" s="67">
        <v>24502</v>
      </c>
      <c r="M23" s="67">
        <v>108011</v>
      </c>
      <c r="N23" s="67">
        <v>248707</v>
      </c>
      <c r="O23" s="67">
        <v>65534</v>
      </c>
      <c r="P23" s="67">
        <v>23492</v>
      </c>
      <c r="Q23" s="67">
        <v>10160</v>
      </c>
      <c r="R23" s="67">
        <v>7546</v>
      </c>
      <c r="S23" s="67">
        <v>677933</v>
      </c>
      <c r="T23" s="67">
        <v>9662</v>
      </c>
      <c r="U23" s="67">
        <v>12270</v>
      </c>
      <c r="V23" s="67">
        <v>13412</v>
      </c>
      <c r="W23" s="67">
        <v>10662</v>
      </c>
      <c r="X23" s="67">
        <v>25055</v>
      </c>
      <c r="Y23" s="67">
        <v>48516</v>
      </c>
      <c r="Z23" s="67">
        <v>126404</v>
      </c>
      <c r="AA23" s="67">
        <v>236276</v>
      </c>
      <c r="AB23" s="67">
        <v>70245</v>
      </c>
      <c r="AC23" s="67">
        <v>40420</v>
      </c>
      <c r="AD23" s="67">
        <v>21206</v>
      </c>
      <c r="AE23" s="67">
        <v>63805</v>
      </c>
      <c r="AF23" s="67" t="s">
        <v>62</v>
      </c>
      <c r="AG23" s="67" t="s">
        <v>62</v>
      </c>
      <c r="AH23" s="67" t="s">
        <v>62</v>
      </c>
    </row>
    <row r="24" spans="1:34" ht="13.5" x14ac:dyDescent="0.25">
      <c r="A24" s="124"/>
      <c r="B24" s="124"/>
      <c r="C24" s="58" t="s">
        <v>85</v>
      </c>
      <c r="D24" s="45" t="s">
        <v>59</v>
      </c>
      <c r="E24" s="62">
        <v>75603</v>
      </c>
      <c r="F24" s="62">
        <v>25262</v>
      </c>
      <c r="G24" s="62">
        <v>2815</v>
      </c>
      <c r="H24" s="62">
        <v>3879</v>
      </c>
      <c r="I24" s="62">
        <v>572</v>
      </c>
      <c r="J24" s="62">
        <v>237</v>
      </c>
      <c r="K24" s="62">
        <v>324</v>
      </c>
      <c r="L24" s="62">
        <v>837</v>
      </c>
      <c r="M24" s="62">
        <v>3597</v>
      </c>
      <c r="N24" s="62">
        <v>4417</v>
      </c>
      <c r="O24" s="62">
        <v>4815</v>
      </c>
      <c r="P24" s="62">
        <v>2276</v>
      </c>
      <c r="Q24" s="62">
        <v>861</v>
      </c>
      <c r="R24" s="62">
        <v>632</v>
      </c>
      <c r="S24" s="62">
        <v>44858</v>
      </c>
      <c r="T24" s="62">
        <v>796</v>
      </c>
      <c r="U24" s="62">
        <v>1032</v>
      </c>
      <c r="V24" s="62">
        <v>865</v>
      </c>
      <c r="W24" s="62">
        <v>893</v>
      </c>
      <c r="X24" s="62">
        <v>1907</v>
      </c>
      <c r="Y24" s="62">
        <v>4330</v>
      </c>
      <c r="Z24" s="62">
        <v>7834</v>
      </c>
      <c r="AA24" s="62">
        <v>8021</v>
      </c>
      <c r="AB24" s="62">
        <v>10973</v>
      </c>
      <c r="AC24" s="62">
        <v>4229</v>
      </c>
      <c r="AD24" s="62">
        <v>1876</v>
      </c>
      <c r="AE24" s="62">
        <v>2102</v>
      </c>
      <c r="AF24" s="62" t="s">
        <v>62</v>
      </c>
      <c r="AG24" s="62" t="s">
        <v>62</v>
      </c>
      <c r="AH24" s="62" t="s">
        <v>62</v>
      </c>
    </row>
    <row r="25" spans="1:34" ht="13.5" x14ac:dyDescent="0.25">
      <c r="A25" s="65"/>
      <c r="B25" s="65"/>
      <c r="C25" s="58" t="s">
        <v>86</v>
      </c>
      <c r="D25" s="45" t="s">
        <v>59</v>
      </c>
      <c r="E25" s="67">
        <v>897613</v>
      </c>
      <c r="F25" s="67">
        <v>710737</v>
      </c>
      <c r="G25" s="67">
        <v>107763</v>
      </c>
      <c r="H25" s="67">
        <v>105530</v>
      </c>
      <c r="I25" s="67">
        <v>20415</v>
      </c>
      <c r="J25" s="67">
        <v>2107</v>
      </c>
      <c r="K25" s="67">
        <v>4405</v>
      </c>
      <c r="L25" s="67">
        <v>23665</v>
      </c>
      <c r="M25" s="67">
        <v>104414</v>
      </c>
      <c r="N25" s="67">
        <v>244290</v>
      </c>
      <c r="O25" s="67">
        <v>60719</v>
      </c>
      <c r="P25" s="67">
        <v>21216</v>
      </c>
      <c r="Q25" s="67">
        <v>9299</v>
      </c>
      <c r="R25" s="67">
        <v>6914</v>
      </c>
      <c r="S25" s="67">
        <v>633075</v>
      </c>
      <c r="T25" s="67">
        <v>8866</v>
      </c>
      <c r="U25" s="67">
        <v>11238</v>
      </c>
      <c r="V25" s="67">
        <v>12547</v>
      </c>
      <c r="W25" s="67">
        <v>9769</v>
      </c>
      <c r="X25" s="67">
        <v>23148</v>
      </c>
      <c r="Y25" s="67">
        <v>44186</v>
      </c>
      <c r="Z25" s="67">
        <v>118570</v>
      </c>
      <c r="AA25" s="67">
        <v>228255</v>
      </c>
      <c r="AB25" s="67">
        <v>59272</v>
      </c>
      <c r="AC25" s="67">
        <v>36191</v>
      </c>
      <c r="AD25" s="67">
        <v>19330</v>
      </c>
      <c r="AE25" s="67">
        <v>61703</v>
      </c>
      <c r="AF25" s="67" t="s">
        <v>62</v>
      </c>
      <c r="AG25" s="67" t="s">
        <v>62</v>
      </c>
      <c r="AH25" s="67" t="s">
        <v>62</v>
      </c>
    </row>
    <row r="26" spans="1:34" ht="13.5" x14ac:dyDescent="0.25">
      <c r="A26" s="57" t="s">
        <v>64</v>
      </c>
      <c r="B26" s="57" t="s">
        <v>61</v>
      </c>
      <c r="C26" s="58" t="s">
        <v>21</v>
      </c>
      <c r="D26" s="45" t="s">
        <v>59</v>
      </c>
      <c r="E26" s="62">
        <v>562769</v>
      </c>
      <c r="F26" s="62">
        <v>367493</v>
      </c>
      <c r="G26" s="62">
        <v>9362</v>
      </c>
      <c r="H26" s="62">
        <v>9489</v>
      </c>
      <c r="I26" s="62">
        <v>1900</v>
      </c>
      <c r="J26" s="62">
        <v>365</v>
      </c>
      <c r="K26" s="62">
        <v>1555</v>
      </c>
      <c r="L26" s="62">
        <v>32247</v>
      </c>
      <c r="M26" s="62">
        <v>97523</v>
      </c>
      <c r="N26" s="62">
        <v>153674</v>
      </c>
      <c r="O26" s="62">
        <v>44736</v>
      </c>
      <c r="P26" s="62">
        <v>10229</v>
      </c>
      <c r="Q26" s="62">
        <v>3483</v>
      </c>
      <c r="R26" s="62">
        <v>2930</v>
      </c>
      <c r="S26" s="62">
        <v>503762</v>
      </c>
      <c r="T26" s="62">
        <v>3953</v>
      </c>
      <c r="U26" s="62">
        <v>4799</v>
      </c>
      <c r="V26" s="62">
        <v>5598</v>
      </c>
      <c r="W26" s="62">
        <v>5260</v>
      </c>
      <c r="X26" s="62">
        <v>18916</v>
      </c>
      <c r="Y26" s="62">
        <v>74215</v>
      </c>
      <c r="Z26" s="62">
        <v>145183</v>
      </c>
      <c r="AA26" s="62">
        <v>160028</v>
      </c>
      <c r="AB26" s="62">
        <v>53585</v>
      </c>
      <c r="AC26" s="62">
        <v>13490</v>
      </c>
      <c r="AD26" s="62">
        <v>9350</v>
      </c>
      <c r="AE26" s="62">
        <v>9385</v>
      </c>
      <c r="AF26" s="62" t="s">
        <v>62</v>
      </c>
      <c r="AG26" s="62" t="s">
        <v>62</v>
      </c>
      <c r="AH26" s="62" t="s">
        <v>62</v>
      </c>
    </row>
    <row r="27" spans="1:34" ht="13.5" x14ac:dyDescent="0.25">
      <c r="A27" s="124"/>
      <c r="B27" s="124"/>
      <c r="C27" s="58" t="s">
        <v>85</v>
      </c>
      <c r="D27" s="45" t="s">
        <v>59</v>
      </c>
      <c r="E27" s="67">
        <v>71928</v>
      </c>
      <c r="F27" s="67">
        <v>22339</v>
      </c>
      <c r="G27" s="67">
        <v>881</v>
      </c>
      <c r="H27" s="67">
        <v>777</v>
      </c>
      <c r="I27" s="67">
        <v>123</v>
      </c>
      <c r="J27" s="67">
        <v>11</v>
      </c>
      <c r="K27" s="67">
        <v>43</v>
      </c>
      <c r="L27" s="67">
        <v>1193</v>
      </c>
      <c r="M27" s="67">
        <v>5747</v>
      </c>
      <c r="N27" s="67">
        <v>6521</v>
      </c>
      <c r="O27" s="67">
        <v>4989</v>
      </c>
      <c r="P27" s="67">
        <v>1725</v>
      </c>
      <c r="Q27" s="67">
        <v>197</v>
      </c>
      <c r="R27" s="67">
        <v>132</v>
      </c>
      <c r="S27" s="67">
        <v>46804</v>
      </c>
      <c r="T27" s="67">
        <v>143</v>
      </c>
      <c r="U27" s="67">
        <v>175</v>
      </c>
      <c r="V27" s="67">
        <v>574</v>
      </c>
      <c r="W27" s="67">
        <v>227</v>
      </c>
      <c r="X27" s="67">
        <v>2172</v>
      </c>
      <c r="Y27" s="67">
        <v>5305</v>
      </c>
      <c r="Z27" s="67">
        <v>14180</v>
      </c>
      <c r="AA27" s="67">
        <v>11445</v>
      </c>
      <c r="AB27" s="67">
        <v>8819</v>
      </c>
      <c r="AC27" s="67">
        <v>2520</v>
      </c>
      <c r="AD27" s="67">
        <v>774</v>
      </c>
      <c r="AE27" s="67">
        <v>470</v>
      </c>
      <c r="AF27" s="67" t="s">
        <v>62</v>
      </c>
      <c r="AG27" s="67" t="s">
        <v>62</v>
      </c>
      <c r="AH27" s="67" t="s">
        <v>62</v>
      </c>
    </row>
    <row r="28" spans="1:34" ht="13.5" x14ac:dyDescent="0.25">
      <c r="A28" s="124"/>
      <c r="B28" s="65"/>
      <c r="C28" s="58" t="s">
        <v>86</v>
      </c>
      <c r="D28" s="45" t="s">
        <v>59</v>
      </c>
      <c r="E28" s="62">
        <v>490841</v>
      </c>
      <c r="F28" s="62">
        <v>345154</v>
      </c>
      <c r="G28" s="62">
        <v>8481</v>
      </c>
      <c r="H28" s="62">
        <v>8712</v>
      </c>
      <c r="I28" s="62">
        <v>1777</v>
      </c>
      <c r="J28" s="62">
        <v>354</v>
      </c>
      <c r="K28" s="62">
        <v>1512</v>
      </c>
      <c r="L28" s="62">
        <v>31054</v>
      </c>
      <c r="M28" s="62">
        <v>91776</v>
      </c>
      <c r="N28" s="62">
        <v>147153</v>
      </c>
      <c r="O28" s="62">
        <v>39747</v>
      </c>
      <c r="P28" s="62">
        <v>8504</v>
      </c>
      <c r="Q28" s="62">
        <v>3286</v>
      </c>
      <c r="R28" s="62">
        <v>2798</v>
      </c>
      <c r="S28" s="62">
        <v>456958</v>
      </c>
      <c r="T28" s="62">
        <v>3810</v>
      </c>
      <c r="U28" s="62">
        <v>4624</v>
      </c>
      <c r="V28" s="62">
        <v>5024</v>
      </c>
      <c r="W28" s="62">
        <v>5033</v>
      </c>
      <c r="X28" s="62">
        <v>16744</v>
      </c>
      <c r="Y28" s="62">
        <v>68910</v>
      </c>
      <c r="Z28" s="62">
        <v>131003</v>
      </c>
      <c r="AA28" s="62">
        <v>148583</v>
      </c>
      <c r="AB28" s="62">
        <v>44766</v>
      </c>
      <c r="AC28" s="62">
        <v>10970</v>
      </c>
      <c r="AD28" s="62">
        <v>8576</v>
      </c>
      <c r="AE28" s="62">
        <v>8915</v>
      </c>
      <c r="AF28" s="62" t="s">
        <v>62</v>
      </c>
      <c r="AG28" s="62" t="s">
        <v>62</v>
      </c>
      <c r="AH28" s="62" t="s">
        <v>62</v>
      </c>
    </row>
    <row r="29" spans="1:34" ht="13.5" x14ac:dyDescent="0.25">
      <c r="A29" s="124"/>
      <c r="B29" s="57" t="s">
        <v>63</v>
      </c>
      <c r="C29" s="58" t="s">
        <v>21</v>
      </c>
      <c r="D29" s="45" t="s">
        <v>59</v>
      </c>
      <c r="E29" s="67">
        <v>3288052</v>
      </c>
      <c r="F29" s="67">
        <v>2047867</v>
      </c>
      <c r="G29" s="67">
        <v>28778</v>
      </c>
      <c r="H29" s="67">
        <v>25260</v>
      </c>
      <c r="I29" s="67">
        <v>13856</v>
      </c>
      <c r="J29" s="67">
        <v>8327</v>
      </c>
      <c r="K29" s="67">
        <v>10590</v>
      </c>
      <c r="L29" s="67">
        <v>117543</v>
      </c>
      <c r="M29" s="67">
        <v>584854</v>
      </c>
      <c r="N29" s="67">
        <v>931108</v>
      </c>
      <c r="O29" s="67">
        <v>266628</v>
      </c>
      <c r="P29" s="67">
        <v>30398</v>
      </c>
      <c r="Q29" s="67">
        <v>16288</v>
      </c>
      <c r="R29" s="67">
        <v>14237</v>
      </c>
      <c r="S29" s="67">
        <v>2954125</v>
      </c>
      <c r="T29" s="67">
        <v>14451</v>
      </c>
      <c r="U29" s="67">
        <v>14596</v>
      </c>
      <c r="V29" s="67">
        <v>15422</v>
      </c>
      <c r="W29" s="67">
        <v>15698</v>
      </c>
      <c r="X29" s="67">
        <v>50132</v>
      </c>
      <c r="Y29" s="67">
        <v>356811</v>
      </c>
      <c r="Z29" s="67">
        <v>914500</v>
      </c>
      <c r="AA29" s="67">
        <v>1133355</v>
      </c>
      <c r="AB29" s="67">
        <v>342259</v>
      </c>
      <c r="AC29" s="67">
        <v>42182</v>
      </c>
      <c r="AD29" s="67">
        <v>28553</v>
      </c>
      <c r="AE29" s="67">
        <v>26166</v>
      </c>
      <c r="AF29" s="67" t="s">
        <v>62</v>
      </c>
      <c r="AG29" s="67" t="s">
        <v>62</v>
      </c>
      <c r="AH29" s="67" t="s">
        <v>62</v>
      </c>
    </row>
    <row r="30" spans="1:34" ht="13.5" x14ac:dyDescent="0.25">
      <c r="A30" s="124"/>
      <c r="B30" s="124"/>
      <c r="C30" s="58" t="s">
        <v>85</v>
      </c>
      <c r="D30" s="45" t="s">
        <v>59</v>
      </c>
      <c r="E30" s="62">
        <v>454725</v>
      </c>
      <c r="F30" s="62">
        <v>125194</v>
      </c>
      <c r="G30" s="62">
        <v>3608</v>
      </c>
      <c r="H30" s="62">
        <v>3092</v>
      </c>
      <c r="I30" s="62">
        <v>1333</v>
      </c>
      <c r="J30" s="62">
        <v>724</v>
      </c>
      <c r="K30" s="62">
        <v>807</v>
      </c>
      <c r="L30" s="62">
        <v>4849</v>
      </c>
      <c r="M30" s="62">
        <v>35198</v>
      </c>
      <c r="N30" s="62">
        <v>36466</v>
      </c>
      <c r="O30" s="62">
        <v>28565</v>
      </c>
      <c r="P30" s="62">
        <v>7391</v>
      </c>
      <c r="Q30" s="62">
        <v>1864</v>
      </c>
      <c r="R30" s="62">
        <v>1297</v>
      </c>
      <c r="S30" s="62">
        <v>278644</v>
      </c>
      <c r="T30" s="62">
        <v>1012</v>
      </c>
      <c r="U30" s="62">
        <v>993</v>
      </c>
      <c r="V30" s="62">
        <v>1540</v>
      </c>
      <c r="W30" s="62">
        <v>1419</v>
      </c>
      <c r="X30" s="62">
        <v>7599</v>
      </c>
      <c r="Y30" s="62">
        <v>29440</v>
      </c>
      <c r="Z30" s="62">
        <v>86103</v>
      </c>
      <c r="AA30" s="62">
        <v>75430</v>
      </c>
      <c r="AB30" s="62">
        <v>57674</v>
      </c>
      <c r="AC30" s="62">
        <v>12339</v>
      </c>
      <c r="AD30" s="62">
        <v>3040</v>
      </c>
      <c r="AE30" s="62">
        <v>2055</v>
      </c>
      <c r="AF30" s="62" t="s">
        <v>62</v>
      </c>
      <c r="AG30" s="62" t="s">
        <v>62</v>
      </c>
      <c r="AH30" s="62" t="s">
        <v>62</v>
      </c>
    </row>
    <row r="31" spans="1:34" ht="13.5" x14ac:dyDescent="0.25">
      <c r="A31" s="65"/>
      <c r="B31" s="65"/>
      <c r="C31" s="58" t="s">
        <v>86</v>
      </c>
      <c r="D31" s="45" t="s">
        <v>59</v>
      </c>
      <c r="E31" s="67">
        <v>2833327</v>
      </c>
      <c r="F31" s="67">
        <v>1922673</v>
      </c>
      <c r="G31" s="67">
        <v>25170</v>
      </c>
      <c r="H31" s="67">
        <v>22168</v>
      </c>
      <c r="I31" s="67">
        <v>12523</v>
      </c>
      <c r="J31" s="67">
        <v>7603</v>
      </c>
      <c r="K31" s="67">
        <v>9783</v>
      </c>
      <c r="L31" s="67">
        <v>112694</v>
      </c>
      <c r="M31" s="67">
        <v>549656</v>
      </c>
      <c r="N31" s="67">
        <v>894642</v>
      </c>
      <c r="O31" s="67">
        <v>238063</v>
      </c>
      <c r="P31" s="67">
        <v>23007</v>
      </c>
      <c r="Q31" s="67">
        <v>14424</v>
      </c>
      <c r="R31" s="67">
        <v>12940</v>
      </c>
      <c r="S31" s="67">
        <v>2675481</v>
      </c>
      <c r="T31" s="67">
        <v>13439</v>
      </c>
      <c r="U31" s="67">
        <v>13603</v>
      </c>
      <c r="V31" s="67">
        <v>13882</v>
      </c>
      <c r="W31" s="67">
        <v>14279</v>
      </c>
      <c r="X31" s="67">
        <v>42533</v>
      </c>
      <c r="Y31" s="67">
        <v>327371</v>
      </c>
      <c r="Z31" s="67">
        <v>828397</v>
      </c>
      <c r="AA31" s="67">
        <v>1057925</v>
      </c>
      <c r="AB31" s="67">
        <v>284585</v>
      </c>
      <c r="AC31" s="67">
        <v>29843</v>
      </c>
      <c r="AD31" s="67">
        <v>25513</v>
      </c>
      <c r="AE31" s="67">
        <v>24111</v>
      </c>
      <c r="AF31" s="67" t="s">
        <v>62</v>
      </c>
      <c r="AG31" s="67" t="s">
        <v>62</v>
      </c>
      <c r="AH31" s="67" t="s">
        <v>62</v>
      </c>
    </row>
    <row r="32" spans="1:34" ht="13.5" x14ac:dyDescent="0.25">
      <c r="A32" s="57" t="s">
        <v>65</v>
      </c>
      <c r="B32" s="57" t="s">
        <v>61</v>
      </c>
      <c r="C32" s="58" t="s">
        <v>21</v>
      </c>
      <c r="D32" s="45" t="s">
        <v>59</v>
      </c>
      <c r="E32" s="62">
        <v>377066</v>
      </c>
      <c r="F32" s="62">
        <v>211614</v>
      </c>
      <c r="G32" s="62">
        <v>19118</v>
      </c>
      <c r="H32" s="62">
        <v>19907</v>
      </c>
      <c r="I32" s="62">
        <v>3625</v>
      </c>
      <c r="J32" s="62">
        <v>424</v>
      </c>
      <c r="K32" s="62">
        <v>2246</v>
      </c>
      <c r="L32" s="62">
        <v>15466</v>
      </c>
      <c r="M32" s="62">
        <v>39379</v>
      </c>
      <c r="N32" s="62">
        <v>53461</v>
      </c>
      <c r="O32" s="62">
        <v>29209</v>
      </c>
      <c r="P32" s="62">
        <v>18502</v>
      </c>
      <c r="Q32" s="62">
        <v>5326</v>
      </c>
      <c r="R32" s="62">
        <v>4951</v>
      </c>
      <c r="S32" s="62">
        <v>275916</v>
      </c>
      <c r="T32" s="62">
        <v>6393</v>
      </c>
      <c r="U32" s="62">
        <v>6915</v>
      </c>
      <c r="V32" s="62">
        <v>7711</v>
      </c>
      <c r="W32" s="62">
        <v>8769</v>
      </c>
      <c r="X32" s="62">
        <v>16754</v>
      </c>
      <c r="Y32" s="62">
        <v>31495</v>
      </c>
      <c r="Z32" s="62">
        <v>48105</v>
      </c>
      <c r="AA32" s="62">
        <v>54167</v>
      </c>
      <c r="AB32" s="62">
        <v>33889</v>
      </c>
      <c r="AC32" s="62">
        <v>26205</v>
      </c>
      <c r="AD32" s="62">
        <v>18243</v>
      </c>
      <c r="AE32" s="62">
        <v>17270</v>
      </c>
      <c r="AF32" s="62" t="s">
        <v>62</v>
      </c>
      <c r="AG32" s="62" t="s">
        <v>62</v>
      </c>
      <c r="AH32" s="62" t="s">
        <v>62</v>
      </c>
    </row>
    <row r="33" spans="1:34" ht="13.5" x14ac:dyDescent="0.25">
      <c r="A33" s="124"/>
      <c r="B33" s="124"/>
      <c r="C33" s="58" t="s">
        <v>85</v>
      </c>
      <c r="D33" s="45" t="s">
        <v>59</v>
      </c>
      <c r="E33" s="67">
        <v>55765</v>
      </c>
      <c r="F33" s="67">
        <v>16947</v>
      </c>
      <c r="G33" s="67">
        <v>1538</v>
      </c>
      <c r="H33" s="67">
        <v>1710</v>
      </c>
      <c r="I33" s="67">
        <v>242</v>
      </c>
      <c r="J33" s="67">
        <v>13</v>
      </c>
      <c r="K33" s="67">
        <v>78</v>
      </c>
      <c r="L33" s="67">
        <v>832</v>
      </c>
      <c r="M33" s="67">
        <v>3217</v>
      </c>
      <c r="N33" s="67">
        <v>3559</v>
      </c>
      <c r="O33" s="67">
        <v>3254</v>
      </c>
      <c r="P33" s="67">
        <v>1956</v>
      </c>
      <c r="Q33" s="67">
        <v>296</v>
      </c>
      <c r="R33" s="67">
        <v>252</v>
      </c>
      <c r="S33" s="67">
        <v>28281</v>
      </c>
      <c r="T33" s="67">
        <v>302</v>
      </c>
      <c r="U33" s="67">
        <v>297</v>
      </c>
      <c r="V33" s="67">
        <v>289</v>
      </c>
      <c r="W33" s="67">
        <v>409</v>
      </c>
      <c r="X33" s="67">
        <v>1036</v>
      </c>
      <c r="Y33" s="67">
        <v>2791</v>
      </c>
      <c r="Z33" s="67">
        <v>6546</v>
      </c>
      <c r="AA33" s="67">
        <v>5663</v>
      </c>
      <c r="AB33" s="67">
        <v>5128</v>
      </c>
      <c r="AC33" s="67">
        <v>3485</v>
      </c>
      <c r="AD33" s="67">
        <v>1322</v>
      </c>
      <c r="AE33" s="67">
        <v>1013</v>
      </c>
      <c r="AF33" s="67" t="s">
        <v>62</v>
      </c>
      <c r="AG33" s="67" t="s">
        <v>62</v>
      </c>
      <c r="AH33" s="67" t="s">
        <v>62</v>
      </c>
    </row>
    <row r="34" spans="1:34" ht="13.5" x14ac:dyDescent="0.25">
      <c r="A34" s="124"/>
      <c r="B34" s="65"/>
      <c r="C34" s="58" t="s">
        <v>86</v>
      </c>
      <c r="D34" s="45" t="s">
        <v>59</v>
      </c>
      <c r="E34" s="62">
        <v>321301</v>
      </c>
      <c r="F34" s="62">
        <v>194667</v>
      </c>
      <c r="G34" s="62">
        <v>17580</v>
      </c>
      <c r="H34" s="62">
        <v>18197</v>
      </c>
      <c r="I34" s="62">
        <v>3383</v>
      </c>
      <c r="J34" s="62">
        <v>411</v>
      </c>
      <c r="K34" s="62">
        <v>2168</v>
      </c>
      <c r="L34" s="62">
        <v>14634</v>
      </c>
      <c r="M34" s="62">
        <v>36162</v>
      </c>
      <c r="N34" s="62">
        <v>49902</v>
      </c>
      <c r="O34" s="62">
        <v>25955</v>
      </c>
      <c r="P34" s="62">
        <v>16546</v>
      </c>
      <c r="Q34" s="62">
        <v>5030</v>
      </c>
      <c r="R34" s="62">
        <v>4699</v>
      </c>
      <c r="S34" s="62">
        <v>247635</v>
      </c>
      <c r="T34" s="62">
        <v>6091</v>
      </c>
      <c r="U34" s="62">
        <v>6618</v>
      </c>
      <c r="V34" s="62">
        <v>7422</v>
      </c>
      <c r="W34" s="62">
        <v>8360</v>
      </c>
      <c r="X34" s="62">
        <v>15718</v>
      </c>
      <c r="Y34" s="62">
        <v>28704</v>
      </c>
      <c r="Z34" s="62">
        <v>41559</v>
      </c>
      <c r="AA34" s="62">
        <v>48504</v>
      </c>
      <c r="AB34" s="62">
        <v>28761</v>
      </c>
      <c r="AC34" s="62">
        <v>22720</v>
      </c>
      <c r="AD34" s="62">
        <v>16921</v>
      </c>
      <c r="AE34" s="62">
        <v>16257</v>
      </c>
      <c r="AF34" s="62" t="s">
        <v>62</v>
      </c>
      <c r="AG34" s="62" t="s">
        <v>62</v>
      </c>
      <c r="AH34" s="62" t="s">
        <v>62</v>
      </c>
    </row>
    <row r="35" spans="1:34" ht="13.5" x14ac:dyDescent="0.25">
      <c r="A35" s="124"/>
      <c r="B35" s="57" t="s">
        <v>63</v>
      </c>
      <c r="C35" s="58" t="s">
        <v>21</v>
      </c>
      <c r="D35" s="45" t="s">
        <v>59</v>
      </c>
      <c r="E35" s="67">
        <v>966635</v>
      </c>
      <c r="F35" s="67">
        <v>590745</v>
      </c>
      <c r="G35" s="67">
        <v>39621</v>
      </c>
      <c r="H35" s="67">
        <v>35506</v>
      </c>
      <c r="I35" s="67">
        <v>10357</v>
      </c>
      <c r="J35" s="67">
        <v>4885</v>
      </c>
      <c r="K35" s="67">
        <v>7217</v>
      </c>
      <c r="L35" s="67">
        <v>29316</v>
      </c>
      <c r="M35" s="67">
        <v>129444</v>
      </c>
      <c r="N35" s="67">
        <v>196441</v>
      </c>
      <c r="O35" s="67">
        <v>82199</v>
      </c>
      <c r="P35" s="67">
        <v>34268</v>
      </c>
      <c r="Q35" s="67">
        <v>11347</v>
      </c>
      <c r="R35" s="67">
        <v>10144</v>
      </c>
      <c r="S35" s="67">
        <v>772858</v>
      </c>
      <c r="T35" s="67">
        <v>12832</v>
      </c>
      <c r="U35" s="67">
        <v>13208</v>
      </c>
      <c r="V35" s="67">
        <v>15988</v>
      </c>
      <c r="W35" s="67">
        <v>16639</v>
      </c>
      <c r="X35" s="67">
        <v>29503</v>
      </c>
      <c r="Y35" s="67">
        <v>78302</v>
      </c>
      <c r="Z35" s="67">
        <v>180621</v>
      </c>
      <c r="AA35" s="67">
        <v>223030</v>
      </c>
      <c r="AB35" s="67">
        <v>92516</v>
      </c>
      <c r="AC35" s="67">
        <v>49932</v>
      </c>
      <c r="AD35" s="67">
        <v>31059</v>
      </c>
      <c r="AE35" s="67">
        <v>29228</v>
      </c>
      <c r="AF35" s="67" t="s">
        <v>62</v>
      </c>
      <c r="AG35" s="67" t="s">
        <v>62</v>
      </c>
      <c r="AH35" s="67" t="s">
        <v>62</v>
      </c>
    </row>
    <row r="36" spans="1:34" ht="13.5" x14ac:dyDescent="0.25">
      <c r="A36" s="124"/>
      <c r="B36" s="124"/>
      <c r="C36" s="58" t="s">
        <v>85</v>
      </c>
      <c r="D36" s="45" t="s">
        <v>59</v>
      </c>
      <c r="E36" s="62">
        <v>156473</v>
      </c>
      <c r="F36" s="62">
        <v>47891</v>
      </c>
      <c r="G36" s="62">
        <v>3993</v>
      </c>
      <c r="H36" s="62">
        <v>3809</v>
      </c>
      <c r="I36" s="62">
        <v>1058</v>
      </c>
      <c r="J36" s="62">
        <v>374</v>
      </c>
      <c r="K36" s="62">
        <v>410</v>
      </c>
      <c r="L36" s="62">
        <v>1753</v>
      </c>
      <c r="M36" s="62">
        <v>10048</v>
      </c>
      <c r="N36" s="62">
        <v>11677</v>
      </c>
      <c r="O36" s="62">
        <v>8612</v>
      </c>
      <c r="P36" s="62">
        <v>4498</v>
      </c>
      <c r="Q36" s="62">
        <v>903</v>
      </c>
      <c r="R36" s="62">
        <v>756</v>
      </c>
      <c r="S36" s="62">
        <v>83818</v>
      </c>
      <c r="T36" s="62">
        <v>865</v>
      </c>
      <c r="U36" s="62">
        <v>912</v>
      </c>
      <c r="V36" s="62">
        <v>964</v>
      </c>
      <c r="W36" s="62">
        <v>964</v>
      </c>
      <c r="X36" s="62">
        <v>2238</v>
      </c>
      <c r="Y36" s="62">
        <v>7252</v>
      </c>
      <c r="Z36" s="62">
        <v>21463</v>
      </c>
      <c r="AA36" s="62">
        <v>19883</v>
      </c>
      <c r="AB36" s="62">
        <v>13964</v>
      </c>
      <c r="AC36" s="62">
        <v>9707</v>
      </c>
      <c r="AD36" s="62">
        <v>3074</v>
      </c>
      <c r="AE36" s="62">
        <v>2532</v>
      </c>
      <c r="AF36" s="62" t="s">
        <v>62</v>
      </c>
      <c r="AG36" s="62" t="s">
        <v>62</v>
      </c>
      <c r="AH36" s="62" t="s">
        <v>62</v>
      </c>
    </row>
    <row r="37" spans="1:34" ht="13.5" x14ac:dyDescent="0.25">
      <c r="A37" s="65"/>
      <c r="B37" s="65"/>
      <c r="C37" s="58" t="s">
        <v>86</v>
      </c>
      <c r="D37" s="45" t="s">
        <v>59</v>
      </c>
      <c r="E37" s="67">
        <v>810162</v>
      </c>
      <c r="F37" s="67">
        <v>542854</v>
      </c>
      <c r="G37" s="67">
        <v>35628</v>
      </c>
      <c r="H37" s="67">
        <v>31697</v>
      </c>
      <c r="I37" s="67">
        <v>9299</v>
      </c>
      <c r="J37" s="67">
        <v>4511</v>
      </c>
      <c r="K37" s="67">
        <v>6807</v>
      </c>
      <c r="L37" s="67">
        <v>27563</v>
      </c>
      <c r="M37" s="67">
        <v>119396</v>
      </c>
      <c r="N37" s="67">
        <v>184764</v>
      </c>
      <c r="O37" s="67">
        <v>73587</v>
      </c>
      <c r="P37" s="67">
        <v>29770</v>
      </c>
      <c r="Q37" s="67">
        <v>10444</v>
      </c>
      <c r="R37" s="67">
        <v>9388</v>
      </c>
      <c r="S37" s="67">
        <v>689040</v>
      </c>
      <c r="T37" s="67">
        <v>11967</v>
      </c>
      <c r="U37" s="67">
        <v>12296</v>
      </c>
      <c r="V37" s="67">
        <v>15024</v>
      </c>
      <c r="W37" s="67">
        <v>15675</v>
      </c>
      <c r="X37" s="67">
        <v>27265</v>
      </c>
      <c r="Y37" s="67">
        <v>71050</v>
      </c>
      <c r="Z37" s="67">
        <v>159158</v>
      </c>
      <c r="AA37" s="67">
        <v>203147</v>
      </c>
      <c r="AB37" s="67">
        <v>78552</v>
      </c>
      <c r="AC37" s="67">
        <v>40225</v>
      </c>
      <c r="AD37" s="67">
        <v>27985</v>
      </c>
      <c r="AE37" s="67">
        <v>26696</v>
      </c>
      <c r="AF37" s="67" t="s">
        <v>62</v>
      </c>
      <c r="AG37" s="67" t="s">
        <v>62</v>
      </c>
      <c r="AH37" s="67" t="s">
        <v>62</v>
      </c>
    </row>
    <row r="38" spans="1:34" ht="13.5" x14ac:dyDescent="0.25">
      <c r="A38" s="57" t="s">
        <v>66</v>
      </c>
      <c r="B38" s="57" t="s">
        <v>61</v>
      </c>
      <c r="C38" s="58" t="s">
        <v>21</v>
      </c>
      <c r="D38" s="45" t="s">
        <v>59</v>
      </c>
      <c r="E38" s="62">
        <v>299570</v>
      </c>
      <c r="F38" s="62">
        <v>199005</v>
      </c>
      <c r="G38" s="62">
        <v>11041</v>
      </c>
      <c r="H38" s="62">
        <v>13033</v>
      </c>
      <c r="I38" s="62">
        <v>2535</v>
      </c>
      <c r="J38" s="62">
        <v>431</v>
      </c>
      <c r="K38" s="62">
        <v>2502</v>
      </c>
      <c r="L38" s="62">
        <v>16950</v>
      </c>
      <c r="M38" s="62">
        <v>41829</v>
      </c>
      <c r="N38" s="62">
        <v>61984</v>
      </c>
      <c r="O38" s="62">
        <v>26734</v>
      </c>
      <c r="P38" s="62">
        <v>12641</v>
      </c>
      <c r="Q38" s="62">
        <v>4814</v>
      </c>
      <c r="R38" s="62">
        <v>4511</v>
      </c>
      <c r="S38" s="62">
        <v>263010</v>
      </c>
      <c r="T38" s="62">
        <v>5247</v>
      </c>
      <c r="U38" s="62">
        <v>6046</v>
      </c>
      <c r="V38" s="62">
        <v>6137</v>
      </c>
      <c r="W38" s="62">
        <v>6722</v>
      </c>
      <c r="X38" s="62">
        <v>12727</v>
      </c>
      <c r="Y38" s="62">
        <v>30017</v>
      </c>
      <c r="Z38" s="62">
        <v>54930</v>
      </c>
      <c r="AA38" s="62">
        <v>67062</v>
      </c>
      <c r="AB38" s="62">
        <v>33260</v>
      </c>
      <c r="AC38" s="62">
        <v>17268</v>
      </c>
      <c r="AD38" s="62">
        <v>12131</v>
      </c>
      <c r="AE38" s="62">
        <v>11463</v>
      </c>
      <c r="AF38" s="62" t="s">
        <v>62</v>
      </c>
      <c r="AG38" s="62" t="s">
        <v>62</v>
      </c>
      <c r="AH38" s="62" t="s">
        <v>62</v>
      </c>
    </row>
    <row r="39" spans="1:34" ht="13.5" x14ac:dyDescent="0.25">
      <c r="A39" s="124"/>
      <c r="B39" s="124"/>
      <c r="C39" s="58" t="s">
        <v>85</v>
      </c>
      <c r="D39" s="45" t="s">
        <v>59</v>
      </c>
      <c r="E39" s="67">
        <v>35572</v>
      </c>
      <c r="F39" s="67">
        <v>11181</v>
      </c>
      <c r="G39" s="67">
        <v>879</v>
      </c>
      <c r="H39" s="67">
        <v>927</v>
      </c>
      <c r="I39" s="67">
        <v>95</v>
      </c>
      <c r="J39" s="67">
        <v>4</v>
      </c>
      <c r="K39" s="67">
        <v>38</v>
      </c>
      <c r="L39" s="67">
        <v>571</v>
      </c>
      <c r="M39" s="67">
        <v>2433</v>
      </c>
      <c r="N39" s="67">
        <v>2585</v>
      </c>
      <c r="O39" s="67">
        <v>2196</v>
      </c>
      <c r="P39" s="67">
        <v>1131</v>
      </c>
      <c r="Q39" s="67">
        <v>178</v>
      </c>
      <c r="R39" s="67">
        <v>144</v>
      </c>
      <c r="S39" s="67">
        <v>19936</v>
      </c>
      <c r="T39" s="67">
        <v>208</v>
      </c>
      <c r="U39" s="67">
        <v>215</v>
      </c>
      <c r="V39" s="67">
        <v>215</v>
      </c>
      <c r="W39" s="67">
        <v>243</v>
      </c>
      <c r="X39" s="67">
        <v>746</v>
      </c>
      <c r="Y39" s="67">
        <v>1808</v>
      </c>
      <c r="Z39" s="67">
        <v>5166</v>
      </c>
      <c r="AA39" s="67">
        <v>4433</v>
      </c>
      <c r="AB39" s="67">
        <v>3519</v>
      </c>
      <c r="AC39" s="67">
        <v>1762</v>
      </c>
      <c r="AD39" s="67">
        <v>1025</v>
      </c>
      <c r="AE39" s="67">
        <v>596</v>
      </c>
      <c r="AF39" s="67" t="s">
        <v>62</v>
      </c>
      <c r="AG39" s="67" t="s">
        <v>62</v>
      </c>
      <c r="AH39" s="67" t="s">
        <v>62</v>
      </c>
    </row>
    <row r="40" spans="1:34" ht="13.5" x14ac:dyDescent="0.25">
      <c r="A40" s="124"/>
      <c r="B40" s="65"/>
      <c r="C40" s="58" t="s">
        <v>86</v>
      </c>
      <c r="D40" s="45" t="s">
        <v>59</v>
      </c>
      <c r="E40" s="62">
        <v>263998</v>
      </c>
      <c r="F40" s="62">
        <v>187824</v>
      </c>
      <c r="G40" s="62">
        <v>10162</v>
      </c>
      <c r="H40" s="62">
        <v>12106</v>
      </c>
      <c r="I40" s="62">
        <v>2440</v>
      </c>
      <c r="J40" s="62">
        <v>427</v>
      </c>
      <c r="K40" s="62">
        <v>2464</v>
      </c>
      <c r="L40" s="62">
        <v>16379</v>
      </c>
      <c r="M40" s="62">
        <v>39396</v>
      </c>
      <c r="N40" s="62">
        <v>59399</v>
      </c>
      <c r="O40" s="62">
        <v>24538</v>
      </c>
      <c r="P40" s="62">
        <v>11510</v>
      </c>
      <c r="Q40" s="62">
        <v>4636</v>
      </c>
      <c r="R40" s="62">
        <v>4367</v>
      </c>
      <c r="S40" s="62">
        <v>243074</v>
      </c>
      <c r="T40" s="62">
        <v>5039</v>
      </c>
      <c r="U40" s="62">
        <v>5831</v>
      </c>
      <c r="V40" s="62">
        <v>5922</v>
      </c>
      <c r="W40" s="62">
        <v>6479</v>
      </c>
      <c r="X40" s="62">
        <v>11981</v>
      </c>
      <c r="Y40" s="62">
        <v>28209</v>
      </c>
      <c r="Z40" s="62">
        <v>49764</v>
      </c>
      <c r="AA40" s="62">
        <v>62629</v>
      </c>
      <c r="AB40" s="62">
        <v>29741</v>
      </c>
      <c r="AC40" s="62">
        <v>15506</v>
      </c>
      <c r="AD40" s="62">
        <v>11106</v>
      </c>
      <c r="AE40" s="62">
        <v>10867</v>
      </c>
      <c r="AF40" s="62" t="s">
        <v>62</v>
      </c>
      <c r="AG40" s="62" t="s">
        <v>62</v>
      </c>
      <c r="AH40" s="62" t="s">
        <v>62</v>
      </c>
    </row>
    <row r="41" spans="1:34" ht="13.5" x14ac:dyDescent="0.25">
      <c r="A41" s="124"/>
      <c r="B41" s="57" t="s">
        <v>63</v>
      </c>
      <c r="C41" s="58" t="s">
        <v>21</v>
      </c>
      <c r="D41" s="45" t="s">
        <v>59</v>
      </c>
      <c r="E41" s="67">
        <v>948799</v>
      </c>
      <c r="F41" s="67">
        <v>638181</v>
      </c>
      <c r="G41" s="67">
        <v>23687</v>
      </c>
      <c r="H41" s="67">
        <v>26380</v>
      </c>
      <c r="I41" s="67">
        <v>6476</v>
      </c>
      <c r="J41" s="67">
        <v>1982</v>
      </c>
      <c r="K41" s="67">
        <v>6783</v>
      </c>
      <c r="L41" s="67">
        <v>45475</v>
      </c>
      <c r="M41" s="67">
        <v>159829</v>
      </c>
      <c r="N41" s="67">
        <v>240673</v>
      </c>
      <c r="O41" s="67">
        <v>76259</v>
      </c>
      <c r="P41" s="67">
        <v>26013</v>
      </c>
      <c r="Q41" s="67">
        <v>13517</v>
      </c>
      <c r="R41" s="67">
        <v>11107</v>
      </c>
      <c r="S41" s="67">
        <v>792849</v>
      </c>
      <c r="T41" s="67">
        <v>12107</v>
      </c>
      <c r="U41" s="67">
        <v>13738</v>
      </c>
      <c r="V41" s="67">
        <v>14967</v>
      </c>
      <c r="W41" s="67">
        <v>16980</v>
      </c>
      <c r="X41" s="67">
        <v>24911</v>
      </c>
      <c r="Y41" s="67">
        <v>79768</v>
      </c>
      <c r="Z41" s="67">
        <v>191179</v>
      </c>
      <c r="AA41" s="67">
        <v>265519</v>
      </c>
      <c r="AB41" s="67">
        <v>90750</v>
      </c>
      <c r="AC41" s="67">
        <v>33250</v>
      </c>
      <c r="AD41" s="67">
        <v>25640</v>
      </c>
      <c r="AE41" s="67">
        <v>24040</v>
      </c>
      <c r="AF41" s="67" t="s">
        <v>62</v>
      </c>
      <c r="AG41" s="67" t="s">
        <v>62</v>
      </c>
      <c r="AH41" s="67" t="s">
        <v>62</v>
      </c>
    </row>
    <row r="42" spans="1:34" ht="13.5" x14ac:dyDescent="0.25">
      <c r="A42" s="124"/>
      <c r="B42" s="124"/>
      <c r="C42" s="58" t="s">
        <v>85</v>
      </c>
      <c r="D42" s="45" t="s">
        <v>59</v>
      </c>
      <c r="E42" s="62">
        <v>106667</v>
      </c>
      <c r="F42" s="62">
        <v>34506</v>
      </c>
      <c r="G42" s="62">
        <v>2466</v>
      </c>
      <c r="H42" s="62">
        <v>2569</v>
      </c>
      <c r="I42" s="62">
        <v>416</v>
      </c>
      <c r="J42" s="62">
        <v>90</v>
      </c>
      <c r="K42" s="62">
        <v>85</v>
      </c>
      <c r="L42" s="62">
        <v>1607</v>
      </c>
      <c r="M42" s="62">
        <v>8156</v>
      </c>
      <c r="N42" s="62">
        <v>9036</v>
      </c>
      <c r="O42" s="62">
        <v>6000</v>
      </c>
      <c r="P42" s="62">
        <v>2726</v>
      </c>
      <c r="Q42" s="62">
        <v>758</v>
      </c>
      <c r="R42" s="62">
        <v>597</v>
      </c>
      <c r="S42" s="62">
        <v>64157</v>
      </c>
      <c r="T42" s="62">
        <v>714</v>
      </c>
      <c r="U42" s="62">
        <v>748</v>
      </c>
      <c r="V42" s="62">
        <v>862</v>
      </c>
      <c r="W42" s="62">
        <v>1044</v>
      </c>
      <c r="X42" s="62">
        <v>2008</v>
      </c>
      <c r="Y42" s="62">
        <v>4879</v>
      </c>
      <c r="Z42" s="62">
        <v>17647</v>
      </c>
      <c r="AA42" s="62">
        <v>16625</v>
      </c>
      <c r="AB42" s="62">
        <v>10035</v>
      </c>
      <c r="AC42" s="62">
        <v>4265</v>
      </c>
      <c r="AD42" s="62">
        <v>3287</v>
      </c>
      <c r="AE42" s="62">
        <v>2043</v>
      </c>
      <c r="AF42" s="62" t="s">
        <v>62</v>
      </c>
      <c r="AG42" s="62" t="s">
        <v>62</v>
      </c>
      <c r="AH42" s="62" t="s">
        <v>62</v>
      </c>
    </row>
    <row r="43" spans="1:34" ht="13.5" x14ac:dyDescent="0.25">
      <c r="A43" s="65"/>
      <c r="B43" s="65"/>
      <c r="C43" s="58" t="s">
        <v>86</v>
      </c>
      <c r="D43" s="45" t="s">
        <v>59</v>
      </c>
      <c r="E43" s="67">
        <v>842132</v>
      </c>
      <c r="F43" s="67">
        <v>603675</v>
      </c>
      <c r="G43" s="67">
        <v>21221</v>
      </c>
      <c r="H43" s="67">
        <v>23811</v>
      </c>
      <c r="I43" s="67">
        <v>6060</v>
      </c>
      <c r="J43" s="67">
        <v>1892</v>
      </c>
      <c r="K43" s="67">
        <v>6698</v>
      </c>
      <c r="L43" s="67">
        <v>43868</v>
      </c>
      <c r="M43" s="67">
        <v>151673</v>
      </c>
      <c r="N43" s="67">
        <v>231637</v>
      </c>
      <c r="O43" s="67">
        <v>70259</v>
      </c>
      <c r="P43" s="67">
        <v>23287</v>
      </c>
      <c r="Q43" s="67">
        <v>12759</v>
      </c>
      <c r="R43" s="67">
        <v>10510</v>
      </c>
      <c r="S43" s="67">
        <v>728692</v>
      </c>
      <c r="T43" s="67">
        <v>11393</v>
      </c>
      <c r="U43" s="67">
        <v>12990</v>
      </c>
      <c r="V43" s="67">
        <v>14105</v>
      </c>
      <c r="W43" s="67">
        <v>15936</v>
      </c>
      <c r="X43" s="67">
        <v>22903</v>
      </c>
      <c r="Y43" s="67">
        <v>74889</v>
      </c>
      <c r="Z43" s="67">
        <v>173532</v>
      </c>
      <c r="AA43" s="67">
        <v>248894</v>
      </c>
      <c r="AB43" s="67">
        <v>80715</v>
      </c>
      <c r="AC43" s="67">
        <v>28985</v>
      </c>
      <c r="AD43" s="67">
        <v>22353</v>
      </c>
      <c r="AE43" s="67">
        <v>21997</v>
      </c>
      <c r="AF43" s="67" t="s">
        <v>62</v>
      </c>
      <c r="AG43" s="67" t="s">
        <v>62</v>
      </c>
      <c r="AH43" s="67" t="s">
        <v>62</v>
      </c>
    </row>
    <row r="44" spans="1:34" x14ac:dyDescent="0.2">
      <c r="A44" s="83" t="s">
        <v>87</v>
      </c>
    </row>
    <row r="45" spans="1:34" x14ac:dyDescent="0.2">
      <c r="A45" s="84" t="s">
        <v>69</v>
      </c>
    </row>
    <row r="46" spans="1:34" x14ac:dyDescent="0.2">
      <c r="A46" s="85" t="s">
        <v>70</v>
      </c>
      <c r="B46" s="84" t="s">
        <v>71</v>
      </c>
    </row>
    <row r="49" spans="5:13" x14ac:dyDescent="0.2">
      <c r="E49" s="128" t="s">
        <v>88</v>
      </c>
    </row>
    <row r="50" spans="5:13" ht="25.5" x14ac:dyDescent="0.2">
      <c r="F50" s="129" t="s">
        <v>89</v>
      </c>
      <c r="G50" s="129" t="s">
        <v>90</v>
      </c>
      <c r="H50" s="129" t="s">
        <v>91</v>
      </c>
      <c r="I50" s="130" t="s">
        <v>92</v>
      </c>
      <c r="J50" s="131" t="s">
        <v>93</v>
      </c>
      <c r="K50" s="131" t="s">
        <v>94</v>
      </c>
      <c r="L50" s="131" t="s">
        <v>95</v>
      </c>
      <c r="M50" s="131" t="s">
        <v>96</v>
      </c>
    </row>
    <row r="51" spans="5:13" ht="21" x14ac:dyDescent="0.2">
      <c r="E51" s="132"/>
      <c r="F51" s="41" t="s">
        <v>97</v>
      </c>
      <c r="G51" s="41" t="s">
        <v>98</v>
      </c>
      <c r="H51" s="41" t="s">
        <v>99</v>
      </c>
      <c r="I51" s="42" t="s">
        <v>100</v>
      </c>
      <c r="J51" s="43" t="s">
        <v>101</v>
      </c>
      <c r="K51" s="41" t="s">
        <v>102</v>
      </c>
      <c r="L51" s="41" t="s">
        <v>103</v>
      </c>
      <c r="M51" s="41" t="s">
        <v>104</v>
      </c>
    </row>
    <row r="52" spans="5:13" x14ac:dyDescent="0.2">
      <c r="E52" s="133" t="s">
        <v>105</v>
      </c>
      <c r="F52" s="134">
        <f>G15+H15+I15</f>
        <v>9696</v>
      </c>
      <c r="G52" s="134">
        <f>J15+K15+L15</f>
        <v>3188</v>
      </c>
      <c r="H52" s="134">
        <f>M15+N15+O15</f>
        <v>40027</v>
      </c>
      <c r="I52" s="135">
        <f>P15+Q15+R15</f>
        <v>7461</v>
      </c>
      <c r="J52" s="136">
        <f>T15+U15+V15</f>
        <v>2955</v>
      </c>
      <c r="K52" s="136">
        <f>W15+X15+Y15</f>
        <v>17791</v>
      </c>
      <c r="L52" s="136">
        <f>Z15+AA15+AB15</f>
        <v>75691</v>
      </c>
      <c r="M52" s="136">
        <f>AC15+AD15+AE15</f>
        <v>16294</v>
      </c>
    </row>
    <row r="53" spans="5:13" x14ac:dyDescent="0.2">
      <c r="E53" s="133" t="s">
        <v>106</v>
      </c>
      <c r="F53" s="134">
        <f>G16+H16+I16</f>
        <v>179585</v>
      </c>
      <c r="G53" s="134">
        <f>J16+K16+L16</f>
        <v>84017</v>
      </c>
      <c r="H53" s="134">
        <f>M16+N16+O16</f>
        <v>665686</v>
      </c>
      <c r="I53" s="135">
        <f>P16+Q16+R16</f>
        <v>80207</v>
      </c>
      <c r="J53" s="136">
        <f>T16+U16+V16</f>
        <v>64653</v>
      </c>
      <c r="K53" s="136">
        <f>W16+X16+Y16</f>
        <v>230519</v>
      </c>
      <c r="L53" s="136">
        <f>Z16+AA16+AB16</f>
        <v>737769</v>
      </c>
      <c r="M53" s="136">
        <f>AC16+AD16+AE16</f>
        <v>185215</v>
      </c>
    </row>
    <row r="56" spans="5:13" x14ac:dyDescent="0.2">
      <c r="F56" s="92" t="s">
        <v>83</v>
      </c>
    </row>
    <row r="57" spans="5:13" x14ac:dyDescent="0.2">
      <c r="F57" s="92" t="s">
        <v>107</v>
      </c>
    </row>
  </sheetData>
  <mergeCells count="25">
    <mergeCell ref="A32:A37"/>
    <mergeCell ref="B32:B34"/>
    <mergeCell ref="B35:B37"/>
    <mergeCell ref="A38:A43"/>
    <mergeCell ref="B38:B40"/>
    <mergeCell ref="B41:B43"/>
    <mergeCell ref="A20:A25"/>
    <mergeCell ref="B20:B22"/>
    <mergeCell ref="B23:B25"/>
    <mergeCell ref="A26:A31"/>
    <mergeCell ref="B26:B28"/>
    <mergeCell ref="B29:B31"/>
    <mergeCell ref="A6:D6"/>
    <mergeCell ref="A8:A13"/>
    <mergeCell ref="B8:B10"/>
    <mergeCell ref="B11:B13"/>
    <mergeCell ref="A14:A19"/>
    <mergeCell ref="B14:B16"/>
    <mergeCell ref="B17:B19"/>
    <mergeCell ref="A3:D3"/>
    <mergeCell ref="E3:AH3"/>
    <mergeCell ref="A4:D4"/>
    <mergeCell ref="E4:AH4"/>
    <mergeCell ref="A5:D5"/>
    <mergeCell ref="E5:AH5"/>
  </mergeCells>
  <hyperlinks>
    <hyperlink ref="A44" r:id="rId1" display="http://dativ7a.istat.it//index.aspx?DatasetCode=DCSC_TUR"/>
  </hyperlinks>
  <pageMargins left="0.7" right="0.7" top="0.75" bottom="0.75" header="0.3" footer="0.3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54"/>
  <sheetViews>
    <sheetView showGridLines="0" tabSelected="1" topLeftCell="A2" zoomScale="115" zoomScaleNormal="115" workbookViewId="0">
      <selection activeCell="P31" sqref="P31"/>
    </sheetView>
  </sheetViews>
  <sheetFormatPr defaultRowHeight="12.75" x14ac:dyDescent="0.2"/>
  <cols>
    <col min="1" max="1" width="27.42578125" style="2" customWidth="1"/>
    <col min="2" max="2" width="2.42578125" style="2" customWidth="1"/>
    <col min="3" max="3" width="9.5703125" style="2" bestFit="1" customWidth="1"/>
    <col min="4" max="4" width="9.28515625" style="2" bestFit="1" customWidth="1"/>
    <col min="5" max="5" width="9.7109375" style="2" bestFit="1" customWidth="1"/>
    <col min="6" max="11" width="9.28515625" style="2" bestFit="1" customWidth="1"/>
    <col min="12" max="12" width="9.140625" style="2"/>
    <col min="13" max="13" width="19" style="2" customWidth="1"/>
    <col min="14" max="14" width="9.28515625" style="2" bestFit="1" customWidth="1"/>
    <col min="15" max="15" width="14.42578125" style="2" bestFit="1" customWidth="1"/>
    <col min="16" max="16" width="16.42578125" style="2" bestFit="1" customWidth="1"/>
    <col min="17" max="16384" width="9.140625" style="2"/>
  </cols>
  <sheetData>
    <row r="1" spans="1:25" hidden="1" x14ac:dyDescent="0.2">
      <c r="A1" s="1" t="e">
        <f ca="1">DotStatQuery(B1)</f>
        <v>#NAME?</v>
      </c>
      <c r="B1" s="1" t="s">
        <v>108</v>
      </c>
    </row>
    <row r="2" spans="1:25" x14ac:dyDescent="0.2">
      <c r="A2" s="137" t="s">
        <v>109</v>
      </c>
    </row>
    <row r="3" spans="1:25" x14ac:dyDescent="0.2">
      <c r="A3" s="29" t="s">
        <v>22</v>
      </c>
      <c r="B3" s="31"/>
      <c r="C3" s="32" t="s">
        <v>23</v>
      </c>
      <c r="D3" s="33"/>
      <c r="E3" s="33"/>
      <c r="F3" s="33"/>
      <c r="G3" s="33"/>
      <c r="H3" s="33"/>
      <c r="I3" s="33"/>
      <c r="J3" s="33"/>
      <c r="K3" s="34"/>
    </row>
    <row r="4" spans="1:25" x14ac:dyDescent="0.2">
      <c r="A4" s="29" t="s">
        <v>24</v>
      </c>
      <c r="B4" s="31"/>
      <c r="C4" s="32" t="s">
        <v>25</v>
      </c>
      <c r="D4" s="33"/>
      <c r="E4" s="33"/>
      <c r="F4" s="33"/>
      <c r="G4" s="33"/>
      <c r="H4" s="33"/>
      <c r="I4" s="33"/>
      <c r="J4" s="33"/>
      <c r="K4" s="34"/>
    </row>
    <row r="5" spans="1:25" x14ac:dyDescent="0.2">
      <c r="A5" s="29" t="s">
        <v>26</v>
      </c>
      <c r="B5" s="31"/>
      <c r="C5" s="32" t="s">
        <v>27</v>
      </c>
      <c r="D5" s="33"/>
      <c r="E5" s="33"/>
      <c r="F5" s="33"/>
      <c r="G5" s="33"/>
      <c r="H5" s="33"/>
      <c r="I5" s="33"/>
      <c r="J5" s="33"/>
      <c r="K5" s="34"/>
    </row>
    <row r="6" spans="1:25" x14ac:dyDescent="0.2">
      <c r="A6" s="29" t="s">
        <v>8</v>
      </c>
      <c r="B6" s="31"/>
      <c r="C6" s="32" t="s">
        <v>61</v>
      </c>
      <c r="D6" s="33"/>
      <c r="E6" s="33"/>
      <c r="F6" s="33"/>
      <c r="G6" s="33"/>
      <c r="H6" s="33"/>
      <c r="I6" s="33"/>
      <c r="J6" s="33"/>
      <c r="K6" s="34"/>
    </row>
    <row r="7" spans="1:25" x14ac:dyDescent="0.2">
      <c r="A7" s="35" t="s">
        <v>28</v>
      </c>
      <c r="B7" s="37"/>
      <c r="C7" s="138" t="s">
        <v>29</v>
      </c>
      <c r="D7" s="139"/>
      <c r="E7" s="140"/>
      <c r="F7" s="138" t="s">
        <v>30</v>
      </c>
      <c r="G7" s="139"/>
      <c r="H7" s="140"/>
      <c r="I7" s="138" t="s">
        <v>43</v>
      </c>
      <c r="J7" s="139"/>
      <c r="K7" s="140"/>
    </row>
    <row r="8" spans="1:25" ht="21" x14ac:dyDescent="0.2">
      <c r="A8" s="35" t="s">
        <v>20</v>
      </c>
      <c r="B8" s="37"/>
      <c r="C8" s="41" t="s">
        <v>21</v>
      </c>
      <c r="D8" s="41" t="s">
        <v>85</v>
      </c>
      <c r="E8" s="41" t="s">
        <v>86</v>
      </c>
      <c r="F8" s="41" t="s">
        <v>21</v>
      </c>
      <c r="G8" s="41" t="s">
        <v>85</v>
      </c>
      <c r="H8" s="41" t="s">
        <v>86</v>
      </c>
      <c r="I8" s="41" t="s">
        <v>21</v>
      </c>
      <c r="J8" s="41" t="s">
        <v>85</v>
      </c>
      <c r="K8" s="41" t="s">
        <v>86</v>
      </c>
      <c r="M8" s="141"/>
      <c r="N8" s="142" t="s">
        <v>110</v>
      </c>
      <c r="O8" s="143"/>
      <c r="P8" s="144"/>
      <c r="Q8" s="143" t="s">
        <v>111</v>
      </c>
      <c r="R8" s="143"/>
      <c r="S8" s="143"/>
      <c r="T8" s="142" t="s">
        <v>112</v>
      </c>
      <c r="U8" s="143"/>
      <c r="V8" s="144"/>
      <c r="W8" s="143" t="s">
        <v>113</v>
      </c>
      <c r="X8" s="143"/>
      <c r="Y8" s="144"/>
    </row>
    <row r="9" spans="1:25" ht="23.25" x14ac:dyDescent="0.25">
      <c r="A9" s="44" t="s">
        <v>7</v>
      </c>
      <c r="B9" s="45" t="s">
        <v>59</v>
      </c>
      <c r="C9" s="45" t="s">
        <v>59</v>
      </c>
      <c r="D9" s="45" t="s">
        <v>59</v>
      </c>
      <c r="E9" s="45" t="s">
        <v>59</v>
      </c>
      <c r="F9" s="45" t="s">
        <v>59</v>
      </c>
      <c r="G9" s="45" t="s">
        <v>59</v>
      </c>
      <c r="H9" s="45" t="s">
        <v>59</v>
      </c>
      <c r="I9" s="45" t="s">
        <v>59</v>
      </c>
      <c r="J9" s="45" t="s">
        <v>59</v>
      </c>
      <c r="K9" s="45" t="s">
        <v>59</v>
      </c>
      <c r="N9" s="145" t="s">
        <v>114</v>
      </c>
      <c r="O9" s="146" t="s">
        <v>115</v>
      </c>
      <c r="P9" s="147" t="s">
        <v>19</v>
      </c>
      <c r="Q9" s="146" t="s">
        <v>114</v>
      </c>
      <c r="R9" s="146" t="s">
        <v>115</v>
      </c>
      <c r="S9" s="146" t="s">
        <v>19</v>
      </c>
      <c r="T9" s="145" t="s">
        <v>114</v>
      </c>
      <c r="U9" s="146" t="s">
        <v>115</v>
      </c>
      <c r="V9" s="147" t="s">
        <v>19</v>
      </c>
      <c r="W9" s="146" t="s">
        <v>114</v>
      </c>
      <c r="X9" s="148" t="s">
        <v>116</v>
      </c>
      <c r="Y9" s="149" t="s">
        <v>117</v>
      </c>
    </row>
    <row r="10" spans="1:25" ht="13.5" x14ac:dyDescent="0.25">
      <c r="A10" s="71" t="s">
        <v>19</v>
      </c>
      <c r="B10" s="45" t="s">
        <v>59</v>
      </c>
      <c r="C10" s="75">
        <v>131381653</v>
      </c>
      <c r="D10" s="75">
        <v>65010220</v>
      </c>
      <c r="E10" s="75">
        <v>66371433</v>
      </c>
      <c r="F10" s="75">
        <v>55702138</v>
      </c>
      <c r="G10" s="75">
        <v>16511911</v>
      </c>
      <c r="H10" s="75">
        <v>39190227</v>
      </c>
      <c r="I10" s="75">
        <v>78670967</v>
      </c>
      <c r="J10" s="75">
        <v>26903217</v>
      </c>
      <c r="K10" s="75">
        <v>51767750</v>
      </c>
      <c r="M10" s="150" t="s">
        <v>19</v>
      </c>
      <c r="N10" s="151">
        <f>F10-C10</f>
        <v>-75679515</v>
      </c>
      <c r="O10" s="152">
        <f t="shared" ref="O10:P15" si="0">G10-D10</f>
        <v>-48498309</v>
      </c>
      <c r="P10" s="153">
        <f>H10-E10</f>
        <v>-27181206</v>
      </c>
      <c r="Q10" s="154">
        <f>(F10-C10)/C10*100</f>
        <v>-57.602803185921246</v>
      </c>
      <c r="R10" s="154">
        <f t="shared" ref="R10:S15" si="1">(G10-D10)/D10*100</f>
        <v>-74.601053495896494</v>
      </c>
      <c r="S10" s="154">
        <f>(H10-E10)/E10*100</f>
        <v>-40.953170319525874</v>
      </c>
      <c r="T10" s="151">
        <f>I10-F10</f>
        <v>22968829</v>
      </c>
      <c r="U10" s="152">
        <f t="shared" ref="U10:V15" si="2">J10-G10</f>
        <v>10391306</v>
      </c>
      <c r="V10" s="153">
        <f t="shared" si="2"/>
        <v>12577523</v>
      </c>
      <c r="W10" s="154">
        <f>(I10-F10)/F10*100</f>
        <v>41.235094064073444</v>
      </c>
      <c r="X10" s="154">
        <f t="shared" ref="X10:Y15" si="3">(J10-G10)/G10*100</f>
        <v>62.932182713436383</v>
      </c>
      <c r="Y10" s="155">
        <f>(K10-H10)/H10*100</f>
        <v>32.093519131695771</v>
      </c>
    </row>
    <row r="11" spans="1:25" ht="13.5" x14ac:dyDescent="0.25">
      <c r="A11" s="71" t="s">
        <v>67</v>
      </c>
      <c r="B11" s="45" t="s">
        <v>59</v>
      </c>
      <c r="C11" s="80">
        <v>1643166</v>
      </c>
      <c r="D11" s="80">
        <v>192703</v>
      </c>
      <c r="E11" s="80">
        <v>1450463</v>
      </c>
      <c r="F11" s="80">
        <v>1069867</v>
      </c>
      <c r="G11" s="80">
        <v>60372</v>
      </c>
      <c r="H11" s="80">
        <v>1009495</v>
      </c>
      <c r="I11" s="80">
        <v>1330887</v>
      </c>
      <c r="J11" s="80">
        <v>112731</v>
      </c>
      <c r="K11" s="80">
        <v>1218156</v>
      </c>
      <c r="M11" s="150" t="s">
        <v>67</v>
      </c>
      <c r="N11" s="151">
        <f t="shared" ref="N11:N15" si="4">F11-C11</f>
        <v>-573299</v>
      </c>
      <c r="O11" s="152">
        <f t="shared" si="0"/>
        <v>-132331</v>
      </c>
      <c r="P11" s="153">
        <f t="shared" si="0"/>
        <v>-440968</v>
      </c>
      <c r="Q11" s="154">
        <f t="shared" ref="Q11:Q15" si="5">(F11-C11)/C11*100</f>
        <v>-34.889901568070421</v>
      </c>
      <c r="R11" s="154">
        <f t="shared" si="1"/>
        <v>-68.670959974676066</v>
      </c>
      <c r="S11" s="154">
        <f t="shared" si="1"/>
        <v>-30.401878572566137</v>
      </c>
      <c r="T11" s="151">
        <f t="shared" ref="T11:T15" si="6">I11-F11</f>
        <v>261020</v>
      </c>
      <c r="U11" s="152">
        <f t="shared" si="2"/>
        <v>52359</v>
      </c>
      <c r="V11" s="153">
        <f t="shared" si="2"/>
        <v>208661</v>
      </c>
      <c r="W11" s="154">
        <f t="shared" ref="W11:W15" si="7">(I11-F11)/F11*100</f>
        <v>24.397425100503149</v>
      </c>
      <c r="X11" s="154">
        <f t="shared" si="3"/>
        <v>86.727290797058245</v>
      </c>
      <c r="Y11" s="155">
        <f>(K11-H11)/H11*100</f>
        <v>20.669839870430266</v>
      </c>
    </row>
    <row r="12" spans="1:25" ht="13.5" x14ac:dyDescent="0.25">
      <c r="A12" s="58" t="s">
        <v>60</v>
      </c>
      <c r="B12" s="45" t="s">
        <v>59</v>
      </c>
      <c r="C12" s="62">
        <v>403761</v>
      </c>
      <c r="D12" s="62">
        <v>29438</v>
      </c>
      <c r="E12" s="62">
        <v>374323</v>
      </c>
      <c r="F12" s="62">
        <v>291755</v>
      </c>
      <c r="G12" s="62">
        <v>9905</v>
      </c>
      <c r="H12" s="62">
        <v>281850</v>
      </c>
      <c r="I12" s="62">
        <v>288199</v>
      </c>
      <c r="J12" s="62">
        <v>17710</v>
      </c>
      <c r="K12" s="62">
        <v>270489</v>
      </c>
      <c r="M12" s="156" t="s">
        <v>60</v>
      </c>
      <c r="N12" s="157">
        <f t="shared" si="4"/>
        <v>-112006</v>
      </c>
      <c r="O12" s="158">
        <f t="shared" si="0"/>
        <v>-19533</v>
      </c>
      <c r="P12" s="159">
        <f t="shared" si="0"/>
        <v>-92473</v>
      </c>
      <c r="Q12" s="160">
        <f t="shared" si="5"/>
        <v>-27.740668365691583</v>
      </c>
      <c r="R12" s="160">
        <f t="shared" si="1"/>
        <v>-66.353013112303827</v>
      </c>
      <c r="S12" s="160">
        <f t="shared" si="1"/>
        <v>-24.704065740015977</v>
      </c>
      <c r="T12" s="157">
        <f t="shared" si="6"/>
        <v>-3556</v>
      </c>
      <c r="U12" s="158">
        <f t="shared" si="2"/>
        <v>7805</v>
      </c>
      <c r="V12" s="159">
        <f t="shared" si="2"/>
        <v>-11361</v>
      </c>
      <c r="W12" s="160">
        <f t="shared" si="7"/>
        <v>-1.2188308683655809</v>
      </c>
      <c r="X12" s="160">
        <f t="shared" si="3"/>
        <v>78.798586572438168</v>
      </c>
      <c r="Y12" s="161">
        <f t="shared" si="3"/>
        <v>-4.0308674827035658</v>
      </c>
    </row>
    <row r="13" spans="1:25" ht="13.5" x14ac:dyDescent="0.25">
      <c r="A13" s="58" t="s">
        <v>64</v>
      </c>
      <c r="B13" s="45" t="s">
        <v>59</v>
      </c>
      <c r="C13" s="67">
        <v>562769</v>
      </c>
      <c r="D13" s="67">
        <v>71928</v>
      </c>
      <c r="E13" s="67">
        <v>490841</v>
      </c>
      <c r="F13" s="67">
        <v>367493</v>
      </c>
      <c r="G13" s="67">
        <v>22339</v>
      </c>
      <c r="H13" s="67">
        <v>345154</v>
      </c>
      <c r="I13" s="67">
        <v>503762</v>
      </c>
      <c r="J13" s="67">
        <v>46804</v>
      </c>
      <c r="K13" s="67">
        <v>456958</v>
      </c>
      <c r="M13" s="156" t="s">
        <v>64</v>
      </c>
      <c r="N13" s="157">
        <f t="shared" si="4"/>
        <v>-195276</v>
      </c>
      <c r="O13" s="158">
        <f t="shared" si="0"/>
        <v>-49589</v>
      </c>
      <c r="P13" s="159">
        <f t="shared" si="0"/>
        <v>-145687</v>
      </c>
      <c r="Q13" s="160">
        <f t="shared" si="5"/>
        <v>-34.699139433764117</v>
      </c>
      <c r="R13" s="160">
        <f t="shared" si="1"/>
        <v>-68.942553664775886</v>
      </c>
      <c r="S13" s="160">
        <f t="shared" si="1"/>
        <v>-29.681098359753971</v>
      </c>
      <c r="T13" s="157">
        <f t="shared" si="6"/>
        <v>136269</v>
      </c>
      <c r="U13" s="158">
        <f t="shared" si="2"/>
        <v>24465</v>
      </c>
      <c r="V13" s="159">
        <f t="shared" si="2"/>
        <v>111804</v>
      </c>
      <c r="W13" s="160">
        <f t="shared" si="7"/>
        <v>37.080706299167602</v>
      </c>
      <c r="X13" s="160">
        <f t="shared" si="3"/>
        <v>109.51698822686782</v>
      </c>
      <c r="Y13" s="161">
        <f t="shared" si="3"/>
        <v>32.392497262091702</v>
      </c>
    </row>
    <row r="14" spans="1:25" ht="13.5" x14ac:dyDescent="0.25">
      <c r="A14" s="58" t="s">
        <v>65</v>
      </c>
      <c r="B14" s="45" t="s">
        <v>59</v>
      </c>
      <c r="C14" s="62">
        <v>377066</v>
      </c>
      <c r="D14" s="62">
        <v>55765</v>
      </c>
      <c r="E14" s="62">
        <v>321301</v>
      </c>
      <c r="F14" s="62">
        <v>211614</v>
      </c>
      <c r="G14" s="62">
        <v>16947</v>
      </c>
      <c r="H14" s="62">
        <v>194667</v>
      </c>
      <c r="I14" s="62">
        <v>275916</v>
      </c>
      <c r="J14" s="62">
        <v>28281</v>
      </c>
      <c r="K14" s="62">
        <v>247635</v>
      </c>
      <c r="M14" s="156" t="s">
        <v>65</v>
      </c>
      <c r="N14" s="157">
        <f t="shared" si="4"/>
        <v>-165452</v>
      </c>
      <c r="O14" s="158">
        <f t="shared" si="0"/>
        <v>-38818</v>
      </c>
      <c r="P14" s="159">
        <f t="shared" si="0"/>
        <v>-126634</v>
      </c>
      <c r="Q14" s="160">
        <f t="shared" si="5"/>
        <v>-43.878790450478164</v>
      </c>
      <c r="R14" s="160">
        <f t="shared" si="1"/>
        <v>-69.60997041154846</v>
      </c>
      <c r="S14" s="160">
        <f t="shared" si="1"/>
        <v>-39.412886981366377</v>
      </c>
      <c r="T14" s="157">
        <f t="shared" si="6"/>
        <v>64302</v>
      </c>
      <c r="U14" s="158">
        <f t="shared" si="2"/>
        <v>11334</v>
      </c>
      <c r="V14" s="159">
        <f t="shared" si="2"/>
        <v>52968</v>
      </c>
      <c r="W14" s="160">
        <f t="shared" si="7"/>
        <v>30.38645836286824</v>
      </c>
      <c r="X14" s="160">
        <f t="shared" si="3"/>
        <v>66.879093644892905</v>
      </c>
      <c r="Y14" s="161">
        <f t="shared" si="3"/>
        <v>27.209542449413615</v>
      </c>
    </row>
    <row r="15" spans="1:25" ht="13.5" x14ac:dyDescent="0.25">
      <c r="A15" s="58" t="s">
        <v>66</v>
      </c>
      <c r="B15" s="45" t="s">
        <v>59</v>
      </c>
      <c r="C15" s="67">
        <v>299570</v>
      </c>
      <c r="D15" s="67">
        <v>35572</v>
      </c>
      <c r="E15" s="67">
        <v>263998</v>
      </c>
      <c r="F15" s="67">
        <v>199005</v>
      </c>
      <c r="G15" s="67">
        <v>11181</v>
      </c>
      <c r="H15" s="67">
        <v>187824</v>
      </c>
      <c r="I15" s="67">
        <v>263010</v>
      </c>
      <c r="J15" s="67">
        <v>19936</v>
      </c>
      <c r="K15" s="67">
        <v>243074</v>
      </c>
      <c r="M15" s="156" t="s">
        <v>66</v>
      </c>
      <c r="N15" s="162">
        <f t="shared" si="4"/>
        <v>-100565</v>
      </c>
      <c r="O15" s="163">
        <f t="shared" si="0"/>
        <v>-24391</v>
      </c>
      <c r="P15" s="164">
        <f t="shared" si="0"/>
        <v>-76174</v>
      </c>
      <c r="Q15" s="165">
        <f t="shared" si="5"/>
        <v>-33.569783356143809</v>
      </c>
      <c r="R15" s="165">
        <f t="shared" si="1"/>
        <v>-68.567974811649606</v>
      </c>
      <c r="S15" s="165">
        <f t="shared" si="1"/>
        <v>-28.854006469745986</v>
      </c>
      <c r="T15" s="162">
        <f t="shared" si="6"/>
        <v>64005</v>
      </c>
      <c r="U15" s="163">
        <f t="shared" si="2"/>
        <v>8755</v>
      </c>
      <c r="V15" s="164">
        <f>K15-H15</f>
        <v>55250</v>
      </c>
      <c r="W15" s="165">
        <f t="shared" si="7"/>
        <v>32.162508479686444</v>
      </c>
      <c r="X15" s="165">
        <f t="shared" si="3"/>
        <v>78.302477417046774</v>
      </c>
      <c r="Y15" s="166">
        <f t="shared" si="3"/>
        <v>29.415836101882615</v>
      </c>
    </row>
    <row r="16" spans="1:25" x14ac:dyDescent="0.2">
      <c r="A16" s="83" t="s">
        <v>118</v>
      </c>
    </row>
    <row r="18" spans="3:19" x14ac:dyDescent="0.2">
      <c r="S18" s="167" t="s">
        <v>119</v>
      </c>
    </row>
    <row r="20" spans="3:19" x14ac:dyDescent="0.2">
      <c r="C20" s="168"/>
      <c r="D20" s="168"/>
      <c r="E20" s="169">
        <v>2019</v>
      </c>
      <c r="F20" s="169"/>
      <c r="G20" s="170"/>
      <c r="H20" s="169">
        <v>2020</v>
      </c>
      <c r="I20" s="169"/>
      <c r="J20" s="170"/>
      <c r="K20" s="171" t="s">
        <v>110</v>
      </c>
      <c r="L20" s="169"/>
      <c r="M20" s="170"/>
      <c r="N20" s="172" t="s">
        <v>111</v>
      </c>
      <c r="O20" s="172"/>
      <c r="P20" s="172"/>
    </row>
    <row r="21" spans="3:19" x14ac:dyDescent="0.2">
      <c r="C21" s="168"/>
      <c r="D21" s="168"/>
      <c r="E21" s="146" t="s">
        <v>114</v>
      </c>
      <c r="F21" s="146" t="s">
        <v>19</v>
      </c>
      <c r="G21" s="147" t="s">
        <v>115</v>
      </c>
      <c r="H21" s="146" t="s">
        <v>114</v>
      </c>
      <c r="I21" s="146" t="s">
        <v>19</v>
      </c>
      <c r="J21" s="147" t="s">
        <v>115</v>
      </c>
      <c r="K21" s="145" t="s">
        <v>114</v>
      </c>
      <c r="L21" s="146" t="s">
        <v>19</v>
      </c>
      <c r="M21" s="147" t="s">
        <v>115</v>
      </c>
      <c r="N21" s="173" t="s">
        <v>114</v>
      </c>
      <c r="O21" s="173" t="s">
        <v>117</v>
      </c>
      <c r="P21" s="173" t="s">
        <v>116</v>
      </c>
    </row>
    <row r="22" spans="3:19" x14ac:dyDescent="0.2">
      <c r="C22" s="174" t="s">
        <v>19</v>
      </c>
      <c r="D22" s="133" t="s">
        <v>19</v>
      </c>
      <c r="E22" s="175">
        <v>131381653</v>
      </c>
      <c r="F22" s="152">
        <v>66371433</v>
      </c>
      <c r="G22" s="153">
        <v>65010220</v>
      </c>
      <c r="H22" s="175">
        <v>55702138</v>
      </c>
      <c r="I22" s="152">
        <v>39190227</v>
      </c>
      <c r="J22" s="153">
        <v>16511911</v>
      </c>
      <c r="K22" s="151">
        <f t="shared" ref="K22:M27" si="8">H22-E22</f>
        <v>-75679515</v>
      </c>
      <c r="L22" s="152">
        <f t="shared" si="8"/>
        <v>-27181206</v>
      </c>
      <c r="M22" s="153">
        <f t="shared" si="8"/>
        <v>-48498309</v>
      </c>
      <c r="N22" s="176">
        <f t="shared" ref="N22:P27" si="9">(H22-E22)/E22*100</f>
        <v>-57.602803185921246</v>
      </c>
      <c r="O22" s="176">
        <f t="shared" si="9"/>
        <v>-40.953170319525874</v>
      </c>
      <c r="P22" s="176">
        <f t="shared" si="9"/>
        <v>-74.601053495896494</v>
      </c>
    </row>
    <row r="23" spans="3:19" x14ac:dyDescent="0.2">
      <c r="C23" s="174" t="s">
        <v>67</v>
      </c>
      <c r="D23" s="133" t="s">
        <v>18</v>
      </c>
      <c r="E23" s="175">
        <v>1643166</v>
      </c>
      <c r="F23" s="175">
        <v>1450463</v>
      </c>
      <c r="G23" s="177">
        <v>192703</v>
      </c>
      <c r="H23" s="175">
        <v>1069867</v>
      </c>
      <c r="I23" s="175">
        <v>1009495</v>
      </c>
      <c r="J23" s="177">
        <v>60372</v>
      </c>
      <c r="K23" s="151">
        <f t="shared" si="8"/>
        <v>-573299</v>
      </c>
      <c r="L23" s="152">
        <f t="shared" si="8"/>
        <v>-440968</v>
      </c>
      <c r="M23" s="153">
        <f t="shared" si="8"/>
        <v>-132331</v>
      </c>
      <c r="N23" s="176">
        <f t="shared" si="9"/>
        <v>-34.889901568070421</v>
      </c>
      <c r="O23" s="176">
        <f t="shared" si="9"/>
        <v>-30.401878572566137</v>
      </c>
      <c r="P23" s="176">
        <f t="shared" si="9"/>
        <v>-68.670959974676066</v>
      </c>
    </row>
    <row r="24" spans="3:19" x14ac:dyDescent="0.2">
      <c r="C24" s="178" t="s">
        <v>60</v>
      </c>
      <c r="D24" s="168" t="s">
        <v>12</v>
      </c>
      <c r="E24" s="179">
        <v>403761</v>
      </c>
      <c r="F24" s="158">
        <v>374323</v>
      </c>
      <c r="G24" s="159">
        <v>29438</v>
      </c>
      <c r="H24" s="179">
        <v>291755</v>
      </c>
      <c r="I24" s="158">
        <v>281850</v>
      </c>
      <c r="J24" s="159">
        <v>9905</v>
      </c>
      <c r="K24" s="157">
        <f t="shared" si="8"/>
        <v>-112006</v>
      </c>
      <c r="L24" s="158">
        <f t="shared" si="8"/>
        <v>-92473</v>
      </c>
      <c r="M24" s="159">
        <f t="shared" si="8"/>
        <v>-19533</v>
      </c>
      <c r="N24" s="180">
        <f t="shared" si="9"/>
        <v>-27.740668365691583</v>
      </c>
      <c r="O24" s="180">
        <f t="shared" si="9"/>
        <v>-24.704065740015977</v>
      </c>
      <c r="P24" s="180">
        <f t="shared" si="9"/>
        <v>-66.353013112303827</v>
      </c>
    </row>
    <row r="25" spans="3:19" x14ac:dyDescent="0.2">
      <c r="C25" s="178" t="s">
        <v>64</v>
      </c>
      <c r="D25" s="168" t="s">
        <v>15</v>
      </c>
      <c r="E25" s="179">
        <v>562769</v>
      </c>
      <c r="F25" s="158">
        <v>490841</v>
      </c>
      <c r="G25" s="159">
        <v>71928</v>
      </c>
      <c r="H25" s="179">
        <v>367493</v>
      </c>
      <c r="I25" s="158">
        <v>345154</v>
      </c>
      <c r="J25" s="159">
        <v>22339</v>
      </c>
      <c r="K25" s="157">
        <f t="shared" si="8"/>
        <v>-195276</v>
      </c>
      <c r="L25" s="158">
        <f t="shared" si="8"/>
        <v>-145687</v>
      </c>
      <c r="M25" s="159">
        <f t="shared" si="8"/>
        <v>-49589</v>
      </c>
      <c r="N25" s="180">
        <f t="shared" si="9"/>
        <v>-34.699139433764117</v>
      </c>
      <c r="O25" s="180">
        <f t="shared" si="9"/>
        <v>-29.681098359753971</v>
      </c>
      <c r="P25" s="180">
        <f t="shared" si="9"/>
        <v>-68.942553664775886</v>
      </c>
    </row>
    <row r="26" spans="3:19" x14ac:dyDescent="0.2">
      <c r="C26" s="178" t="s">
        <v>65</v>
      </c>
      <c r="D26" s="168" t="s">
        <v>16</v>
      </c>
      <c r="E26" s="179">
        <v>377066</v>
      </c>
      <c r="F26" s="158">
        <v>321301</v>
      </c>
      <c r="G26" s="159">
        <v>55765</v>
      </c>
      <c r="H26" s="179">
        <v>211614</v>
      </c>
      <c r="I26" s="158">
        <v>194667</v>
      </c>
      <c r="J26" s="159">
        <v>16947</v>
      </c>
      <c r="K26" s="157">
        <f t="shared" si="8"/>
        <v>-165452</v>
      </c>
      <c r="L26" s="158">
        <f t="shared" si="8"/>
        <v>-126634</v>
      </c>
      <c r="M26" s="159">
        <f t="shared" si="8"/>
        <v>-38818</v>
      </c>
      <c r="N26" s="180">
        <f t="shared" si="9"/>
        <v>-43.878790450478164</v>
      </c>
      <c r="O26" s="180">
        <f t="shared" si="9"/>
        <v>-39.412886981366377</v>
      </c>
      <c r="P26" s="180">
        <f t="shared" si="9"/>
        <v>-69.60997041154846</v>
      </c>
    </row>
    <row r="27" spans="3:19" x14ac:dyDescent="0.2">
      <c r="C27" s="178" t="s">
        <v>66</v>
      </c>
      <c r="D27" s="168" t="s">
        <v>17</v>
      </c>
      <c r="E27" s="179">
        <v>299570</v>
      </c>
      <c r="F27" s="158">
        <v>263998</v>
      </c>
      <c r="G27" s="159">
        <v>35572</v>
      </c>
      <c r="H27" s="179">
        <v>199005</v>
      </c>
      <c r="I27" s="158">
        <v>187824</v>
      </c>
      <c r="J27" s="159">
        <v>11181</v>
      </c>
      <c r="K27" s="157">
        <f t="shared" si="8"/>
        <v>-100565</v>
      </c>
      <c r="L27" s="158">
        <f t="shared" si="8"/>
        <v>-76174</v>
      </c>
      <c r="M27" s="159">
        <f t="shared" si="8"/>
        <v>-24391</v>
      </c>
      <c r="N27" s="180">
        <f t="shared" si="9"/>
        <v>-33.569783356143809</v>
      </c>
      <c r="O27" s="180">
        <f t="shared" si="9"/>
        <v>-28.854006469745986</v>
      </c>
      <c r="P27" s="180">
        <f t="shared" si="9"/>
        <v>-68.567974811649606</v>
      </c>
    </row>
    <row r="37" spans="3:12" ht="22.5" x14ac:dyDescent="0.2">
      <c r="C37" s="181"/>
      <c r="D37" s="181"/>
      <c r="E37" s="148" t="s">
        <v>120</v>
      </c>
      <c r="F37" s="148" t="s">
        <v>121</v>
      </c>
      <c r="G37" s="54"/>
    </row>
    <row r="38" spans="3:12" x14ac:dyDescent="0.2">
      <c r="C38" s="182">
        <v>2019</v>
      </c>
      <c r="D38" s="178" t="s">
        <v>60</v>
      </c>
      <c r="E38" s="158">
        <v>374323</v>
      </c>
      <c r="F38" s="158">
        <v>29438</v>
      </c>
      <c r="G38" s="54"/>
      <c r="L38" s="183" t="s">
        <v>122</v>
      </c>
    </row>
    <row r="39" spans="3:12" x14ac:dyDescent="0.2">
      <c r="C39" s="182"/>
      <c r="D39" s="178" t="s">
        <v>64</v>
      </c>
      <c r="E39" s="158">
        <v>490841</v>
      </c>
      <c r="F39" s="158">
        <v>71928</v>
      </c>
      <c r="G39" s="54"/>
    </row>
    <row r="40" spans="3:12" x14ac:dyDescent="0.2">
      <c r="C40" s="182"/>
      <c r="D40" s="178" t="s">
        <v>65</v>
      </c>
      <c r="E40" s="158">
        <v>321301</v>
      </c>
      <c r="F40" s="158">
        <v>55765</v>
      </c>
      <c r="G40" s="54"/>
    </row>
    <row r="41" spans="3:12" x14ac:dyDescent="0.2">
      <c r="C41" s="184"/>
      <c r="D41" s="185" t="s">
        <v>66</v>
      </c>
      <c r="E41" s="163">
        <v>263998</v>
      </c>
      <c r="F41" s="163">
        <v>35572</v>
      </c>
      <c r="G41" s="54"/>
    </row>
    <row r="42" spans="3:12" x14ac:dyDescent="0.2">
      <c r="C42" s="182">
        <v>2020</v>
      </c>
      <c r="D42" s="186" t="s">
        <v>60</v>
      </c>
      <c r="E42" s="158">
        <v>281850</v>
      </c>
      <c r="F42" s="158">
        <v>9905</v>
      </c>
      <c r="G42" s="54"/>
    </row>
    <row r="43" spans="3:12" x14ac:dyDescent="0.2">
      <c r="C43" s="182"/>
      <c r="D43" s="178" t="s">
        <v>64</v>
      </c>
      <c r="E43" s="158">
        <v>345154</v>
      </c>
      <c r="F43" s="158">
        <v>22339</v>
      </c>
      <c r="G43" s="54"/>
    </row>
    <row r="44" spans="3:12" x14ac:dyDescent="0.2">
      <c r="C44" s="182"/>
      <c r="D44" s="178" t="s">
        <v>65</v>
      </c>
      <c r="E44" s="158">
        <v>194667</v>
      </c>
      <c r="F44" s="158">
        <v>16947</v>
      </c>
      <c r="G44" s="54"/>
    </row>
    <row r="45" spans="3:12" x14ac:dyDescent="0.2">
      <c r="C45" s="184"/>
      <c r="D45" s="185" t="s">
        <v>66</v>
      </c>
      <c r="E45" s="163">
        <v>187824</v>
      </c>
      <c r="F45" s="163">
        <v>11181</v>
      </c>
      <c r="G45" s="54"/>
    </row>
    <row r="46" spans="3:12" x14ac:dyDescent="0.2">
      <c r="C46" s="182">
        <v>2021</v>
      </c>
      <c r="D46" s="186" t="s">
        <v>60</v>
      </c>
      <c r="E46" s="158">
        <v>270489</v>
      </c>
      <c r="F46" s="158">
        <v>17710</v>
      </c>
      <c r="G46" s="54"/>
    </row>
    <row r="47" spans="3:12" x14ac:dyDescent="0.2">
      <c r="C47" s="182"/>
      <c r="D47" s="178" t="s">
        <v>64</v>
      </c>
      <c r="E47" s="158">
        <v>456958</v>
      </c>
      <c r="F47" s="158">
        <v>46804</v>
      </c>
      <c r="G47" s="54"/>
    </row>
    <row r="48" spans="3:12" x14ac:dyDescent="0.2">
      <c r="C48" s="182"/>
      <c r="D48" s="178" t="s">
        <v>65</v>
      </c>
      <c r="E48" s="158">
        <v>247635</v>
      </c>
      <c r="F48" s="158">
        <v>28281</v>
      </c>
      <c r="G48" s="54"/>
    </row>
    <row r="49" spans="3:7" x14ac:dyDescent="0.2">
      <c r="C49" s="182"/>
      <c r="D49" s="178" t="s">
        <v>66</v>
      </c>
      <c r="E49" s="163">
        <v>243074</v>
      </c>
      <c r="F49" s="163">
        <v>19936</v>
      </c>
      <c r="G49" s="54"/>
    </row>
    <row r="50" spans="3:7" x14ac:dyDescent="0.2">
      <c r="G50" s="54"/>
    </row>
    <row r="51" spans="3:7" x14ac:dyDescent="0.2">
      <c r="G51" s="54"/>
    </row>
    <row r="52" spans="3:7" x14ac:dyDescent="0.2">
      <c r="G52" s="54"/>
    </row>
    <row r="53" spans="3:7" x14ac:dyDescent="0.2">
      <c r="G53" s="54"/>
    </row>
    <row r="54" spans="3:7" x14ac:dyDescent="0.2">
      <c r="G54" s="54"/>
    </row>
  </sheetData>
  <mergeCells count="24">
    <mergeCell ref="C38:C41"/>
    <mergeCell ref="C42:C45"/>
    <mergeCell ref="C46:C49"/>
    <mergeCell ref="A8:B8"/>
    <mergeCell ref="N8:P8"/>
    <mergeCell ref="Q8:S8"/>
    <mergeCell ref="T8:V8"/>
    <mergeCell ref="W8:Y8"/>
    <mergeCell ref="E20:G20"/>
    <mergeCell ref="H20:J20"/>
    <mergeCell ref="K20:M20"/>
    <mergeCell ref="N20:P20"/>
    <mergeCell ref="A6:B6"/>
    <mergeCell ref="C6:K6"/>
    <mergeCell ref="A7:B7"/>
    <mergeCell ref="C7:E7"/>
    <mergeCell ref="F7:H7"/>
    <mergeCell ref="I7:K7"/>
    <mergeCell ref="A3:B3"/>
    <mergeCell ref="C3:K3"/>
    <mergeCell ref="A4:B4"/>
    <mergeCell ref="C4:K4"/>
    <mergeCell ref="A5:B5"/>
    <mergeCell ref="C5:K5"/>
  </mergeCells>
  <hyperlinks>
    <hyperlink ref="A2" r:id="rId1" display="http://dati.istat.it/OECDStat_Metadata/ShowMetadata.ashx?Dataset=DCSC_TUR&amp;ShowOnWeb=true&amp;Lang=it"/>
    <hyperlink ref="A16" r:id="rId2" display="http://dativ7a.istat.it//index.aspx?DatasetCode=DCSC_TUR"/>
  </hyperlinks>
  <pageMargins left="0.75" right="0.75" top="1" bottom="1" header="0.5" footer="0.5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</vt:lpstr>
      <vt:lpstr>Grafico_serie</vt:lpstr>
      <vt:lpstr>Grafici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2022-07-26T11:56:34Z</dcterms:created>
  <dcterms:modified xsi:type="dcterms:W3CDTF">2022-07-26T11:57:31Z</dcterms:modified>
</cp:coreProperties>
</file>