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Direzioni\DirezioneInformatica\Statistica\Statistica_interni\Dati_Pubblicazioni_Aree_Tematiche_Altro\Bollettino-trimestrale\2021_Trim2_Dati_luglio\Dati x sito\"/>
    </mc:Choice>
  </mc:AlternateContent>
  <bookViews>
    <workbookView xWindow="0" yWindow="0" windowWidth="28800" windowHeight="11400" activeTab="6"/>
  </bookViews>
  <sheets>
    <sheet name="Tamponi" sheetId="1" r:id="rId1"/>
    <sheet name="Casi" sheetId="2" r:id="rId2"/>
    <sheet name="P su T" sheetId="3" r:id="rId3"/>
    <sheet name="Vaccini" sheetId="4" r:id="rId4"/>
    <sheet name="Graf Tab Vaccini" sheetId="5" r:id="rId5"/>
    <sheet name="Confronto province" sheetId="6" r:id="rId6"/>
    <sheet name="Tab Decessi" sheetId="7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7" l="1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2" i="7"/>
  <c r="E2" i="7"/>
  <c r="J10" i="6"/>
  <c r="I10" i="6"/>
  <c r="H10" i="6"/>
  <c r="G10" i="6"/>
  <c r="F10" i="6"/>
  <c r="E10" i="6"/>
  <c r="D10" i="6"/>
  <c r="C10" i="6"/>
  <c r="B10" i="6"/>
  <c r="F73" i="5" l="1"/>
  <c r="C73" i="5"/>
  <c r="F72" i="5"/>
  <c r="C72" i="5"/>
  <c r="F71" i="5"/>
  <c r="C71" i="5"/>
  <c r="F70" i="5"/>
  <c r="C70" i="5"/>
  <c r="F69" i="5"/>
  <c r="C69" i="5"/>
  <c r="F68" i="5"/>
  <c r="C68" i="5"/>
  <c r="F67" i="5"/>
  <c r="C67" i="5"/>
  <c r="F66" i="5"/>
  <c r="C66" i="5"/>
  <c r="C63" i="5"/>
  <c r="B63" i="5"/>
  <c r="C62" i="5"/>
  <c r="B62" i="5"/>
  <c r="C61" i="5"/>
  <c r="B61" i="5"/>
  <c r="C60" i="5"/>
  <c r="B60" i="5"/>
  <c r="I56" i="5"/>
  <c r="E56" i="5"/>
  <c r="I55" i="5"/>
  <c r="E55" i="5"/>
  <c r="I54" i="5"/>
  <c r="E54" i="5"/>
  <c r="I53" i="5"/>
  <c r="E53" i="5"/>
  <c r="I52" i="5"/>
  <c r="E52" i="5"/>
  <c r="I51" i="5"/>
  <c r="E51" i="5"/>
  <c r="I50" i="5"/>
  <c r="E50" i="5"/>
  <c r="I49" i="5"/>
  <c r="E49" i="5"/>
  <c r="B39" i="5"/>
  <c r="C39" i="5" s="1"/>
  <c r="C37" i="5"/>
  <c r="C36" i="5"/>
  <c r="C35" i="5"/>
  <c r="B55" i="4"/>
  <c r="B31" i="4"/>
  <c r="M19" i="4"/>
  <c r="L19" i="4"/>
  <c r="J19" i="4"/>
  <c r="I19" i="4"/>
  <c r="M18" i="4"/>
  <c r="L18" i="4"/>
  <c r="J18" i="4"/>
  <c r="I18" i="4"/>
  <c r="M17" i="4"/>
  <c r="L17" i="4"/>
  <c r="J17" i="4"/>
  <c r="I17" i="4"/>
  <c r="M16" i="4"/>
  <c r="L16" i="4"/>
  <c r="J16" i="4"/>
  <c r="I16" i="4"/>
  <c r="M15" i="4"/>
  <c r="L15" i="4"/>
  <c r="J15" i="4"/>
  <c r="I15" i="4"/>
  <c r="M14" i="4"/>
  <c r="L14" i="4"/>
  <c r="J14" i="4"/>
  <c r="I14" i="4"/>
  <c r="M13" i="4"/>
  <c r="L13" i="4"/>
  <c r="J13" i="4"/>
  <c r="I13" i="4"/>
  <c r="M12" i="4"/>
  <c r="L12" i="4"/>
  <c r="J12" i="4"/>
  <c r="I12" i="4"/>
  <c r="P3" i="4"/>
  <c r="G17" i="3"/>
  <c r="F17" i="3"/>
  <c r="E17" i="3"/>
  <c r="D17" i="3"/>
  <c r="C17" i="3"/>
  <c r="G16" i="3"/>
  <c r="F16" i="3"/>
  <c r="E16" i="3"/>
  <c r="D16" i="3"/>
  <c r="C16" i="3"/>
  <c r="F458" i="2"/>
  <c r="C458" i="2"/>
  <c r="F367" i="2"/>
  <c r="C367" i="2"/>
  <c r="F277" i="2"/>
  <c r="C277" i="2"/>
  <c r="F185" i="2"/>
  <c r="C185" i="2"/>
  <c r="F93" i="2"/>
  <c r="C93" i="2"/>
  <c r="F459" i="1"/>
  <c r="C459" i="1"/>
  <c r="F368" i="1"/>
  <c r="C368" i="1"/>
  <c r="F278" i="1"/>
  <c r="C278" i="1"/>
  <c r="F186" i="1"/>
  <c r="C186" i="1"/>
  <c r="F94" i="1"/>
  <c r="C94" i="1"/>
  <c r="C38" i="5" l="1"/>
</calcChain>
</file>

<file path=xl/sharedStrings.xml><?xml version="1.0" encoding="utf-8"?>
<sst xmlns="http://schemas.openxmlformats.org/spreadsheetml/2006/main" count="269" uniqueCount="105">
  <si>
    <t>Italia</t>
  </si>
  <si>
    <t>Abruzzo</t>
  </si>
  <si>
    <t>TAMPONI</t>
  </si>
  <si>
    <t>Data</t>
  </si>
  <si>
    <t>Diff. Tamponi</t>
  </si>
  <si>
    <t>Tamponi</t>
  </si>
  <si>
    <t>ITALIA</t>
  </si>
  <si>
    <t>ABRUZZO</t>
  </si>
  <si>
    <t>Luglio-Settembre 
2020</t>
  </si>
  <si>
    <t>Ottobre-Dicembre 
2020</t>
  </si>
  <si>
    <t>Gennaio-Marzo 
2021</t>
  </si>
  <si>
    <t>Aprile-Giugno
 2021</t>
  </si>
  <si>
    <t>Luglio-Settembre</t>
  </si>
  <si>
    <t>Ottobre-Dicembre</t>
  </si>
  <si>
    <t>Gennaio-Marzo</t>
  </si>
  <si>
    <t>Aprile-Giugno</t>
  </si>
  <si>
    <t xml:space="preserve">Tamponi - Media trimestrale. </t>
  </si>
  <si>
    <t>-</t>
  </si>
  <si>
    <t>CASI POSITIVI</t>
  </si>
  <si>
    <t>Variazione Casi Totali</t>
  </si>
  <si>
    <t xml:space="preserve">Nuovi Casi </t>
  </si>
  <si>
    <t>Casi positivi - Media trimestrale.  Anni 2020-2021</t>
  </si>
  <si>
    <t>Positivi/Tamponi - Media trimestrale.  Anni 2020-2021</t>
  </si>
  <si>
    <t>POSITIVI/TAMPONI</t>
  </si>
  <si>
    <t>Aprile-Giugno
 2020</t>
  </si>
  <si>
    <t>Report aggiornato al: 27-07-2021 06:08</t>
  </si>
  <si>
    <t>italia</t>
  </si>
  <si>
    <t>Regioni</t>
  </si>
  <si>
    <t>Dosi somministrate</t>
  </si>
  <si>
    <t>Dosi consegnate</t>
  </si>
  <si>
    <t>%</t>
  </si>
  <si>
    <t>Fascia d'età</t>
  </si>
  <si>
    <t>I dose</t>
  </si>
  <si>
    <t>II dose</t>
  </si>
  <si>
    <t>Totale fascia</t>
  </si>
  <si>
    <t>Over 80</t>
  </si>
  <si>
    <t>Basilicata</t>
  </si>
  <si>
    <t>70-79</t>
  </si>
  <si>
    <t>Calabria</t>
  </si>
  <si>
    <t>60-69</t>
  </si>
  <si>
    <t>Campania</t>
  </si>
  <si>
    <t>50-59</t>
  </si>
  <si>
    <t>Emilia-Romagna</t>
  </si>
  <si>
    <t>40-49</t>
  </si>
  <si>
    <t>Friuli-Venezia Giulia</t>
  </si>
  <si>
    <t>30-39</t>
  </si>
  <si>
    <t>Lazio</t>
  </si>
  <si>
    <t>20-29</t>
  </si>
  <si>
    <t>Liguria</t>
  </si>
  <si>
    <t>12-19</t>
  </si>
  <si>
    <t>Lombardia</t>
  </si>
  <si>
    <t>Marche</t>
  </si>
  <si>
    <t>Molise</t>
  </si>
  <si>
    <t>P.A. Bolzano</t>
  </si>
  <si>
    <t>P.A. Trento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</si>
  <si>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</si>
  <si>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</si>
  <si>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</si>
  <si>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</si>
  <si>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</si>
  <si>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</si>
  <si>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</si>
  <si>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</si>
  <si>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Totale</t>
  </si>
  <si>
    <t>56,58% della popolazione over 12</t>
  </si>
  <si>
    <t>Distribuzione vaccini per fornitore</t>
  </si>
  <si>
    <t>Pfizer/BioNTech</t>
  </si>
  <si>
    <t>AstraZeneca</t>
  </si>
  <si>
    <t>Moderna</t>
  </si>
  <si>
    <t>Janssen</t>
  </si>
  <si>
    <t>Punti di somministrazione</t>
  </si>
  <si>
    <t xml:space="preserve">Vaccinazioni: dati regionali al 27 luglio 2021 </t>
  </si>
  <si>
    <t>Punti di 
somministrazione</t>
  </si>
  <si>
    <t>Dosi 
consegnate</t>
  </si>
  <si>
    <t>% dosi 
somministrate
 rispetto alle  consegnate</t>
  </si>
  <si>
    <t>Dosi di vaccino somministrate per fornitore in Italia</t>
  </si>
  <si>
    <t>Somministrazione per fascia d'età</t>
  </si>
  <si>
    <t>Persone sottoposte al vaccino per fascia di età, in Italia e in Abruzzo al 27 luglio 2021</t>
  </si>
  <si>
    <t>Classe d'età</t>
  </si>
  <si>
    <t xml:space="preserve">Persone sottoposte a seconda dose di vaccino in Italia al 27 Luglio per classe di età </t>
  </si>
  <si>
    <t>Totale popolazione residente</t>
  </si>
  <si>
    <t>% popolazione con II dose</t>
  </si>
  <si>
    <t>80 anni e oltre</t>
  </si>
  <si>
    <t xml:space="preserve">Persone sottoposte a seconda dose di vaccino in Abruzzo al 27 Luglio per classe di età </t>
  </si>
  <si>
    <t>Meno di 40 anni</t>
  </si>
  <si>
    <t>Da 40 a 59 anni</t>
  </si>
  <si>
    <t>Da 60 e 79 anni</t>
  </si>
  <si>
    <t>% persone vaccinate con 2 dosi</t>
  </si>
  <si>
    <t>Decessi nelle province abruzzesi. I trimestre. Media 2015-2019, 2020 e 2021</t>
  </si>
  <si>
    <t xml:space="preserve">Media 2015-2019 </t>
  </si>
  <si>
    <t>Maschi</t>
  </si>
  <si>
    <t>Femmine</t>
  </si>
  <si>
    <t>L'Aquila</t>
  </si>
  <si>
    <t>Teramo</t>
  </si>
  <si>
    <t>Pescara</t>
  </si>
  <si>
    <t>Chieti</t>
  </si>
  <si>
    <t>Decessi nelle province abruzzesi. Maschi. I trimestre. Media 2015-2019, 2020 e 2021</t>
  </si>
  <si>
    <t>Decessi nelle province abruzzesi. Femmine. I trimestre. Media 2015-2019, 2020 e 2021</t>
  </si>
  <si>
    <t>Decessi totali
I trim. 
(media 2015-2019)
(x)</t>
  </si>
  <si>
    <t>Decessi totali 
I trim. 2020
(y)</t>
  </si>
  <si>
    <t>Decessi totali
I trim. 2021
(z)</t>
  </si>
  <si>
    <t>Differenza decessi 
(2021 - media 2015-2019)
(z-x)</t>
  </si>
  <si>
    <t>Differenza decessi
 (2021 -2020)
(z-y)</t>
  </si>
  <si>
    <t xml:space="preserve">Decessi covid (2020 - I trim. 2021) </t>
  </si>
  <si>
    <t>Trentino Alto 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</si>
</sst>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\+\ #,##0"/>
    <numFmt numFmtId="165" formatCode="0.0%"/>
    <numFmt numFmtId="166" formatCode="#,##0.0"/>
    <numFmt numFmtId="167" formatCode="0.0"/>
    <numFmt numFmtId="168" formatCode="_-* #,##0_-;\-* #,##0_-;_-* &quot;-&quot;??_-;_-@_-"/>
    <numFmt numFmtId="169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b/>
      <sz val="14"/>
      <color rgb="FF19191A"/>
      <name val="Calibri"/>
      <family val="2"/>
      <scheme val="minor"/>
    </font>
    <font>
      <sz val="14"/>
      <color rgb="FF19191A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8"/>
      <color rgb="FF19191A"/>
      <name val="Arial"/>
      <family val="2"/>
    </font>
    <font>
      <sz val="8"/>
      <color theme="1"/>
      <name val="Arial"/>
      <family val="2"/>
    </font>
    <font>
      <sz val="8"/>
      <color rgb="FF19191A"/>
      <name val="Arial"/>
      <family val="2"/>
    </font>
    <font>
      <b/>
      <sz val="14"/>
      <name val="Calibri"/>
      <family val="2"/>
      <scheme val="minor"/>
    </font>
    <font>
      <b/>
      <sz val="9"/>
      <color rgb="FF0070C0"/>
      <name val="Times New Roman"/>
      <family val="1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2" fillId="0" borderId="7" xfId="0" applyFont="1" applyBorder="1" applyAlignment="1">
      <alignment wrapText="1"/>
    </xf>
    <xf numFmtId="16" fontId="4" fillId="0" borderId="6" xfId="0" applyNumberFormat="1" applyFont="1" applyBorder="1"/>
    <xf numFmtId="164" fontId="5" fillId="0" borderId="6" xfId="0" applyNumberFormat="1" applyFont="1" applyBorder="1" applyAlignment="1">
      <alignment horizontal="center" vertical="top" wrapText="1"/>
    </xf>
    <xf numFmtId="3" fontId="0" fillId="0" borderId="0" xfId="0" applyNumberFormat="1"/>
    <xf numFmtId="0" fontId="2" fillId="0" borderId="6" xfId="0" applyFont="1" applyBorder="1"/>
    <xf numFmtId="3" fontId="0" fillId="0" borderId="6" xfId="0" applyNumberFormat="1" applyBorder="1"/>
    <xf numFmtId="0" fontId="6" fillId="0" borderId="0" xfId="0" applyFont="1"/>
    <xf numFmtId="3" fontId="7" fillId="0" borderId="6" xfId="0" applyNumberFormat="1" applyFont="1" applyBorder="1" applyAlignment="1">
      <alignment horizontal="center"/>
    </xf>
    <xf numFmtId="164" fontId="0" fillId="0" borderId="0" xfId="0" applyNumberFormat="1"/>
    <xf numFmtId="165" fontId="5" fillId="0" borderId="6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65" fontId="0" fillId="0" borderId="6" xfId="2" applyNumberFormat="1" applyFont="1" applyBorder="1"/>
    <xf numFmtId="0" fontId="8" fillId="0" borderId="0" xfId="0" applyFont="1" applyAlignment="1"/>
    <xf numFmtId="0" fontId="8" fillId="0" borderId="0" xfId="0" applyFont="1"/>
    <xf numFmtId="0" fontId="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2" fillId="0" borderId="13" xfId="0" applyFon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0" xfId="0" applyNumberFormat="1" applyFill="1" applyBorder="1"/>
    <xf numFmtId="49" fontId="2" fillId="0" borderId="13" xfId="0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9" fillId="0" borderId="11" xfId="0" applyFont="1" applyBorder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166" fontId="9" fillId="0" borderId="0" xfId="0" applyNumberFormat="1" applyFont="1" applyAlignment="1">
      <alignment horizontal="right" vertical="top" wrapText="1"/>
    </xf>
    <xf numFmtId="0" fontId="2" fillId="3" borderId="0" xfId="0" applyFont="1" applyFill="1"/>
    <xf numFmtId="0" fontId="9" fillId="0" borderId="11" xfId="0" applyFont="1" applyBorder="1" applyAlignment="1">
      <alignment horizontal="left"/>
    </xf>
    <xf numFmtId="0" fontId="11" fillId="0" borderId="13" xfId="0" applyFont="1" applyBorder="1"/>
    <xf numFmtId="0" fontId="9" fillId="0" borderId="13" xfId="0" applyFont="1" applyBorder="1" applyAlignment="1">
      <alignment horizontal="left" vertical="top" wrapText="1"/>
    </xf>
    <xf numFmtId="3" fontId="12" fillId="0" borderId="0" xfId="0" applyNumberFormat="1" applyFont="1"/>
    <xf numFmtId="0" fontId="11" fillId="0" borderId="0" xfId="0" applyFont="1"/>
    <xf numFmtId="0" fontId="13" fillId="0" borderId="0" xfId="0" applyFont="1" applyAlignment="1"/>
    <xf numFmtId="0" fontId="0" fillId="0" borderId="0" xfId="0" applyBorder="1"/>
    <xf numFmtId="0" fontId="14" fillId="0" borderId="0" xfId="0" applyFont="1"/>
    <xf numFmtId="0" fontId="13" fillId="0" borderId="0" xfId="0" applyFont="1"/>
    <xf numFmtId="0" fontId="15" fillId="4" borderId="14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6" fillId="0" borderId="0" xfId="0" applyFont="1"/>
    <xf numFmtId="0" fontId="15" fillId="0" borderId="0" xfId="0" applyFont="1" applyBorder="1" applyAlignment="1">
      <alignment horizontal="left"/>
    </xf>
    <xf numFmtId="0" fontId="17" fillId="0" borderId="13" xfId="0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167" fontId="16" fillId="0" borderId="0" xfId="0" applyNumberFormat="1" applyFont="1"/>
    <xf numFmtId="0" fontId="17" fillId="0" borderId="0" xfId="0" applyFont="1" applyBorder="1" applyAlignment="1">
      <alignment horizontal="left" vertical="top" wrapText="1"/>
    </xf>
    <xf numFmtId="0" fontId="17" fillId="4" borderId="13" xfId="0" applyFont="1" applyFill="1" applyBorder="1" applyAlignment="1">
      <alignment horizontal="left" vertical="center" wrapText="1"/>
    </xf>
    <xf numFmtId="3" fontId="17" fillId="4" borderId="0" xfId="0" applyNumberFormat="1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lef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166" fontId="15" fillId="4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right" vertical="center"/>
    </xf>
    <xf numFmtId="1" fontId="0" fillId="0" borderId="0" xfId="0" applyNumberFormat="1"/>
    <xf numFmtId="0" fontId="18" fillId="0" borderId="0" xfId="0" applyFont="1"/>
    <xf numFmtId="0" fontId="12" fillId="0" borderId="0" xfId="0" applyFont="1"/>
    <xf numFmtId="0" fontId="15" fillId="4" borderId="0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left" vertical="center" wrapText="1"/>
    </xf>
    <xf numFmtId="3" fontId="15" fillId="4" borderId="17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3" fontId="17" fillId="4" borderId="16" xfId="0" applyNumberFormat="1" applyFont="1" applyFill="1" applyBorder="1" applyAlignment="1">
      <alignment horizontal="right" vertical="center" wrapText="1"/>
    </xf>
    <xf numFmtId="166" fontId="17" fillId="4" borderId="13" xfId="0" applyNumberFormat="1" applyFont="1" applyFill="1" applyBorder="1" applyAlignment="1">
      <alignment horizontal="right" vertical="center" wrapText="1"/>
    </xf>
    <xf numFmtId="166" fontId="17" fillId="4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66" fontId="17" fillId="0" borderId="13" xfId="0" applyNumberFormat="1" applyFont="1" applyFill="1" applyBorder="1" applyAlignment="1">
      <alignment horizontal="right" vertical="center" wrapText="1"/>
    </xf>
    <xf numFmtId="166" fontId="17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0" fillId="0" borderId="0" xfId="0" applyAlignment="1">
      <alignment wrapText="1"/>
    </xf>
    <xf numFmtId="0" fontId="19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3" fontId="2" fillId="0" borderId="0" xfId="0" applyNumberFormat="1" applyFont="1" applyAlignment="1">
      <alignment wrapText="1"/>
    </xf>
    <xf numFmtId="0" fontId="20" fillId="5" borderId="14" xfId="0" applyFont="1" applyFill="1" applyBorder="1" applyAlignment="1">
      <alignment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vertical="center" wrapText="1"/>
    </xf>
    <xf numFmtId="0" fontId="16" fillId="0" borderId="13" xfId="0" applyFont="1" applyBorder="1"/>
    <xf numFmtId="168" fontId="16" fillId="0" borderId="0" xfId="1" applyNumberFormat="1" applyFont="1"/>
    <xf numFmtId="169" fontId="16" fillId="0" borderId="0" xfId="1" applyNumberFormat="1" applyFont="1" applyAlignment="1">
      <alignment horizontal="right"/>
    </xf>
    <xf numFmtId="169" fontId="16" fillId="0" borderId="0" xfId="0" applyNumberFormat="1" applyFont="1"/>
    <xf numFmtId="0" fontId="16" fillId="6" borderId="13" xfId="0" applyFont="1" applyFill="1" applyBorder="1"/>
    <xf numFmtId="168" fontId="16" fillId="6" borderId="0" xfId="1" applyNumberFormat="1" applyFont="1" applyFill="1"/>
    <xf numFmtId="169" fontId="16" fillId="6" borderId="0" xfId="1" applyNumberFormat="1" applyFont="1" applyFill="1" applyAlignment="1">
      <alignment horizontal="right"/>
    </xf>
    <xf numFmtId="169" fontId="16" fillId="6" borderId="0" xfId="0" applyNumberFormat="1" applyFont="1" applyFill="1"/>
    <xf numFmtId="0" fontId="20" fillId="5" borderId="13" xfId="0" applyFont="1" applyFill="1" applyBorder="1"/>
    <xf numFmtId="168" fontId="20" fillId="5" borderId="0" xfId="1" applyNumberFormat="1" applyFont="1" applyFill="1"/>
    <xf numFmtId="169" fontId="20" fillId="5" borderId="0" xfId="0" applyNumberFormat="1" applyFont="1" applyFill="1"/>
  </cellXfs>
  <cellStyles count="3">
    <cellStyle name="Migliaia" xfId="1" builtinId="3"/>
    <cellStyle name="Normale" xfId="0" builtinId="0"/>
    <cellStyle name="Percentual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Tamponi!$N$5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Tamponi!$O$3:$R$3</c:f>
              <c:strCache>
                <c:ptCount val="4"/>
                <c:pt idx="0">
                  <c:v>Luglio-Settembre 
2020</c:v>
                </c:pt>
                <c:pt idx="1">
                  <c:v>Ottobre-Dicembre 
2020</c:v>
                </c:pt>
                <c:pt idx="2">
                  <c:v>Gennaio-Marzo 
2021</c:v>
                </c:pt>
                <c:pt idx="3">
                  <c:v>Aprile-Giugno
 2021</c:v>
                </c:pt>
              </c:strCache>
            </c:strRef>
          </c:cat>
          <c:val>
            <c:numRef>
              <c:f>Tamponi!$O$5:$R$5</c:f>
              <c:numCache>
                <c:formatCode>#,##0</c:formatCode>
                <c:ptCount val="4"/>
                <c:pt idx="0">
                  <c:v>64606.65217391304</c:v>
                </c:pt>
                <c:pt idx="1">
                  <c:v>165920.48913043478</c:v>
                </c:pt>
                <c:pt idx="2">
                  <c:v>258933.88888888888</c:v>
                </c:pt>
                <c:pt idx="3">
                  <c:v>238247.7912087912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6-49A1-A81B-DCEA10EEB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800" b="1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Totale</a:t>
            </a:r>
          </a:p>
        </c:rich>
      </c:tx>
      <c:layout>
        <c:manualLayout>
          <c:xMode val="edge"/>
          <c:yMode val="edge"/>
          <c:x val="0.45214269005847951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57748538011696"/>
          <c:y val="9.7013888888888886E-2"/>
          <c:w val="0.84947368421052627"/>
          <c:h val="0.668888194444444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'Confronto province'!$D$4</c:f>
              <c:strCache>
                <c:ptCount val="1"/>
                <c:pt idx="0">
                  <c:v>Media 2015-2019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'Confronto province'!$A$6:$A$9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'Confronto province'!$D$6:$D$9</c:f>
              <c:numCache>
                <c:formatCode>#,##0</c:formatCode>
                <c:ptCount val="4"/>
                <c:pt idx="0">
                  <c:v>1069.8</c:v>
                </c:pt>
                <c:pt idx="1">
                  <c:v>968.80000000000007</c:v>
                </c:pt>
                <c:pt idx="2">
                  <c:v>990.4</c:v>
                </c:pt>
                <c:pt idx="3">
                  <c:v>1340.5999999999997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5-426E-984C-6ECB9717F905}"/>
            </c:ext>
          </c:extLst>
        </c:ser>
        <c:ser>
          <c:idx val="0"/>
          <c:order val="1"/>
          <c:tx>
            <c:strRef>
              <c:f>'Confronto province'!$G$4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'Confronto province'!$A$6:$A$9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'Confronto province'!$G$6:$G$9</c:f>
              <c:numCache>
                <c:formatCode>#,##0</c:formatCode>
                <c:ptCount val="4"/>
                <c:pt idx="0">
                  <c:v>942</c:v>
                </c:pt>
                <c:pt idx="1">
                  <c:v>1087</c:v>
                </c:pt>
                <c:pt idx="2">
                  <c:v>1065</c:v>
                </c:pt>
                <c:pt idx="3">
                  <c:v>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5-426E-984C-6ECB9717F905}"/>
            </c:ext>
          </c:extLst>
        </c:ser>
        <c:ser>
          <c:idx val="2"/>
          <c:order val="2"/>
          <c:tx>
            <c:strRef>
              <c:f>'Confronto province'!$J$4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'Confronto province'!$J$6:$J$9</c:f>
              <c:numCache>
                <c:formatCode>#,##0</c:formatCode>
                <c:ptCount val="4"/>
                <c:pt idx="0">
                  <c:v>1034</c:v>
                </c:pt>
                <c:pt idx="1">
                  <c:v>1016</c:v>
                </c:pt>
                <c:pt idx="2">
                  <c:v>1195</c:v>
                </c:pt>
                <c:pt idx="3">
                  <c:v>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65-426E-984C-6ECB9717F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721272"/>
        <c:axId val="445729472"/>
      </c:barChart>
      <c:catAx>
        <c:axId val="44572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9472"/>
        <c:crosses val="autoZero"/>
        <c:auto val="1"/>
        <c:lblAlgn val="ctr"/>
        <c:lblOffset val="100"/>
        <c:noMultiLvlLbl val="0"/>
      </c:catAx>
      <c:valAx>
        <c:axId val="4457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548245614035105E-2"/>
          <c:y val="0.89033263888888892"/>
          <c:w val="0.97845175438596488"/>
          <c:h val="0.10966736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Maschi</a:t>
            </a:r>
          </a:p>
        </c:rich>
      </c:tx>
      <c:layout>
        <c:manualLayout>
          <c:xMode val="edge"/>
          <c:yMode val="edge"/>
          <c:x val="0.45214269005847951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57748538011696"/>
          <c:y val="9.7013888888888886E-2"/>
          <c:w val="0.84947368421052627"/>
          <c:h val="0.668888194444444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'Confronto province'!$B$4</c:f>
              <c:strCache>
                <c:ptCount val="1"/>
                <c:pt idx="0">
                  <c:v>Media 2015-2019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'Confronto province'!$A$6:$A$9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'Confronto province'!$B$6:$B$9</c:f>
              <c:numCache>
                <c:formatCode>#,##0</c:formatCode>
                <c:ptCount val="4"/>
                <c:pt idx="0">
                  <c:v>503.99999999999989</c:v>
                </c:pt>
                <c:pt idx="1">
                  <c:v>485.99999999999994</c:v>
                </c:pt>
                <c:pt idx="2">
                  <c:v>478.59999999999985</c:v>
                </c:pt>
                <c:pt idx="3">
                  <c:v>635.60000000000025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1-43F8-A858-8B6C58A757DE}"/>
            </c:ext>
          </c:extLst>
        </c:ser>
        <c:ser>
          <c:idx val="0"/>
          <c:order val="1"/>
          <c:tx>
            <c:strRef>
              <c:f>'Confronto province'!$E$4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'Confronto province'!$A$6:$A$9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'Confronto province'!$E$6:$E$9</c:f>
              <c:numCache>
                <c:formatCode>#,##0</c:formatCode>
                <c:ptCount val="4"/>
                <c:pt idx="0">
                  <c:v>443</c:v>
                </c:pt>
                <c:pt idx="1">
                  <c:v>588</c:v>
                </c:pt>
                <c:pt idx="2">
                  <c:v>526</c:v>
                </c:pt>
                <c:pt idx="3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1-43F8-A858-8B6C58A757DE}"/>
            </c:ext>
          </c:extLst>
        </c:ser>
        <c:ser>
          <c:idx val="2"/>
          <c:order val="2"/>
          <c:tx>
            <c:strRef>
              <c:f>'Confronto province'!$H$4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'Confronto province'!$H$6:$H$9</c:f>
              <c:numCache>
                <c:formatCode>#,##0</c:formatCode>
                <c:ptCount val="4"/>
                <c:pt idx="0">
                  <c:v>484</c:v>
                </c:pt>
                <c:pt idx="1">
                  <c:v>523</c:v>
                </c:pt>
                <c:pt idx="2">
                  <c:v>613</c:v>
                </c:pt>
                <c:pt idx="3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1-43F8-A858-8B6C58A7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721272"/>
        <c:axId val="445729472"/>
      </c:barChart>
      <c:catAx>
        <c:axId val="44572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9472"/>
        <c:crosses val="autoZero"/>
        <c:auto val="1"/>
        <c:lblAlgn val="ctr"/>
        <c:lblOffset val="100"/>
        <c:noMultiLvlLbl val="0"/>
      </c:catAx>
      <c:valAx>
        <c:axId val="4457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548245614035105E-2"/>
          <c:y val="0.89033263888888892"/>
          <c:w val="0.97845175438596488"/>
          <c:h val="0.10966736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Femmine</a:t>
            </a:r>
          </a:p>
        </c:rich>
      </c:tx>
      <c:layout>
        <c:manualLayout>
          <c:xMode val="edge"/>
          <c:yMode val="edge"/>
          <c:x val="0.45214269005847951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57748538011696"/>
          <c:y val="9.7013888888888886E-2"/>
          <c:w val="0.84947368421052627"/>
          <c:h val="0.668888194444444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'Confronto province'!$C$4</c:f>
              <c:strCache>
                <c:ptCount val="1"/>
                <c:pt idx="0">
                  <c:v>Media 2015-2019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'Confronto province'!$A$6:$A$9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'Confronto province'!$C$6:$C$9</c:f>
              <c:numCache>
                <c:formatCode>#,##0</c:formatCode>
                <c:ptCount val="4"/>
                <c:pt idx="0">
                  <c:v>565.79999999999973</c:v>
                </c:pt>
                <c:pt idx="1">
                  <c:v>482.79999999999995</c:v>
                </c:pt>
                <c:pt idx="2">
                  <c:v>511.79999999999995</c:v>
                </c:pt>
                <c:pt idx="3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4-453B-BF01-EBCD0334C00A}"/>
            </c:ext>
          </c:extLst>
        </c:ser>
        <c:ser>
          <c:idx val="0"/>
          <c:order val="1"/>
          <c:tx>
            <c:strRef>
              <c:f>'Confronto province'!$F$4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'Confronto province'!$A$6:$A$9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'Confronto province'!$F$6:$F$9</c:f>
              <c:numCache>
                <c:formatCode>#,##0</c:formatCode>
                <c:ptCount val="4"/>
                <c:pt idx="0">
                  <c:v>499</c:v>
                </c:pt>
                <c:pt idx="1">
                  <c:v>499</c:v>
                </c:pt>
                <c:pt idx="2">
                  <c:v>539</c:v>
                </c:pt>
                <c:pt idx="3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4-453B-BF01-EBCD0334C00A}"/>
            </c:ext>
          </c:extLst>
        </c:ser>
        <c:ser>
          <c:idx val="2"/>
          <c:order val="2"/>
          <c:tx>
            <c:strRef>
              <c:f>'Confronto province'!$I$4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'Confronto province'!$I$6:$I$9</c:f>
              <c:numCache>
                <c:formatCode>#,##0</c:formatCode>
                <c:ptCount val="4"/>
                <c:pt idx="0">
                  <c:v>550</c:v>
                </c:pt>
                <c:pt idx="1">
                  <c:v>493</c:v>
                </c:pt>
                <c:pt idx="2">
                  <c:v>582</c:v>
                </c:pt>
                <c:pt idx="3">
                  <c:v>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4-453B-BF01-EBCD0334C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721272"/>
        <c:axId val="445729472"/>
      </c:barChart>
      <c:catAx>
        <c:axId val="44572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9472"/>
        <c:crosses val="autoZero"/>
        <c:auto val="1"/>
        <c:lblAlgn val="ctr"/>
        <c:lblOffset val="100"/>
        <c:noMultiLvlLbl val="0"/>
      </c:catAx>
      <c:valAx>
        <c:axId val="4457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548245614035105E-2"/>
          <c:y val="0.89033263888888892"/>
          <c:w val="0.97845175438596488"/>
          <c:h val="0.10966736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Tamponi!$N$4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Tamponi!$O$3:$R$3</c:f>
              <c:strCache>
                <c:ptCount val="4"/>
                <c:pt idx="0">
                  <c:v>Luglio-Settembre 
2020</c:v>
                </c:pt>
                <c:pt idx="1">
                  <c:v>Ottobre-Dicembre 
2020</c:v>
                </c:pt>
                <c:pt idx="2">
                  <c:v>Gennaio-Marzo 
2021</c:v>
                </c:pt>
                <c:pt idx="3">
                  <c:v>Aprile-Giugno
 2021</c:v>
                </c:pt>
              </c:strCache>
            </c:strRef>
          </c:cat>
          <c:val>
            <c:numRef>
              <c:f>Tamponi!$O$4:$R$4</c:f>
              <c:numCache>
                <c:formatCode>#,##0</c:formatCode>
                <c:ptCount val="4"/>
                <c:pt idx="0">
                  <c:v>1019.9891304347826</c:v>
                </c:pt>
                <c:pt idx="1">
                  <c:v>3444.891304347826</c:v>
                </c:pt>
                <c:pt idx="2">
                  <c:v>8097.7111111111108</c:v>
                </c:pt>
                <c:pt idx="3">
                  <c:v>4978.7802197802193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C-456E-96DD-5A75D1E4F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Casi!$N$3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Casi!$O$2:$R$2</c:f>
              <c:strCache>
                <c:ptCount val="4"/>
                <c:pt idx="0">
                  <c:v>Luglio-Settembre 
2020</c:v>
                </c:pt>
                <c:pt idx="1">
                  <c:v>Ottobre-Dicembre 
2020</c:v>
                </c:pt>
                <c:pt idx="2">
                  <c:v>Gennaio-Marzo 
2021</c:v>
                </c:pt>
                <c:pt idx="3">
                  <c:v>Aprile-Giugno
 2021</c:v>
                </c:pt>
              </c:strCache>
            </c:strRef>
          </c:cat>
          <c:val>
            <c:numRef>
              <c:f>Casi!$O$3:$R$3</c:f>
              <c:numCache>
                <c:formatCode>#,##0</c:formatCode>
                <c:ptCount val="4"/>
                <c:pt idx="0">
                  <c:v>12.304347826086957</c:v>
                </c:pt>
                <c:pt idx="1">
                  <c:v>335.81521739130437</c:v>
                </c:pt>
                <c:pt idx="2">
                  <c:v>332.47777777777776</c:v>
                </c:pt>
                <c:pt idx="3">
                  <c:v>105.38461538461539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4-4701-9710-73EF83CEE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Casi!$N$4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Casi!$O$2:$R$2</c:f>
              <c:strCache>
                <c:ptCount val="4"/>
                <c:pt idx="0">
                  <c:v>Luglio-Settembre 
2020</c:v>
                </c:pt>
                <c:pt idx="1">
                  <c:v>Ottobre-Dicembre 
2020</c:v>
                </c:pt>
                <c:pt idx="2">
                  <c:v>Gennaio-Marzo 
2021</c:v>
                </c:pt>
                <c:pt idx="3">
                  <c:v>Aprile-Giugno
 2021</c:v>
                </c:pt>
              </c:strCache>
            </c:strRef>
          </c:cat>
          <c:val>
            <c:numRef>
              <c:f>Casi!$O$4:$R$4</c:f>
              <c:numCache>
                <c:formatCode>#,##0</c:formatCode>
                <c:ptCount val="4"/>
                <c:pt idx="0">
                  <c:v>807.61956521739125</c:v>
                </c:pt>
                <c:pt idx="1">
                  <c:v>19518.782608695652</c:v>
                </c:pt>
                <c:pt idx="2">
                  <c:v>16308.244444444445</c:v>
                </c:pt>
                <c:pt idx="3">
                  <c:v>7443.2197802197807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C-4FBC-A96D-1C20C67CE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su T'!$B$16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 su T'!$D$15:$G$15</c:f>
              <c:strCache>
                <c:ptCount val="4"/>
                <c:pt idx="0">
                  <c:v>Luglio-Settembre 
2020</c:v>
                </c:pt>
                <c:pt idx="1">
                  <c:v>Ottobre-Dicembre 
2020</c:v>
                </c:pt>
                <c:pt idx="2">
                  <c:v>Gennaio-Marzo 
2021</c:v>
                </c:pt>
                <c:pt idx="3">
                  <c:v>Aprile-Giugno
 2021</c:v>
                </c:pt>
              </c:strCache>
            </c:strRef>
          </c:cat>
          <c:val>
            <c:numRef>
              <c:f>'P su T'!$D$16:$G$16</c:f>
              <c:numCache>
                <c:formatCode>0.0%</c:formatCode>
                <c:ptCount val="4"/>
                <c:pt idx="0">
                  <c:v>1.2063214654887628E-2</c:v>
                </c:pt>
                <c:pt idx="1">
                  <c:v>9.7482093837755981E-2</c:v>
                </c:pt>
                <c:pt idx="2">
                  <c:v>4.1058241423502388E-2</c:v>
                </c:pt>
                <c:pt idx="3">
                  <c:v>2.1166753849855103E-2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8-4DDB-BDA4-15A888450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su T'!$B$17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 su T'!$D$15:$G$15</c:f>
              <c:strCache>
                <c:ptCount val="4"/>
                <c:pt idx="0">
                  <c:v>Luglio-Settembre 
2020</c:v>
                </c:pt>
                <c:pt idx="1">
                  <c:v>Ottobre-Dicembre 
2020</c:v>
                </c:pt>
                <c:pt idx="2">
                  <c:v>Gennaio-Marzo 
2021</c:v>
                </c:pt>
                <c:pt idx="3">
                  <c:v>Aprile-Giugno
 2021</c:v>
                </c:pt>
              </c:strCache>
            </c:strRef>
          </c:cat>
          <c:val>
            <c:numRef>
              <c:f>'P su T'!$D$17:$G$17</c:f>
              <c:numCache>
                <c:formatCode>0.0%</c:formatCode>
                <c:ptCount val="4"/>
                <c:pt idx="0">
                  <c:v>1.2500563611365905E-2</c:v>
                </c:pt>
                <c:pt idx="1">
                  <c:v>0.11763937480531042</c:v>
                </c:pt>
                <c:pt idx="2">
                  <c:v>6.2982271321937608E-2</c:v>
                </c:pt>
                <c:pt idx="3">
                  <c:v>3.1241505923120309E-2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E-44CF-8236-A771794BD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74015748031492E-2"/>
          <c:y val="2.2398589065255731E-2"/>
          <c:w val="0.72888101160862351"/>
          <c:h val="0.976700555555555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EF-40C6-8FE3-A31FE3885E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EF-40C6-8FE3-A31FE3885EFF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EF-40C6-8FE3-A31FE3885E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EF-40C6-8FE3-A31FE3885EF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A3EF-40C6-8FE3-A31FE3885EFF}"/>
                </c:ext>
              </c:extLst>
            </c:dLbl>
            <c:dLbl>
              <c:idx val="1"/>
              <c:layout>
                <c:manualLayout>
                  <c:x val="-0.21368200663349921"/>
                  <c:y val="0.144961944444444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7776634316059332"/>
                      <c:h val="0.240789798958344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3EF-40C6-8FE3-A31FE3885EFF}"/>
                </c:ext>
              </c:extLst>
            </c:dLbl>
            <c:dLbl>
              <c:idx val="2"/>
              <c:layout>
                <c:manualLayout>
                  <c:x val="-0.13198217247097854"/>
                  <c:y val="3.043611111111111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090276506134408"/>
                      <c:h val="0.241255480313130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3EF-40C6-8FE3-A31FE3885EFF}"/>
                </c:ext>
              </c:extLst>
            </c:dLbl>
            <c:dLbl>
              <c:idx val="3"/>
              <c:layout>
                <c:manualLayout>
                  <c:x val="-2.1061567164179104E-2"/>
                  <c:y val="2.17747222222222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449999999999995"/>
                      <c:h val="0.247367777777777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3EF-40C6-8FE3-A31FE3885E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Tab Vaccini'!$A$35:$A$38</c:f>
              <c:strCache>
                <c:ptCount val="4"/>
                <c:pt idx="0">
                  <c:v>Pfizer/BioNTech</c:v>
                </c:pt>
                <c:pt idx="1">
                  <c:v>AstraZeneca</c:v>
                </c:pt>
                <c:pt idx="2">
                  <c:v>Moderna</c:v>
                </c:pt>
                <c:pt idx="3">
                  <c:v>Janssen</c:v>
                </c:pt>
              </c:strCache>
            </c:strRef>
          </c:cat>
          <c:val>
            <c:numRef>
              <c:f>'Graf Tab Vaccini'!$B$35:$B$38</c:f>
              <c:numCache>
                <c:formatCode>#,##0</c:formatCode>
                <c:ptCount val="4"/>
                <c:pt idx="0">
                  <c:v>47507622</c:v>
                </c:pt>
                <c:pt idx="1">
                  <c:v>11893686</c:v>
                </c:pt>
                <c:pt idx="2">
                  <c:v>7574180</c:v>
                </c:pt>
                <c:pt idx="3">
                  <c:v>2274642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EF-40C6-8FE3-A31FE3885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000" b="1">
                <a:solidFill>
                  <a:srgbClr val="0070C0"/>
                </a:solidFill>
              </a:rPr>
              <a:t>Italia</a:t>
            </a:r>
          </a:p>
        </c:rich>
      </c:tx>
      <c:layout>
        <c:manualLayout>
          <c:xMode val="edge"/>
          <c:yMode val="edge"/>
          <c:x val="0.61674343140816079"/>
          <c:y val="1.343790918830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4531944444444441E-2"/>
          <c:y val="7.2795414462081126E-2"/>
          <c:w val="0.83008160794285024"/>
          <c:h val="0.906747258851693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B8-46B6-A5CC-3537DBE56A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B8-46B6-A5CC-3537DBE56A1B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B8-46B6-A5CC-3537DBE56A1B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B8-46B6-A5CC-3537DBE56A1B}"/>
              </c:ext>
            </c:extLst>
          </c:dPt>
          <c:dLbls>
            <c:dLbl>
              <c:idx val="0"/>
              <c:layout>
                <c:manualLayout>
                  <c:x val="-4.6131492916818014E-2"/>
                  <c:y val="-0.143878212334836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643903620293014"/>
                      <c:h val="0.242242649490126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CB8-46B6-A5CC-3537DBE56A1B}"/>
                </c:ext>
              </c:extLst>
            </c:dLbl>
            <c:dLbl>
              <c:idx val="1"/>
              <c:layout>
                <c:manualLayout>
                  <c:x val="5.843322436130282E-2"/>
                  <c:y val="-0.144455936619625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2287201840416516"/>
                      <c:h val="0.333869086195722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CB8-46B6-A5CC-3537DBE56A1B}"/>
                </c:ext>
              </c:extLst>
            </c:dLbl>
            <c:dLbl>
              <c:idx val="2"/>
              <c:layout>
                <c:manualLayout>
                  <c:x val="9.8414335876014045E-2"/>
                  <c:y val="0.140251564008623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53820075069621021"/>
                      <c:h val="0.270337931672993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CB8-46B6-A5CC-3537DBE56A1B}"/>
                </c:ext>
              </c:extLst>
            </c:dLbl>
            <c:dLbl>
              <c:idx val="3"/>
              <c:layout>
                <c:manualLayout>
                  <c:x val="-1.8452597166727206E-2"/>
                  <c:y val="5.85506632983718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3363603341808937"/>
                      <c:h val="0.250181067890539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CB8-46B6-A5CC-3537DBE56A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Tab Vaccini'!$A$60:$A$63</c:f>
              <c:strCache>
                <c:ptCount val="4"/>
                <c:pt idx="0">
                  <c:v>Meno di 40 anni</c:v>
                </c:pt>
                <c:pt idx="1">
                  <c:v>Da 40 a 59 anni</c:v>
                </c:pt>
                <c:pt idx="2">
                  <c:v>Da 60 e 79 anni</c:v>
                </c:pt>
                <c:pt idx="3">
                  <c:v>80 anni e oltre</c:v>
                </c:pt>
              </c:strCache>
            </c:strRef>
          </c:cat>
          <c:val>
            <c:numRef>
              <c:f>'Graf Tab Vaccini'!$B$60:$B$63</c:f>
              <c:numCache>
                <c:formatCode>#,##0</c:formatCode>
                <c:ptCount val="4"/>
                <c:pt idx="0">
                  <c:v>5035437</c:v>
                </c:pt>
                <c:pt idx="1">
                  <c:v>10901493</c:v>
                </c:pt>
                <c:pt idx="2">
                  <c:v>10503976</c:v>
                </c:pt>
                <c:pt idx="3">
                  <c:v>4117159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B8-46B6-A5CC-3537DBE56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 b="1">
                <a:solidFill>
                  <a:srgbClr val="0070C0"/>
                </a:solidFill>
              </a:rPr>
              <a:t>Abruzzo</a:t>
            </a:r>
          </a:p>
        </c:rich>
      </c:tx>
      <c:layout>
        <c:manualLayout>
          <c:xMode val="edge"/>
          <c:yMode val="edge"/>
          <c:x val="0.6178810994067078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4531944444444441E-2"/>
          <c:y val="7.2795414462081126E-2"/>
          <c:w val="0.80541712071679372"/>
          <c:h val="0.8798862433862432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1F-4EEB-B4A9-C9D16D717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1F-4EEB-B4A9-C9D16D717D4D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1F-4EEB-B4A9-C9D16D717D4D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1F-4EEB-B4A9-C9D16D717D4D}"/>
              </c:ext>
            </c:extLst>
          </c:dPt>
          <c:dLbls>
            <c:dLbl>
              <c:idx val="0"/>
              <c:layout>
                <c:manualLayout>
                  <c:x val="-9.8413851555878493E-2"/>
                  <c:y val="-0.131458201058201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1057028695968034"/>
                      <c:h val="0.280130158730158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F1F-4EEB-B4A9-C9D16D717D4D}"/>
                </c:ext>
              </c:extLst>
            </c:dLbl>
            <c:dLbl>
              <c:idx val="1"/>
              <c:layout>
                <c:manualLayout>
                  <c:x val="6.1508657222424023E-3"/>
                  <c:y val="-0.1921132275132275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8438067562658915"/>
                      <c:h val="0.25586560846560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F1F-4EEB-B4A9-C9D16D717D4D}"/>
                </c:ext>
              </c:extLst>
            </c:dLbl>
            <c:dLbl>
              <c:idx val="2"/>
              <c:layout>
                <c:manualLayout>
                  <c:x val="0.19375227025063568"/>
                  <c:y val="0.148497619047619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4132461557089236"/>
                      <c:h val="0.25890582010582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F1F-4EEB-B4A9-C9D16D717D4D}"/>
                </c:ext>
              </c:extLst>
            </c:dLbl>
            <c:dLbl>
              <c:idx val="3"/>
              <c:layout>
                <c:manualLayout>
                  <c:x val="-5.9365540622352501E-3"/>
                  <c:y val="0.104937037037036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4944375832425226"/>
                      <c:h val="0.268581481481481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F1F-4EEB-B4A9-C9D16D717D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Tab Vaccini'!$A$60:$A$63</c:f>
              <c:strCache>
                <c:ptCount val="4"/>
                <c:pt idx="0">
                  <c:v>Meno di 40 anni</c:v>
                </c:pt>
                <c:pt idx="1">
                  <c:v>Da 40 a 59 anni</c:v>
                </c:pt>
                <c:pt idx="2">
                  <c:v>Da 60 e 79 anni</c:v>
                </c:pt>
                <c:pt idx="3">
                  <c:v>80 anni e oltre</c:v>
                </c:pt>
              </c:strCache>
            </c:strRef>
          </c:cat>
          <c:val>
            <c:numRef>
              <c:f>'Graf Tab Vaccini'!$C$60:$C$63</c:f>
              <c:numCache>
                <c:formatCode>#,##0</c:formatCode>
                <c:ptCount val="4"/>
                <c:pt idx="0">
                  <c:v>113724</c:v>
                </c:pt>
                <c:pt idx="1">
                  <c:v>219418</c:v>
                </c:pt>
                <c:pt idx="2">
                  <c:v>231361</c:v>
                </c:pt>
                <c:pt idx="3">
                  <c:v>94087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1F-4EEB-B4A9-C9D16D717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11</xdr:row>
      <xdr:rowOff>157162</xdr:rowOff>
    </xdr:from>
    <xdr:to>
      <xdr:col>18</xdr:col>
      <xdr:colOff>77175</xdr:colOff>
      <xdr:row>20</xdr:row>
      <xdr:rowOff>62662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A7ACAB7-811F-4ADD-AAA7-9E991B597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12</xdr:row>
      <xdr:rowOff>0</xdr:rowOff>
    </xdr:from>
    <xdr:to>
      <xdr:col>12</xdr:col>
      <xdr:colOff>172425</xdr:colOff>
      <xdr:row>20</xdr:row>
      <xdr:rowOff>96000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A1E4518-860E-4108-A748-B3821F2ED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11</xdr:row>
      <xdr:rowOff>0</xdr:rowOff>
    </xdr:from>
    <xdr:to>
      <xdr:col>13</xdr:col>
      <xdr:colOff>448650</xdr:colOff>
      <xdr:row>19</xdr:row>
      <xdr:rowOff>96000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8299332-ABE3-4571-A98A-0ED44F153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11</xdr:row>
      <xdr:rowOff>0</xdr:rowOff>
    </xdr:from>
    <xdr:to>
      <xdr:col>18</xdr:col>
      <xdr:colOff>1134450</xdr:colOff>
      <xdr:row>19</xdr:row>
      <xdr:rowOff>96000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C29F93-258C-4759-9B96-84EF29D29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</xdr:row>
      <xdr:rowOff>52387</xdr:rowOff>
    </xdr:from>
    <xdr:to>
      <xdr:col>14</xdr:col>
      <xdr:colOff>534375</xdr:colOff>
      <xdr:row>11</xdr:row>
      <xdr:rowOff>148387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43DE423-69A2-4349-95B7-D4A914D7F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124800</xdr:colOff>
      <xdr:row>11</xdr:row>
      <xdr:rowOff>96000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45F150F-D6FE-481F-B3B2-A31F7DC02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28</xdr:row>
      <xdr:rowOff>155575</xdr:rowOff>
    </xdr:from>
    <xdr:to>
      <xdr:col>7</xdr:col>
      <xdr:colOff>557800</xdr:colOff>
      <xdr:row>37</xdr:row>
      <xdr:rowOff>2950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48</xdr:row>
      <xdr:rowOff>66675</xdr:rowOff>
    </xdr:from>
    <xdr:to>
      <xdr:col>13</xdr:col>
      <xdr:colOff>493125</xdr:colOff>
      <xdr:row>58</xdr:row>
      <xdr:rowOff>51850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28575</xdr:colOff>
      <xdr:row>51</xdr:row>
      <xdr:rowOff>0</xdr:rowOff>
    </xdr:from>
    <xdr:to>
      <xdr:col>18</xdr:col>
      <xdr:colOff>264525</xdr:colOff>
      <xdr:row>60</xdr:row>
      <xdr:rowOff>175500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85ECD55-AECA-4607-9CBB-84B76C83B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3</xdr:row>
      <xdr:rowOff>9525</xdr:rowOff>
    </xdr:from>
    <xdr:to>
      <xdr:col>16</xdr:col>
      <xdr:colOff>372975</xdr:colOff>
      <xdr:row>8</xdr:row>
      <xdr:rowOff>135075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62460B-CC97-4AAA-8C5A-12F5F7195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171450</xdr:colOff>
      <xdr:row>12</xdr:row>
      <xdr:rowOff>180975</xdr:rowOff>
    </xdr:from>
    <xdr:to>
      <xdr:col>16</xdr:col>
      <xdr:colOff>363450</xdr:colOff>
      <xdr:row>20</xdr:row>
      <xdr:rowOff>96975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4FAB93-E1B6-46EA-8BBF-6730183F0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16</xdr:col>
      <xdr:colOff>192000</xdr:colOff>
      <xdr:row>31</xdr:row>
      <xdr:rowOff>106500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069830E-BD88-43C8-B443-8E5290BBD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Informatica/Statistica/Statistica_interni/Dati_Pubblicazioni_Aree_Tematiche_Altro/Bollettino-trimestrale/2021_Trim2_Dati_luglio/Covid/Grafici%20Covid%20per%20bollettino_giug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Informatica/Statistica/Statistica_interni/Dati_Pubblicazioni_Aree_Tematiche_Altro/Bollettino-trimestrale/2021_Trim2_Dati_luglio/Covid/Decessi_31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alia"/>
      <sheetName val="Abruzzo"/>
      <sheetName val="Tamponi"/>
      <sheetName val="Casi"/>
      <sheetName val="P su T"/>
      <sheetName val="Vaccini"/>
      <sheetName val="Graf Tab Vaccini"/>
    </sheetNames>
    <sheetDataSet>
      <sheetData sheetId="0" refreshError="1"/>
      <sheetData sheetId="1" refreshError="1"/>
      <sheetData sheetId="2">
        <row r="3">
          <cell r="O3" t="str">
            <v>Luglio-Settembre 
2020</v>
          </cell>
          <cell r="P3" t="str">
            <v>Ottobre-Dicembre 
2020</v>
          </cell>
          <cell r="Q3" t="str">
            <v>Gennaio-Marzo 
2021</v>
          </cell>
          <cell r="R3" t="str">
            <v>Aprile-Giugno
 2021</v>
          </cell>
        </row>
        <row r="4">
          <cell r="N4" t="str">
            <v>Abruzzo</v>
          </cell>
          <cell r="O4">
            <v>1019.9891304347826</v>
          </cell>
          <cell r="P4">
            <v>3444.891304347826</v>
          </cell>
          <cell r="Q4">
            <v>8097.7111111111108</v>
          </cell>
          <cell r="R4">
            <v>4978.7802197802193</v>
          </cell>
        </row>
        <row r="5">
          <cell r="N5" t="str">
            <v>Italia</v>
          </cell>
          <cell r="O5">
            <v>64606.65217391304</v>
          </cell>
          <cell r="P5">
            <v>165920.48913043478</v>
          </cell>
          <cell r="Q5">
            <v>258933.88888888888</v>
          </cell>
          <cell r="R5">
            <v>238247.7912087912</v>
          </cell>
        </row>
      </sheetData>
      <sheetData sheetId="3">
        <row r="2">
          <cell r="O2" t="str">
            <v>Luglio-Settembre 
2020</v>
          </cell>
          <cell r="P2" t="str">
            <v>Ottobre-Dicembre 
2020</v>
          </cell>
          <cell r="Q2" t="str">
            <v>Gennaio-Marzo 
2021</v>
          </cell>
          <cell r="R2" t="str">
            <v>Aprile-Giugno
 2021</v>
          </cell>
        </row>
        <row r="3">
          <cell r="N3" t="str">
            <v>Abruzzo</v>
          </cell>
          <cell r="O3">
            <v>12.304347826086957</v>
          </cell>
          <cell r="P3">
            <v>335.81521739130437</v>
          </cell>
          <cell r="Q3">
            <v>332.47777777777776</v>
          </cell>
          <cell r="R3">
            <v>105.38461538461539</v>
          </cell>
        </row>
        <row r="4">
          <cell r="N4" t="str">
            <v>Italia</v>
          </cell>
          <cell r="O4">
            <v>807.61956521739125</v>
          </cell>
          <cell r="P4">
            <v>19518.782608695652</v>
          </cell>
          <cell r="Q4">
            <v>16308.244444444445</v>
          </cell>
          <cell r="R4">
            <v>7443.2197802197807</v>
          </cell>
        </row>
      </sheetData>
      <sheetData sheetId="4">
        <row r="15">
          <cell r="D15" t="str">
            <v>Luglio-Settembre 
2020</v>
          </cell>
          <cell r="E15" t="str">
            <v>Ottobre-Dicembre 
2020</v>
          </cell>
          <cell r="F15" t="str">
            <v>Gennaio-Marzo 
2021</v>
          </cell>
          <cell r="G15" t="str">
            <v>Aprile-Giugno
 2021</v>
          </cell>
        </row>
        <row r="16">
          <cell r="B16" t="str">
            <v>Abruzzo</v>
          </cell>
          <cell r="D16">
            <v>1.2063214654887628E-2</v>
          </cell>
          <cell r="E16">
            <v>9.7482093837755981E-2</v>
          </cell>
          <cell r="F16">
            <v>4.1058241423502388E-2</v>
          </cell>
          <cell r="G16">
            <v>2.1166753849855103E-2</v>
          </cell>
        </row>
        <row r="17">
          <cell r="B17" t="str">
            <v>Italia</v>
          </cell>
          <cell r="D17">
            <v>1.2500563611365905E-2</v>
          </cell>
          <cell r="E17">
            <v>0.11763937480531042</v>
          </cell>
          <cell r="F17">
            <v>6.2982271321937608E-2</v>
          </cell>
          <cell r="G17">
            <v>3.1241505923120309E-2</v>
          </cell>
        </row>
      </sheetData>
      <sheetData sheetId="5" refreshError="1"/>
      <sheetData sheetId="6">
        <row r="35">
          <cell r="A35" t="str">
            <v>Pfizer/BioNTech</v>
          </cell>
          <cell r="B35">
            <v>47507622</v>
          </cell>
        </row>
        <row r="36">
          <cell r="A36" t="str">
            <v>AstraZeneca</v>
          </cell>
          <cell r="B36">
            <v>11893686</v>
          </cell>
        </row>
        <row r="37">
          <cell r="A37" t="str">
            <v>Moderna</v>
          </cell>
          <cell r="B37">
            <v>7574180</v>
          </cell>
        </row>
        <row r="38">
          <cell r="A38" t="str">
            <v>Janssen</v>
          </cell>
          <cell r="B38">
            <v>2274642</v>
          </cell>
        </row>
        <row r="60">
          <cell r="A60" t="str">
            <v>Meno di 40 anni</v>
          </cell>
          <cell r="B60">
            <v>5035437</v>
          </cell>
          <cell r="C60">
            <v>113724</v>
          </cell>
        </row>
        <row r="61">
          <cell r="A61" t="str">
            <v>Da 40 a 59 anni</v>
          </cell>
          <cell r="B61">
            <v>10901493</v>
          </cell>
          <cell r="C61">
            <v>219418</v>
          </cell>
        </row>
        <row r="62">
          <cell r="A62" t="str">
            <v>Da 60 e 79 anni</v>
          </cell>
          <cell r="B62">
            <v>10503976</v>
          </cell>
          <cell r="C62">
            <v>231361</v>
          </cell>
        </row>
        <row r="63">
          <cell r="A63" t="str">
            <v>80 anni e oltre</v>
          </cell>
          <cell r="B63">
            <v>4117159</v>
          </cell>
          <cell r="C63">
            <v>94087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per mese"/>
      <sheetName val="Età65+ Totale"/>
      <sheetName val="Età65+ Maschi"/>
      <sheetName val="Età65+ Femmine"/>
      <sheetName val="Totale per sesso"/>
      <sheetName val="Pivot regioni"/>
      <sheetName val="Pivot province"/>
      <sheetName val="Regioni"/>
      <sheetName val="Province"/>
      <sheetName val="Abruzzo"/>
      <sheetName val="Confronto province"/>
      <sheetName val="Tab Deces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B4" t="str">
            <v xml:space="preserve">Media 2015-2019 </v>
          </cell>
          <cell r="C4" t="str">
            <v xml:space="preserve">Media 2015-2019 </v>
          </cell>
          <cell r="D4" t="str">
            <v xml:space="preserve">Media 2015-2019 </v>
          </cell>
          <cell r="E4">
            <v>2020</v>
          </cell>
          <cell r="F4">
            <v>2020</v>
          </cell>
          <cell r="G4">
            <v>2020</v>
          </cell>
          <cell r="H4">
            <v>2021</v>
          </cell>
          <cell r="I4">
            <v>2021</v>
          </cell>
          <cell r="J4">
            <v>2021</v>
          </cell>
        </row>
        <row r="6">
          <cell r="A6" t="str">
            <v>L'Aquila</v>
          </cell>
          <cell r="B6">
            <v>503.99999999999989</v>
          </cell>
          <cell r="C6">
            <v>565.79999999999973</v>
          </cell>
          <cell r="D6">
            <v>1069.8</v>
          </cell>
          <cell r="E6">
            <v>443</v>
          </cell>
          <cell r="F6">
            <v>499</v>
          </cell>
          <cell r="G6">
            <v>942</v>
          </cell>
          <cell r="H6">
            <v>484</v>
          </cell>
          <cell r="I6">
            <v>550</v>
          </cell>
          <cell r="J6">
            <v>1034</v>
          </cell>
        </row>
        <row r="7">
          <cell r="A7" t="str">
            <v>Teramo</v>
          </cell>
          <cell r="B7">
            <v>485.99999999999994</v>
          </cell>
          <cell r="C7">
            <v>482.79999999999995</v>
          </cell>
          <cell r="D7">
            <v>968.80000000000007</v>
          </cell>
          <cell r="E7">
            <v>588</v>
          </cell>
          <cell r="F7">
            <v>499</v>
          </cell>
          <cell r="G7">
            <v>1087</v>
          </cell>
          <cell r="H7">
            <v>523</v>
          </cell>
          <cell r="I7">
            <v>493</v>
          </cell>
          <cell r="J7">
            <v>1016</v>
          </cell>
        </row>
        <row r="8">
          <cell r="A8" t="str">
            <v>Pescara</v>
          </cell>
          <cell r="B8">
            <v>478.59999999999985</v>
          </cell>
          <cell r="C8">
            <v>511.79999999999995</v>
          </cell>
          <cell r="D8">
            <v>990.4</v>
          </cell>
          <cell r="E8">
            <v>526</v>
          </cell>
          <cell r="F8">
            <v>539</v>
          </cell>
          <cell r="G8">
            <v>1065</v>
          </cell>
          <cell r="H8">
            <v>613</v>
          </cell>
          <cell r="I8">
            <v>582</v>
          </cell>
          <cell r="J8">
            <v>1195</v>
          </cell>
        </row>
        <row r="9">
          <cell r="A9" t="str">
            <v>Chieti</v>
          </cell>
          <cell r="B9">
            <v>635.60000000000025</v>
          </cell>
          <cell r="C9">
            <v>705</v>
          </cell>
          <cell r="D9">
            <v>1340.5999999999997</v>
          </cell>
          <cell r="E9">
            <v>648</v>
          </cell>
          <cell r="F9">
            <v>691</v>
          </cell>
          <cell r="G9">
            <v>1339</v>
          </cell>
          <cell r="H9">
            <v>723</v>
          </cell>
          <cell r="I9">
            <v>689</v>
          </cell>
          <cell r="J9">
            <v>1412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9"/>
  <sheetViews>
    <sheetView topLeftCell="A7" workbookViewId="0">
      <selection activeCell="P9" sqref="P9"/>
    </sheetView>
  </sheetViews>
  <sheetFormatPr defaultRowHeight="15" x14ac:dyDescent="0.25"/>
  <cols>
    <col min="1" max="1" width="7.85546875" bestFit="1" customWidth="1"/>
    <col min="2" max="2" width="10" style="1" customWidth="1"/>
    <col min="3" max="3" width="17.140625" customWidth="1"/>
    <col min="5" max="5" width="11.7109375" customWidth="1"/>
    <col min="9" max="9" width="26.7109375" customWidth="1"/>
    <col min="15" max="15" width="13.5703125" bestFit="1" customWidth="1"/>
    <col min="16" max="16" width="16.5703125" bestFit="1" customWidth="1"/>
    <col min="17" max="17" width="17.5703125" bestFit="1" customWidth="1"/>
    <col min="18" max="18" width="14.7109375" bestFit="1" customWidth="1"/>
    <col min="19" max="19" width="13" customWidth="1"/>
  </cols>
  <sheetData>
    <row r="1" spans="1:18" ht="15.75" thickBot="1" x14ac:dyDescent="0.3"/>
    <row r="2" spans="1:18" ht="15.75" thickBot="1" x14ac:dyDescent="0.3">
      <c r="A2" s="2" t="s">
        <v>0</v>
      </c>
      <c r="B2" s="2"/>
      <c r="C2" s="3"/>
      <c r="D2" s="4" t="s">
        <v>1</v>
      </c>
      <c r="E2" s="4"/>
      <c r="N2" s="5"/>
      <c r="O2" s="6" t="s">
        <v>2</v>
      </c>
      <c r="P2" s="7"/>
      <c r="Q2" s="7"/>
      <c r="R2" s="8"/>
    </row>
    <row r="3" spans="1:18" ht="45" x14ac:dyDescent="0.25">
      <c r="A3" s="9" t="s">
        <v>3</v>
      </c>
      <c r="B3" s="10" t="s">
        <v>4</v>
      </c>
      <c r="D3" s="9" t="s">
        <v>3</v>
      </c>
      <c r="E3" s="11" t="s">
        <v>5</v>
      </c>
      <c r="J3" t="s">
        <v>6</v>
      </c>
      <c r="K3" t="s">
        <v>7</v>
      </c>
      <c r="N3" s="12"/>
      <c r="O3" s="13" t="s">
        <v>8</v>
      </c>
      <c r="P3" s="13" t="s">
        <v>9</v>
      </c>
      <c r="Q3" s="13" t="s">
        <v>10</v>
      </c>
      <c r="R3" s="13" t="s">
        <v>11</v>
      </c>
    </row>
    <row r="4" spans="1:18" x14ac:dyDescent="0.25">
      <c r="A4" s="14">
        <v>43922</v>
      </c>
      <c r="B4" s="15">
        <v>34455</v>
      </c>
      <c r="D4" s="14">
        <v>43922</v>
      </c>
      <c r="E4" s="15">
        <v>852</v>
      </c>
      <c r="G4">
        <v>92</v>
      </c>
      <c r="I4" t="s">
        <v>12</v>
      </c>
      <c r="J4" s="16">
        <v>64606.65217391304</v>
      </c>
      <c r="K4" s="16">
        <v>1019.9891304347826</v>
      </c>
      <c r="N4" s="17" t="s">
        <v>1</v>
      </c>
      <c r="O4" s="18">
        <v>1019.9891304347826</v>
      </c>
      <c r="P4" s="18">
        <v>3444.891304347826</v>
      </c>
      <c r="Q4" s="18">
        <v>8097.7111111111108</v>
      </c>
      <c r="R4" s="18">
        <v>4978.7802197802193</v>
      </c>
    </row>
    <row r="5" spans="1:18" x14ac:dyDescent="0.25">
      <c r="A5" s="14">
        <v>43923</v>
      </c>
      <c r="B5" s="15">
        <v>39809</v>
      </c>
      <c r="D5" s="14">
        <v>43923</v>
      </c>
      <c r="E5" s="15">
        <v>1037</v>
      </c>
      <c r="G5">
        <v>92</v>
      </c>
      <c r="I5" t="s">
        <v>13</v>
      </c>
      <c r="J5" s="16">
        <v>165920.48913043478</v>
      </c>
      <c r="K5" s="16">
        <v>3444.891304347826</v>
      </c>
      <c r="N5" s="17" t="s">
        <v>0</v>
      </c>
      <c r="O5" s="18">
        <v>64606.65217391304</v>
      </c>
      <c r="P5" s="18">
        <v>165920.48913043478</v>
      </c>
      <c r="Q5" s="18">
        <v>258933.88888888888</v>
      </c>
      <c r="R5" s="18">
        <v>238247.7912087912</v>
      </c>
    </row>
    <row r="6" spans="1:18" x14ac:dyDescent="0.25">
      <c r="A6" s="14">
        <v>43924</v>
      </c>
      <c r="B6" s="15">
        <v>38617</v>
      </c>
      <c r="D6" s="14">
        <v>43924</v>
      </c>
      <c r="E6" s="15">
        <v>1243</v>
      </c>
      <c r="G6">
        <v>90</v>
      </c>
      <c r="I6" t="s">
        <v>14</v>
      </c>
      <c r="J6" s="16">
        <v>258933.88888888888</v>
      </c>
      <c r="K6" s="16">
        <v>8097.7111111111108</v>
      </c>
    </row>
    <row r="7" spans="1:18" x14ac:dyDescent="0.25">
      <c r="A7" s="14">
        <v>43925</v>
      </c>
      <c r="B7" s="15">
        <v>37375</v>
      </c>
      <c r="D7" s="14">
        <v>43925</v>
      </c>
      <c r="E7" s="15">
        <v>947</v>
      </c>
      <c r="G7">
        <v>91</v>
      </c>
      <c r="I7" t="s">
        <v>15</v>
      </c>
      <c r="J7" s="16">
        <v>238247.7912087912</v>
      </c>
      <c r="K7" s="16">
        <v>4978.7802197802193</v>
      </c>
    </row>
    <row r="8" spans="1:18" x14ac:dyDescent="0.25">
      <c r="A8" s="14">
        <v>43926</v>
      </c>
      <c r="B8" s="15">
        <v>34237</v>
      </c>
      <c r="D8" s="14">
        <v>43926</v>
      </c>
      <c r="E8" s="15">
        <v>761</v>
      </c>
    </row>
    <row r="9" spans="1:18" x14ac:dyDescent="0.25">
      <c r="A9" s="14">
        <v>43927</v>
      </c>
      <c r="B9" s="15">
        <v>30271</v>
      </c>
      <c r="D9" s="14">
        <v>43927</v>
      </c>
      <c r="E9" s="15">
        <v>600</v>
      </c>
    </row>
    <row r="10" spans="1:18" x14ac:dyDescent="0.25">
      <c r="A10" s="14">
        <v>43928</v>
      </c>
      <c r="B10" s="15">
        <v>33713</v>
      </c>
      <c r="D10" s="14">
        <v>43928</v>
      </c>
      <c r="E10" s="15">
        <v>706</v>
      </c>
    </row>
    <row r="11" spans="1:18" x14ac:dyDescent="0.25">
      <c r="A11" s="14">
        <v>43929</v>
      </c>
      <c r="B11" s="15">
        <v>51680</v>
      </c>
      <c r="D11" s="14">
        <v>43929</v>
      </c>
      <c r="E11" s="15">
        <v>942</v>
      </c>
      <c r="I11" s="19" t="s">
        <v>16</v>
      </c>
    </row>
    <row r="12" spans="1:18" x14ac:dyDescent="0.25">
      <c r="A12" s="14">
        <v>43930</v>
      </c>
      <c r="B12" s="15">
        <v>46244</v>
      </c>
      <c r="D12" s="14">
        <v>43930</v>
      </c>
      <c r="E12" s="15">
        <v>1001</v>
      </c>
    </row>
    <row r="13" spans="1:18" x14ac:dyDescent="0.25">
      <c r="A13" s="14">
        <v>43931</v>
      </c>
      <c r="B13" s="15">
        <v>53495</v>
      </c>
      <c r="D13" s="14">
        <v>43931</v>
      </c>
      <c r="E13" s="15">
        <v>1241</v>
      </c>
    </row>
    <row r="14" spans="1:18" x14ac:dyDescent="0.25">
      <c r="A14" s="14">
        <v>43932</v>
      </c>
      <c r="B14" s="15">
        <v>56609</v>
      </c>
      <c r="D14" s="14">
        <v>43932</v>
      </c>
      <c r="E14" s="15">
        <v>1353</v>
      </c>
    </row>
    <row r="15" spans="1:18" x14ac:dyDescent="0.25">
      <c r="A15" s="14">
        <v>43933</v>
      </c>
      <c r="B15" s="15">
        <v>46720</v>
      </c>
      <c r="D15" s="14">
        <v>43933</v>
      </c>
      <c r="E15" s="15">
        <v>1153</v>
      </c>
    </row>
    <row r="16" spans="1:18" x14ac:dyDescent="0.25">
      <c r="A16" s="14">
        <v>43934</v>
      </c>
      <c r="B16" s="15">
        <v>36717</v>
      </c>
      <c r="D16" s="14">
        <v>43934</v>
      </c>
      <c r="E16" s="15">
        <v>73</v>
      </c>
    </row>
    <row r="17" spans="1:5" x14ac:dyDescent="0.25">
      <c r="A17" s="14">
        <v>43935</v>
      </c>
      <c r="B17" s="15">
        <v>26779</v>
      </c>
      <c r="D17" s="14">
        <v>43935</v>
      </c>
      <c r="E17" s="15">
        <v>268</v>
      </c>
    </row>
    <row r="18" spans="1:5" x14ac:dyDescent="0.25">
      <c r="A18" s="14">
        <v>43936</v>
      </c>
      <c r="B18" s="15">
        <v>43715</v>
      </c>
      <c r="D18" s="14">
        <v>43936</v>
      </c>
      <c r="E18" s="15">
        <v>1565</v>
      </c>
    </row>
    <row r="19" spans="1:5" x14ac:dyDescent="0.25">
      <c r="A19" s="14">
        <v>43937</v>
      </c>
      <c r="B19" s="15">
        <v>60999</v>
      </c>
      <c r="D19" s="14">
        <v>43937</v>
      </c>
      <c r="E19" s="15">
        <v>1286</v>
      </c>
    </row>
    <row r="20" spans="1:5" x14ac:dyDescent="0.25">
      <c r="A20" s="14">
        <v>43938</v>
      </c>
      <c r="B20" s="15">
        <v>65705</v>
      </c>
      <c r="D20" s="14">
        <v>43938</v>
      </c>
      <c r="E20" s="15">
        <v>1650</v>
      </c>
    </row>
    <row r="21" spans="1:5" x14ac:dyDescent="0.25">
      <c r="A21" s="14">
        <v>43939</v>
      </c>
      <c r="B21" s="15">
        <v>61725</v>
      </c>
      <c r="D21" s="14">
        <v>43939</v>
      </c>
      <c r="E21" s="15">
        <v>1580</v>
      </c>
    </row>
    <row r="22" spans="1:5" x14ac:dyDescent="0.25">
      <c r="A22" s="14">
        <v>43940</v>
      </c>
      <c r="B22" s="15">
        <v>50708</v>
      </c>
      <c r="D22" s="14">
        <v>43940</v>
      </c>
      <c r="E22" s="15">
        <v>775</v>
      </c>
    </row>
    <row r="23" spans="1:5" x14ac:dyDescent="0.25">
      <c r="A23" s="14">
        <v>43941</v>
      </c>
      <c r="B23" s="15">
        <v>41483</v>
      </c>
      <c r="D23" s="14">
        <v>43941</v>
      </c>
      <c r="E23" s="15">
        <v>151</v>
      </c>
    </row>
    <row r="24" spans="1:5" x14ac:dyDescent="0.25">
      <c r="A24" s="14">
        <v>43942</v>
      </c>
      <c r="B24" s="15">
        <v>52126</v>
      </c>
      <c r="D24" s="14">
        <v>43942</v>
      </c>
      <c r="E24" s="15">
        <v>1964</v>
      </c>
    </row>
    <row r="25" spans="1:5" x14ac:dyDescent="0.25">
      <c r="A25" s="14">
        <v>43943</v>
      </c>
      <c r="B25" s="15">
        <v>63101</v>
      </c>
      <c r="D25" s="14">
        <v>43943</v>
      </c>
      <c r="E25" s="15">
        <v>442</v>
      </c>
    </row>
    <row r="26" spans="1:5" x14ac:dyDescent="0.25">
      <c r="A26" s="14">
        <v>43944</v>
      </c>
      <c r="B26" s="15">
        <v>66658</v>
      </c>
      <c r="D26" s="14">
        <v>43944</v>
      </c>
      <c r="E26" s="15">
        <v>839</v>
      </c>
    </row>
    <row r="27" spans="1:5" x14ac:dyDescent="0.25">
      <c r="A27" s="14">
        <v>43945</v>
      </c>
      <c r="B27" s="15">
        <v>62447</v>
      </c>
      <c r="D27" s="14">
        <v>43945</v>
      </c>
      <c r="E27" s="15">
        <v>1210</v>
      </c>
    </row>
    <row r="28" spans="1:5" x14ac:dyDescent="0.25">
      <c r="A28" s="14">
        <v>43946</v>
      </c>
      <c r="B28" s="15">
        <v>65387</v>
      </c>
      <c r="D28" s="14">
        <v>43946</v>
      </c>
      <c r="E28" s="15">
        <v>1227</v>
      </c>
    </row>
    <row r="29" spans="1:5" x14ac:dyDescent="0.25">
      <c r="A29" s="14">
        <v>43947</v>
      </c>
      <c r="B29" s="15">
        <v>49916</v>
      </c>
      <c r="D29" s="14">
        <v>43947</v>
      </c>
      <c r="E29" s="15">
        <v>196</v>
      </c>
    </row>
    <row r="30" spans="1:5" x14ac:dyDescent="0.25">
      <c r="A30" s="14">
        <v>43948</v>
      </c>
      <c r="B30" s="15">
        <v>32003</v>
      </c>
      <c r="D30" s="14">
        <v>43948</v>
      </c>
      <c r="E30" s="15">
        <v>356</v>
      </c>
    </row>
    <row r="31" spans="1:5" x14ac:dyDescent="0.25">
      <c r="A31" s="14">
        <v>43949</v>
      </c>
      <c r="B31" s="15">
        <v>57272</v>
      </c>
      <c r="D31" s="14">
        <v>43949</v>
      </c>
      <c r="E31" s="15">
        <v>1180</v>
      </c>
    </row>
    <row r="32" spans="1:5" x14ac:dyDescent="0.25">
      <c r="A32" s="14">
        <v>43950</v>
      </c>
      <c r="B32" s="15">
        <v>63827</v>
      </c>
      <c r="D32" s="14">
        <v>43950</v>
      </c>
      <c r="E32" s="15">
        <v>1258</v>
      </c>
    </row>
    <row r="33" spans="1:5" x14ac:dyDescent="0.25">
      <c r="A33" s="14">
        <v>43951</v>
      </c>
      <c r="B33" s="15">
        <v>68456</v>
      </c>
      <c r="D33" s="14">
        <v>43951</v>
      </c>
      <c r="E33" s="15">
        <v>1382</v>
      </c>
    </row>
    <row r="34" spans="1:5" x14ac:dyDescent="0.25">
      <c r="A34" s="14">
        <v>43952</v>
      </c>
      <c r="B34" s="15">
        <v>74208</v>
      </c>
      <c r="D34" s="14">
        <v>43952</v>
      </c>
      <c r="E34" s="15">
        <v>1389</v>
      </c>
    </row>
    <row r="35" spans="1:5" x14ac:dyDescent="0.25">
      <c r="A35" s="14">
        <v>43953</v>
      </c>
      <c r="B35" s="15">
        <v>55412</v>
      </c>
      <c r="D35" s="14">
        <v>43953</v>
      </c>
      <c r="E35" s="15">
        <v>531</v>
      </c>
    </row>
    <row r="36" spans="1:5" x14ac:dyDescent="0.25">
      <c r="A36" s="14">
        <v>43954</v>
      </c>
      <c r="B36" s="15">
        <v>44935</v>
      </c>
      <c r="D36" s="14">
        <v>43954</v>
      </c>
      <c r="E36" s="15">
        <v>783</v>
      </c>
    </row>
    <row r="37" spans="1:5" x14ac:dyDescent="0.25">
      <c r="A37" s="14">
        <v>43955</v>
      </c>
      <c r="B37" s="15">
        <v>37631</v>
      </c>
      <c r="D37" s="14">
        <v>43955</v>
      </c>
      <c r="E37" s="15">
        <v>409</v>
      </c>
    </row>
    <row r="38" spans="1:5" x14ac:dyDescent="0.25">
      <c r="A38" s="14">
        <v>43956</v>
      </c>
      <c r="B38" s="15">
        <v>55263</v>
      </c>
      <c r="D38" s="14">
        <v>43956</v>
      </c>
      <c r="E38" s="15">
        <v>1381</v>
      </c>
    </row>
    <row r="39" spans="1:5" x14ac:dyDescent="0.25">
      <c r="A39" s="14">
        <v>43957</v>
      </c>
      <c r="B39" s="15">
        <v>64263</v>
      </c>
      <c r="D39" s="14">
        <v>43957</v>
      </c>
      <c r="E39" s="15">
        <v>1314</v>
      </c>
    </row>
    <row r="40" spans="1:5" x14ac:dyDescent="0.25">
      <c r="A40" s="14">
        <v>43958</v>
      </c>
      <c r="B40" s="15">
        <v>70359</v>
      </c>
      <c r="D40" s="14">
        <v>43958</v>
      </c>
      <c r="E40" s="15">
        <v>1218</v>
      </c>
    </row>
    <row r="41" spans="1:5" x14ac:dyDescent="0.25">
      <c r="A41" s="14">
        <v>43959</v>
      </c>
      <c r="B41" s="15">
        <v>63775</v>
      </c>
      <c r="D41" s="14">
        <v>43959</v>
      </c>
      <c r="E41" s="15">
        <v>1082</v>
      </c>
    </row>
    <row r="42" spans="1:5" x14ac:dyDescent="0.25">
      <c r="A42" s="14">
        <v>43960</v>
      </c>
      <c r="B42" s="15">
        <v>69171</v>
      </c>
      <c r="D42" s="14">
        <v>43960</v>
      </c>
      <c r="E42" s="15">
        <v>1087</v>
      </c>
    </row>
    <row r="43" spans="1:5" x14ac:dyDescent="0.25">
      <c r="A43" s="14">
        <v>43961</v>
      </c>
      <c r="B43" s="15">
        <v>51678</v>
      </c>
      <c r="D43" s="14">
        <v>43961</v>
      </c>
      <c r="E43" s="15">
        <v>920</v>
      </c>
    </row>
    <row r="44" spans="1:5" x14ac:dyDescent="0.25">
      <c r="A44" s="14">
        <v>43962</v>
      </c>
      <c r="B44" s="15">
        <v>40740</v>
      </c>
      <c r="D44" s="14">
        <v>43962</v>
      </c>
      <c r="E44" s="15">
        <v>793</v>
      </c>
    </row>
    <row r="45" spans="1:5" x14ac:dyDescent="0.25">
      <c r="A45" s="14">
        <v>43963</v>
      </c>
      <c r="B45" s="15">
        <v>67003</v>
      </c>
      <c r="D45" s="14">
        <v>43963</v>
      </c>
      <c r="E45" s="15">
        <v>1392</v>
      </c>
    </row>
    <row r="46" spans="1:5" x14ac:dyDescent="0.25">
      <c r="A46" s="14">
        <v>43964</v>
      </c>
      <c r="B46" s="15">
        <v>61973</v>
      </c>
      <c r="D46" s="14">
        <v>43964</v>
      </c>
      <c r="E46" s="15">
        <v>1066</v>
      </c>
    </row>
    <row r="47" spans="1:5" x14ac:dyDescent="0.25">
      <c r="A47" s="14">
        <v>43965</v>
      </c>
      <c r="B47" s="15">
        <v>71876</v>
      </c>
      <c r="D47" s="14">
        <v>43965</v>
      </c>
      <c r="E47" s="15">
        <v>1499</v>
      </c>
    </row>
    <row r="48" spans="1:5" x14ac:dyDescent="0.25">
      <c r="A48" s="14">
        <v>43966</v>
      </c>
      <c r="B48" s="15">
        <v>68176</v>
      </c>
      <c r="D48" s="14">
        <v>43966</v>
      </c>
      <c r="E48" s="15">
        <v>1168</v>
      </c>
    </row>
    <row r="49" spans="1:5" x14ac:dyDescent="0.25">
      <c r="A49" s="14">
        <v>43967</v>
      </c>
      <c r="B49" s="15">
        <v>69179</v>
      </c>
      <c r="D49" s="14">
        <v>43967</v>
      </c>
      <c r="E49" s="15">
        <v>1644</v>
      </c>
    </row>
    <row r="50" spans="1:5" x14ac:dyDescent="0.25">
      <c r="A50" s="14">
        <v>43968</v>
      </c>
      <c r="B50" s="15">
        <v>60101</v>
      </c>
      <c r="D50" s="14">
        <v>43968</v>
      </c>
      <c r="E50" s="15">
        <v>1545</v>
      </c>
    </row>
    <row r="51" spans="1:5" x14ac:dyDescent="0.25">
      <c r="A51" s="14">
        <v>43969</v>
      </c>
      <c r="B51" s="15">
        <v>36406</v>
      </c>
      <c r="D51" s="14">
        <v>43969</v>
      </c>
      <c r="E51" s="15">
        <v>680</v>
      </c>
    </row>
    <row r="52" spans="1:5" x14ac:dyDescent="0.25">
      <c r="A52" s="14">
        <v>43970</v>
      </c>
      <c r="B52" s="15">
        <v>63158</v>
      </c>
      <c r="D52" s="14">
        <v>43970</v>
      </c>
      <c r="E52" s="15">
        <v>1048</v>
      </c>
    </row>
    <row r="53" spans="1:5" x14ac:dyDescent="0.25">
      <c r="A53" s="14">
        <v>43971</v>
      </c>
      <c r="B53" s="15">
        <v>67195</v>
      </c>
      <c r="D53" s="14">
        <v>43971</v>
      </c>
      <c r="E53" s="15">
        <v>2178</v>
      </c>
    </row>
    <row r="54" spans="1:5" x14ac:dyDescent="0.25">
      <c r="A54" s="14">
        <v>43972</v>
      </c>
      <c r="B54" s="15">
        <v>71679</v>
      </c>
      <c r="D54" s="14">
        <v>43972</v>
      </c>
      <c r="E54" s="15">
        <v>1038</v>
      </c>
    </row>
    <row r="55" spans="1:5" x14ac:dyDescent="0.25">
      <c r="A55" s="14">
        <v>43973</v>
      </c>
      <c r="B55" s="15">
        <v>75380</v>
      </c>
      <c r="D55" s="14">
        <v>43973</v>
      </c>
      <c r="E55" s="15">
        <v>1795</v>
      </c>
    </row>
    <row r="56" spans="1:5" x14ac:dyDescent="0.25">
      <c r="A56" s="14">
        <v>43974</v>
      </c>
      <c r="B56" s="15">
        <v>72410</v>
      </c>
      <c r="D56" s="14">
        <v>43974</v>
      </c>
      <c r="E56" s="15">
        <v>1334</v>
      </c>
    </row>
    <row r="57" spans="1:5" x14ac:dyDescent="0.25">
      <c r="A57" s="14">
        <v>43975</v>
      </c>
      <c r="B57" s="15">
        <v>55824</v>
      </c>
      <c r="D57" s="14">
        <v>43975</v>
      </c>
      <c r="E57" s="15">
        <v>1196</v>
      </c>
    </row>
    <row r="58" spans="1:5" x14ac:dyDescent="0.25">
      <c r="A58" s="14">
        <v>43976</v>
      </c>
      <c r="B58" s="15">
        <v>35241</v>
      </c>
      <c r="D58" s="14">
        <v>43976</v>
      </c>
      <c r="E58" s="15">
        <v>982</v>
      </c>
    </row>
    <row r="59" spans="1:5" x14ac:dyDescent="0.25">
      <c r="A59" s="14">
        <v>43977</v>
      </c>
      <c r="B59" s="15">
        <v>57674</v>
      </c>
      <c r="D59" s="14">
        <v>43977</v>
      </c>
      <c r="E59" s="15">
        <v>1265</v>
      </c>
    </row>
    <row r="60" spans="1:5" x14ac:dyDescent="0.25">
      <c r="A60" s="14">
        <v>43978</v>
      </c>
      <c r="B60" s="15">
        <v>67324</v>
      </c>
      <c r="D60" s="14">
        <v>43978</v>
      </c>
      <c r="E60" s="15">
        <v>1740</v>
      </c>
    </row>
    <row r="61" spans="1:5" x14ac:dyDescent="0.25">
      <c r="A61" s="14">
        <v>43979</v>
      </c>
      <c r="B61" s="15">
        <v>75893</v>
      </c>
      <c r="D61" s="14">
        <v>43979</v>
      </c>
      <c r="E61" s="15">
        <v>1315</v>
      </c>
    </row>
    <row r="62" spans="1:5" x14ac:dyDescent="0.25">
      <c r="A62" s="14">
        <v>43980</v>
      </c>
      <c r="B62" s="15">
        <v>72135</v>
      </c>
      <c r="D62" s="14">
        <v>43980</v>
      </c>
      <c r="E62" s="15">
        <v>1513</v>
      </c>
    </row>
    <row r="63" spans="1:5" x14ac:dyDescent="0.25">
      <c r="A63" s="14">
        <v>43981</v>
      </c>
      <c r="B63" s="15">
        <v>69342</v>
      </c>
      <c r="D63" s="14">
        <v>43981</v>
      </c>
      <c r="E63" s="20">
        <v>0</v>
      </c>
    </row>
    <row r="64" spans="1:5" x14ac:dyDescent="0.25">
      <c r="A64" s="14">
        <v>43982</v>
      </c>
      <c r="B64" s="15">
        <v>54118</v>
      </c>
      <c r="C64" s="21"/>
      <c r="D64" s="14">
        <v>43982</v>
      </c>
      <c r="E64" s="15">
        <v>2351</v>
      </c>
    </row>
    <row r="65" spans="1:5" x14ac:dyDescent="0.25">
      <c r="A65" s="14">
        <v>43983</v>
      </c>
      <c r="B65" s="15">
        <v>31394</v>
      </c>
      <c r="D65" s="14">
        <v>43983</v>
      </c>
      <c r="E65" s="15">
        <v>1272</v>
      </c>
    </row>
    <row r="66" spans="1:5" x14ac:dyDescent="0.25">
      <c r="A66" s="14">
        <v>43984</v>
      </c>
      <c r="B66" s="15">
        <v>52159</v>
      </c>
      <c r="D66" s="14">
        <v>43984</v>
      </c>
      <c r="E66" s="15">
        <v>968</v>
      </c>
    </row>
    <row r="67" spans="1:5" x14ac:dyDescent="0.25">
      <c r="A67" s="14">
        <v>43985</v>
      </c>
      <c r="B67" s="15">
        <v>37299</v>
      </c>
      <c r="D67" s="14">
        <v>43985</v>
      </c>
      <c r="E67" s="15">
        <v>464</v>
      </c>
    </row>
    <row r="68" spans="1:5" x14ac:dyDescent="0.25">
      <c r="A68" s="14">
        <v>43986</v>
      </c>
      <c r="B68" s="15">
        <v>49953</v>
      </c>
      <c r="D68" s="14">
        <v>43986</v>
      </c>
      <c r="E68" s="15">
        <v>1364</v>
      </c>
    </row>
    <row r="69" spans="1:5" x14ac:dyDescent="0.25">
      <c r="A69" s="14">
        <v>43987</v>
      </c>
      <c r="B69" s="15">
        <v>65028</v>
      </c>
      <c r="D69" s="14">
        <v>43987</v>
      </c>
      <c r="E69" s="15">
        <v>1252</v>
      </c>
    </row>
    <row r="70" spans="1:5" x14ac:dyDescent="0.25">
      <c r="A70" s="14">
        <v>43988</v>
      </c>
      <c r="B70" s="15">
        <v>72485</v>
      </c>
      <c r="D70" s="14">
        <v>43988</v>
      </c>
      <c r="E70" s="15">
        <v>1360</v>
      </c>
    </row>
    <row r="71" spans="1:5" x14ac:dyDescent="0.25">
      <c r="A71" s="14">
        <v>43989</v>
      </c>
      <c r="B71" s="15">
        <v>49478</v>
      </c>
      <c r="D71" s="14">
        <v>43989</v>
      </c>
      <c r="E71" s="15">
        <v>688</v>
      </c>
    </row>
    <row r="72" spans="1:5" x14ac:dyDescent="0.25">
      <c r="A72" s="14">
        <v>43990</v>
      </c>
      <c r="B72" s="15">
        <v>27112</v>
      </c>
      <c r="D72" s="14">
        <v>43990</v>
      </c>
      <c r="E72" s="15">
        <v>695</v>
      </c>
    </row>
    <row r="73" spans="1:5" x14ac:dyDescent="0.25">
      <c r="A73" s="14">
        <v>43991</v>
      </c>
      <c r="B73" s="15">
        <v>55003</v>
      </c>
      <c r="D73" s="14">
        <v>43991</v>
      </c>
      <c r="E73" s="15">
        <v>985</v>
      </c>
    </row>
    <row r="74" spans="1:5" x14ac:dyDescent="0.25">
      <c r="A74" s="14">
        <v>43992</v>
      </c>
      <c r="B74" s="15">
        <v>62699</v>
      </c>
      <c r="D74" s="14">
        <v>43992</v>
      </c>
      <c r="E74" s="15">
        <v>1382</v>
      </c>
    </row>
    <row r="75" spans="1:5" x14ac:dyDescent="0.25">
      <c r="A75" s="14">
        <v>43993</v>
      </c>
      <c r="B75" s="15">
        <v>62472</v>
      </c>
      <c r="D75" s="14">
        <v>43993</v>
      </c>
      <c r="E75" s="15">
        <v>1484</v>
      </c>
    </row>
    <row r="76" spans="1:5" x14ac:dyDescent="0.25">
      <c r="A76" s="14">
        <v>43994</v>
      </c>
      <c r="B76" s="15">
        <v>70620</v>
      </c>
      <c r="D76" s="14">
        <v>43994</v>
      </c>
      <c r="E76" s="15">
        <v>1173</v>
      </c>
    </row>
    <row r="77" spans="1:5" x14ac:dyDescent="0.25">
      <c r="A77" s="14">
        <v>43995</v>
      </c>
      <c r="B77" s="15">
        <v>49750</v>
      </c>
      <c r="D77" s="14">
        <v>43995</v>
      </c>
      <c r="E77" s="15">
        <v>1601</v>
      </c>
    </row>
    <row r="78" spans="1:5" x14ac:dyDescent="0.25">
      <c r="A78" s="14">
        <v>43996</v>
      </c>
      <c r="B78" s="15">
        <v>56527</v>
      </c>
      <c r="D78" s="14">
        <v>43996</v>
      </c>
      <c r="E78" s="15">
        <v>1105</v>
      </c>
    </row>
    <row r="79" spans="1:5" x14ac:dyDescent="0.25">
      <c r="A79" s="14">
        <v>43997</v>
      </c>
      <c r="B79" s="15">
        <v>28107</v>
      </c>
      <c r="D79" s="14">
        <v>43997</v>
      </c>
      <c r="E79" s="15">
        <v>255</v>
      </c>
    </row>
    <row r="80" spans="1:5" x14ac:dyDescent="0.25">
      <c r="A80" s="14">
        <v>43998</v>
      </c>
      <c r="B80" s="15">
        <v>46882</v>
      </c>
      <c r="D80" s="14">
        <v>43998</v>
      </c>
      <c r="E80" s="15">
        <v>1174</v>
      </c>
    </row>
    <row r="81" spans="1:6" x14ac:dyDescent="0.25">
      <c r="A81" s="14">
        <v>43999</v>
      </c>
      <c r="B81" s="15">
        <v>77701</v>
      </c>
      <c r="D81" s="14">
        <v>43999</v>
      </c>
      <c r="E81" s="15">
        <v>1517</v>
      </c>
    </row>
    <row r="82" spans="1:6" x14ac:dyDescent="0.25">
      <c r="A82" s="14">
        <v>44000</v>
      </c>
      <c r="B82" s="15">
        <v>58154</v>
      </c>
      <c r="D82" s="14">
        <v>44000</v>
      </c>
      <c r="E82" s="15">
        <v>1155</v>
      </c>
    </row>
    <row r="83" spans="1:6" x14ac:dyDescent="0.25">
      <c r="A83" s="14">
        <v>44001</v>
      </c>
      <c r="B83" s="15">
        <v>57541</v>
      </c>
      <c r="D83" s="14">
        <v>44001</v>
      </c>
      <c r="E83" s="15">
        <v>1035</v>
      </c>
    </row>
    <row r="84" spans="1:6" x14ac:dyDescent="0.25">
      <c r="A84" s="14">
        <v>44002</v>
      </c>
      <c r="B84" s="15">
        <v>54722</v>
      </c>
      <c r="D84" s="14">
        <v>44002</v>
      </c>
      <c r="E84" s="15">
        <v>1044</v>
      </c>
    </row>
    <row r="85" spans="1:6" x14ac:dyDescent="0.25">
      <c r="A85" s="14">
        <v>44003</v>
      </c>
      <c r="B85" s="15">
        <v>40545</v>
      </c>
      <c r="D85" s="14">
        <v>44003</v>
      </c>
      <c r="E85" s="15">
        <v>1083</v>
      </c>
    </row>
    <row r="86" spans="1:6" x14ac:dyDescent="0.25">
      <c r="A86" s="14">
        <v>44004</v>
      </c>
      <c r="B86" s="15">
        <v>28972</v>
      </c>
      <c r="D86" s="14">
        <v>44004</v>
      </c>
      <c r="E86" s="15">
        <v>164</v>
      </c>
    </row>
    <row r="87" spans="1:6" x14ac:dyDescent="0.25">
      <c r="A87" s="14">
        <v>44005</v>
      </c>
      <c r="B87" s="15">
        <v>40485</v>
      </c>
      <c r="D87" s="14">
        <v>44005</v>
      </c>
      <c r="E87" s="15">
        <v>1104</v>
      </c>
      <c r="F87" s="21"/>
    </row>
    <row r="88" spans="1:6" x14ac:dyDescent="0.25">
      <c r="A88" s="14">
        <v>44006</v>
      </c>
      <c r="B88" s="15">
        <v>53266</v>
      </c>
      <c r="D88" s="14">
        <v>44006</v>
      </c>
      <c r="E88" s="15">
        <v>942</v>
      </c>
    </row>
    <row r="89" spans="1:6" x14ac:dyDescent="0.25">
      <c r="A89" s="14">
        <v>44007</v>
      </c>
      <c r="B89" s="15">
        <v>56061</v>
      </c>
      <c r="D89" s="14">
        <v>44007</v>
      </c>
      <c r="E89" s="15">
        <v>896</v>
      </c>
    </row>
    <row r="90" spans="1:6" x14ac:dyDescent="0.25">
      <c r="A90" s="14">
        <v>44008</v>
      </c>
      <c r="B90" s="15">
        <v>52768</v>
      </c>
      <c r="D90" s="14">
        <v>44008</v>
      </c>
      <c r="E90" s="15">
        <v>792</v>
      </c>
    </row>
    <row r="91" spans="1:6" x14ac:dyDescent="0.25">
      <c r="A91" s="14">
        <v>44009</v>
      </c>
      <c r="B91" s="15">
        <v>61351</v>
      </c>
      <c r="D91" s="14">
        <v>44009</v>
      </c>
      <c r="E91" s="15">
        <v>1165</v>
      </c>
    </row>
    <row r="92" spans="1:6" x14ac:dyDescent="0.25">
      <c r="A92" s="14">
        <v>44010</v>
      </c>
      <c r="B92" s="15">
        <v>37346</v>
      </c>
      <c r="D92" s="14">
        <v>44010</v>
      </c>
      <c r="E92" s="15">
        <v>787</v>
      </c>
    </row>
    <row r="93" spans="1:6" x14ac:dyDescent="0.25">
      <c r="A93" s="14">
        <v>44011</v>
      </c>
      <c r="B93" s="15">
        <v>27218</v>
      </c>
      <c r="D93" s="14">
        <v>44011</v>
      </c>
      <c r="E93" s="15">
        <v>264</v>
      </c>
    </row>
    <row r="94" spans="1:6" x14ac:dyDescent="0.25">
      <c r="A94" s="14">
        <v>44012</v>
      </c>
      <c r="B94" s="15">
        <v>48273</v>
      </c>
      <c r="C94" s="21">
        <f>SUM(B4:B94)/91</f>
        <v>53660.9010989011</v>
      </c>
      <c r="D94" s="14">
        <v>44012</v>
      </c>
      <c r="E94" s="15">
        <v>831</v>
      </c>
      <c r="F94" s="21">
        <f>SUM(E4:E94)/91</f>
        <v>1064.7802197802198</v>
      </c>
    </row>
    <row r="95" spans="1:6" x14ac:dyDescent="0.25">
      <c r="A95" s="14">
        <v>44013</v>
      </c>
      <c r="B95" s="15">
        <v>55366</v>
      </c>
      <c r="D95" s="14">
        <v>44013</v>
      </c>
      <c r="E95" s="15">
        <v>697</v>
      </c>
    </row>
    <row r="96" spans="1:6" x14ac:dyDescent="0.25">
      <c r="A96" s="14">
        <v>44014</v>
      </c>
      <c r="B96" s="15">
        <v>53243</v>
      </c>
      <c r="D96" s="14">
        <v>44014</v>
      </c>
      <c r="E96" s="15">
        <v>1185</v>
      </c>
    </row>
    <row r="97" spans="1:5" x14ac:dyDescent="0.25">
      <c r="A97" s="14">
        <v>44015</v>
      </c>
      <c r="B97" s="15">
        <v>50096</v>
      </c>
      <c r="D97" s="14">
        <v>44015</v>
      </c>
      <c r="E97" s="15">
        <v>828</v>
      </c>
    </row>
    <row r="98" spans="1:5" x14ac:dyDescent="0.25">
      <c r="A98" s="14">
        <v>44016</v>
      </c>
      <c r="B98" s="15">
        <v>52011</v>
      </c>
      <c r="D98" s="14">
        <v>44016</v>
      </c>
      <c r="E98" s="15">
        <v>1016</v>
      </c>
    </row>
    <row r="99" spans="1:5" x14ac:dyDescent="0.25">
      <c r="A99" s="14">
        <v>44017</v>
      </c>
      <c r="B99" s="15">
        <v>37462</v>
      </c>
      <c r="D99" s="14">
        <v>44017</v>
      </c>
      <c r="E99" s="15">
        <v>673</v>
      </c>
    </row>
    <row r="100" spans="1:5" x14ac:dyDescent="0.25">
      <c r="A100" s="14">
        <v>44018</v>
      </c>
      <c r="B100" s="15">
        <v>22166</v>
      </c>
      <c r="D100" s="14">
        <v>44018</v>
      </c>
      <c r="E100" s="15">
        <v>74</v>
      </c>
    </row>
    <row r="101" spans="1:5" x14ac:dyDescent="0.25">
      <c r="A101" s="14">
        <v>44019</v>
      </c>
      <c r="B101" s="15">
        <v>43219</v>
      </c>
      <c r="D101" s="14">
        <v>44019</v>
      </c>
      <c r="E101" s="15">
        <v>737</v>
      </c>
    </row>
    <row r="102" spans="1:5" x14ac:dyDescent="0.25">
      <c r="A102" s="14">
        <v>44020</v>
      </c>
      <c r="B102" s="15">
        <v>50443</v>
      </c>
      <c r="D102" s="14">
        <v>44020</v>
      </c>
      <c r="E102" s="15">
        <v>889</v>
      </c>
    </row>
    <row r="103" spans="1:5" x14ac:dyDescent="0.25">
      <c r="A103" s="14">
        <v>44021</v>
      </c>
      <c r="B103" s="15">
        <v>52552</v>
      </c>
      <c r="D103" s="14">
        <v>44021</v>
      </c>
      <c r="E103" s="15">
        <v>753</v>
      </c>
    </row>
    <row r="104" spans="1:5" x14ac:dyDescent="0.25">
      <c r="A104" s="14">
        <v>44022</v>
      </c>
      <c r="B104" s="15">
        <v>47953</v>
      </c>
      <c r="D104" s="14">
        <v>44022</v>
      </c>
      <c r="E104" s="15">
        <v>883</v>
      </c>
    </row>
    <row r="105" spans="1:5" x14ac:dyDescent="0.25">
      <c r="A105" s="14">
        <v>44023</v>
      </c>
      <c r="B105" s="15">
        <v>45931</v>
      </c>
      <c r="D105" s="14">
        <v>44023</v>
      </c>
      <c r="E105" s="15">
        <v>831</v>
      </c>
    </row>
    <row r="106" spans="1:5" x14ac:dyDescent="0.25">
      <c r="A106" s="14">
        <v>44024</v>
      </c>
      <c r="B106" s="15">
        <v>38259</v>
      </c>
      <c r="D106" s="14">
        <v>44024</v>
      </c>
      <c r="E106" s="15">
        <v>900</v>
      </c>
    </row>
    <row r="107" spans="1:5" x14ac:dyDescent="0.25">
      <c r="A107" s="14">
        <v>44025</v>
      </c>
      <c r="B107" s="15">
        <v>23933</v>
      </c>
      <c r="D107" s="14">
        <v>44025</v>
      </c>
      <c r="E107" s="15">
        <v>57</v>
      </c>
    </row>
    <row r="108" spans="1:5" x14ac:dyDescent="0.25">
      <c r="A108" s="14">
        <v>44026</v>
      </c>
      <c r="B108" s="15">
        <v>41867</v>
      </c>
      <c r="D108" s="14">
        <v>44026</v>
      </c>
      <c r="E108" s="15">
        <v>268</v>
      </c>
    </row>
    <row r="109" spans="1:5" x14ac:dyDescent="0.25">
      <c r="A109" s="14">
        <v>44027</v>
      </c>
      <c r="B109" s="15">
        <v>48449</v>
      </c>
      <c r="D109" s="14">
        <v>44027</v>
      </c>
      <c r="E109" s="15">
        <v>809</v>
      </c>
    </row>
    <row r="110" spans="1:5" x14ac:dyDescent="0.25">
      <c r="A110" s="14">
        <v>44028</v>
      </c>
      <c r="B110" s="15">
        <v>50432</v>
      </c>
      <c r="D110" s="14">
        <v>44028</v>
      </c>
      <c r="E110" s="15">
        <v>774</v>
      </c>
    </row>
    <row r="111" spans="1:5" x14ac:dyDescent="0.25">
      <c r="A111" s="14">
        <v>44029</v>
      </c>
      <c r="B111" s="15">
        <v>50767</v>
      </c>
      <c r="D111" s="14">
        <v>44029</v>
      </c>
      <c r="E111" s="15">
        <v>753</v>
      </c>
    </row>
    <row r="112" spans="1:5" x14ac:dyDescent="0.25">
      <c r="A112" s="14">
        <v>44030</v>
      </c>
      <c r="B112" s="15">
        <v>48265</v>
      </c>
      <c r="D112" s="14">
        <v>44030</v>
      </c>
      <c r="E112" s="15">
        <v>965</v>
      </c>
    </row>
    <row r="113" spans="1:5" x14ac:dyDescent="0.25">
      <c r="A113" s="14">
        <v>44031</v>
      </c>
      <c r="B113" s="15">
        <v>35525</v>
      </c>
      <c r="D113" s="14">
        <v>44031</v>
      </c>
      <c r="E113" s="15">
        <v>759</v>
      </c>
    </row>
    <row r="114" spans="1:5" x14ac:dyDescent="0.25">
      <c r="A114" s="14">
        <v>44032</v>
      </c>
      <c r="B114" s="15">
        <v>24253</v>
      </c>
      <c r="D114" s="14">
        <v>44032</v>
      </c>
      <c r="E114" s="15">
        <v>147</v>
      </c>
    </row>
    <row r="115" spans="1:5" x14ac:dyDescent="0.25">
      <c r="A115" s="14">
        <v>44033</v>
      </c>
      <c r="B115" s="15">
        <v>43110</v>
      </c>
      <c r="D115" s="14">
        <v>44033</v>
      </c>
      <c r="E115" s="15">
        <v>576</v>
      </c>
    </row>
    <row r="116" spans="1:5" x14ac:dyDescent="0.25">
      <c r="A116" s="14">
        <v>44034</v>
      </c>
      <c r="B116" s="15">
        <v>49318</v>
      </c>
      <c r="D116" s="14">
        <v>44034</v>
      </c>
      <c r="E116" s="15">
        <v>740</v>
      </c>
    </row>
    <row r="117" spans="1:5" x14ac:dyDescent="0.25">
      <c r="A117" s="14">
        <v>44035</v>
      </c>
      <c r="B117" s="15">
        <v>60311</v>
      </c>
      <c r="D117" s="14">
        <v>44035</v>
      </c>
      <c r="E117" s="15">
        <v>1336</v>
      </c>
    </row>
    <row r="118" spans="1:5" x14ac:dyDescent="0.25">
      <c r="A118" s="14">
        <v>44036</v>
      </c>
      <c r="B118" s="15">
        <v>53334</v>
      </c>
      <c r="D118" s="14">
        <v>44036</v>
      </c>
      <c r="E118" s="15">
        <v>897</v>
      </c>
    </row>
    <row r="119" spans="1:5" x14ac:dyDescent="0.25">
      <c r="A119" s="14">
        <v>44037</v>
      </c>
      <c r="B119" s="15">
        <v>51671</v>
      </c>
      <c r="D119" s="14">
        <v>44037</v>
      </c>
      <c r="E119" s="15">
        <v>796</v>
      </c>
    </row>
    <row r="120" spans="1:5" x14ac:dyDescent="0.25">
      <c r="A120" s="14">
        <v>44038</v>
      </c>
      <c r="B120" s="15">
        <v>40526</v>
      </c>
      <c r="D120" s="14">
        <v>44038</v>
      </c>
      <c r="E120" s="15">
        <v>895</v>
      </c>
    </row>
    <row r="121" spans="1:5" x14ac:dyDescent="0.25">
      <c r="A121" s="14">
        <v>44039</v>
      </c>
      <c r="B121" s="15">
        <v>25551</v>
      </c>
      <c r="D121" s="14">
        <v>44039</v>
      </c>
      <c r="E121" s="15">
        <v>264</v>
      </c>
    </row>
    <row r="122" spans="1:5" x14ac:dyDescent="0.25">
      <c r="A122" s="14">
        <v>44040</v>
      </c>
      <c r="B122" s="15">
        <v>48170</v>
      </c>
      <c r="D122" s="14">
        <v>44040</v>
      </c>
      <c r="E122" s="15">
        <v>387</v>
      </c>
    </row>
    <row r="123" spans="1:5" x14ac:dyDescent="0.25">
      <c r="A123" s="14">
        <v>44041</v>
      </c>
      <c r="B123" s="15">
        <v>56018</v>
      </c>
      <c r="D123" s="14">
        <v>44041</v>
      </c>
      <c r="E123" s="15">
        <v>903</v>
      </c>
    </row>
    <row r="124" spans="1:5" x14ac:dyDescent="0.25">
      <c r="A124" s="14">
        <v>44042</v>
      </c>
      <c r="B124" s="15">
        <v>61858</v>
      </c>
      <c r="D124" s="14">
        <v>44042</v>
      </c>
      <c r="E124" s="15">
        <v>972</v>
      </c>
    </row>
    <row r="125" spans="1:5" x14ac:dyDescent="0.25">
      <c r="A125" s="14">
        <v>44043</v>
      </c>
      <c r="B125" s="15">
        <v>68444</v>
      </c>
      <c r="D125" s="14">
        <v>44043</v>
      </c>
      <c r="E125" s="15">
        <v>1066</v>
      </c>
    </row>
    <row r="126" spans="1:5" x14ac:dyDescent="0.25">
      <c r="A126" s="14">
        <v>44044</v>
      </c>
      <c r="B126" s="15">
        <v>52883</v>
      </c>
      <c r="D126" s="14">
        <v>44044</v>
      </c>
      <c r="E126" s="15">
        <v>1118</v>
      </c>
    </row>
    <row r="127" spans="1:5" x14ac:dyDescent="0.25">
      <c r="A127" s="14">
        <v>44045</v>
      </c>
      <c r="B127" s="15">
        <v>43269</v>
      </c>
      <c r="D127" s="14">
        <v>44045</v>
      </c>
      <c r="E127" s="15">
        <v>1152</v>
      </c>
    </row>
    <row r="128" spans="1:5" x14ac:dyDescent="0.25">
      <c r="A128" s="14">
        <v>44046</v>
      </c>
      <c r="B128" s="15">
        <v>24036</v>
      </c>
      <c r="D128" s="14">
        <v>44046</v>
      </c>
      <c r="E128" s="15">
        <v>124</v>
      </c>
    </row>
    <row r="129" spans="1:5" x14ac:dyDescent="0.25">
      <c r="A129" s="14">
        <v>44047</v>
      </c>
      <c r="B129" s="15">
        <v>43788</v>
      </c>
      <c r="D129" s="14">
        <v>44047</v>
      </c>
      <c r="E129" s="15">
        <v>555</v>
      </c>
    </row>
    <row r="130" spans="1:5" x14ac:dyDescent="0.25">
      <c r="A130" s="14">
        <v>44048</v>
      </c>
      <c r="B130" s="15">
        <v>56451</v>
      </c>
      <c r="D130" s="14">
        <v>44048</v>
      </c>
      <c r="E130" s="15">
        <v>884</v>
      </c>
    </row>
    <row r="131" spans="1:5" x14ac:dyDescent="0.25">
      <c r="A131" s="14">
        <v>44049</v>
      </c>
      <c r="B131" s="15">
        <v>58673</v>
      </c>
      <c r="D131" s="14">
        <v>44049</v>
      </c>
      <c r="E131" s="15">
        <v>1029</v>
      </c>
    </row>
    <row r="132" spans="1:5" x14ac:dyDescent="0.25">
      <c r="A132" s="14">
        <v>44050</v>
      </c>
      <c r="B132" s="15">
        <v>59196</v>
      </c>
      <c r="D132" s="14">
        <v>44050</v>
      </c>
      <c r="E132" s="15">
        <v>923</v>
      </c>
    </row>
    <row r="133" spans="1:5" x14ac:dyDescent="0.25">
      <c r="A133" s="14">
        <v>44051</v>
      </c>
      <c r="B133" s="15">
        <v>53298</v>
      </c>
      <c r="D133" s="14">
        <v>44051</v>
      </c>
      <c r="E133" s="15">
        <v>712</v>
      </c>
    </row>
    <row r="134" spans="1:5" x14ac:dyDescent="0.25">
      <c r="A134" s="14">
        <v>44052</v>
      </c>
      <c r="B134" s="15">
        <v>37637</v>
      </c>
      <c r="D134" s="14">
        <v>44052</v>
      </c>
      <c r="E134" s="15">
        <v>1234</v>
      </c>
    </row>
    <row r="135" spans="1:5" x14ac:dyDescent="0.25">
      <c r="A135" s="14">
        <v>44053</v>
      </c>
      <c r="B135" s="15">
        <v>26432</v>
      </c>
      <c r="D135" s="14">
        <v>44053</v>
      </c>
      <c r="E135" s="15">
        <v>151</v>
      </c>
    </row>
    <row r="136" spans="1:5" x14ac:dyDescent="0.25">
      <c r="A136" s="14">
        <v>44054</v>
      </c>
      <c r="B136" s="15">
        <v>40642</v>
      </c>
      <c r="D136" s="14">
        <v>44054</v>
      </c>
      <c r="E136" s="15">
        <v>430</v>
      </c>
    </row>
    <row r="137" spans="1:5" x14ac:dyDescent="0.25">
      <c r="A137" s="14">
        <v>44055</v>
      </c>
      <c r="B137" s="15">
        <v>52658</v>
      </c>
      <c r="D137" s="14">
        <v>44055</v>
      </c>
      <c r="E137" s="15">
        <v>981</v>
      </c>
    </row>
    <row r="138" spans="1:5" x14ac:dyDescent="0.25">
      <c r="A138" s="14">
        <v>44056</v>
      </c>
      <c r="B138" s="15">
        <v>51188</v>
      </c>
      <c r="D138" s="14">
        <v>44056</v>
      </c>
      <c r="E138" s="15">
        <v>905</v>
      </c>
    </row>
    <row r="139" spans="1:5" x14ac:dyDescent="0.25">
      <c r="A139" s="14">
        <v>44057</v>
      </c>
      <c r="B139" s="15">
        <v>46723</v>
      </c>
      <c r="D139" s="14">
        <v>44057</v>
      </c>
      <c r="E139" s="15">
        <v>745</v>
      </c>
    </row>
    <row r="140" spans="1:5" x14ac:dyDescent="0.25">
      <c r="A140" s="14">
        <v>44058</v>
      </c>
      <c r="B140" s="15">
        <v>53123</v>
      </c>
      <c r="D140" s="14">
        <v>44058</v>
      </c>
      <c r="E140" s="15">
        <v>1266</v>
      </c>
    </row>
    <row r="141" spans="1:5" x14ac:dyDescent="0.25">
      <c r="A141" s="14">
        <v>44059</v>
      </c>
      <c r="B141" s="15">
        <v>36807</v>
      </c>
      <c r="D141" s="14">
        <v>44059</v>
      </c>
      <c r="E141" s="15">
        <v>233</v>
      </c>
    </row>
    <row r="142" spans="1:5" x14ac:dyDescent="0.25">
      <c r="A142" s="14">
        <v>44060</v>
      </c>
      <c r="B142" s="15">
        <v>30666</v>
      </c>
      <c r="D142" s="14">
        <v>44060</v>
      </c>
      <c r="E142" s="15">
        <v>280</v>
      </c>
    </row>
    <row r="143" spans="1:5" x14ac:dyDescent="0.25">
      <c r="A143" s="14">
        <v>44061</v>
      </c>
      <c r="B143" s="15">
        <v>53976</v>
      </c>
      <c r="D143" s="14">
        <v>44061</v>
      </c>
      <c r="E143" s="15">
        <v>536</v>
      </c>
    </row>
    <row r="144" spans="1:5" x14ac:dyDescent="0.25">
      <c r="A144" s="14">
        <v>44062</v>
      </c>
      <c r="B144" s="15">
        <v>71095</v>
      </c>
      <c r="D144" s="14">
        <v>44062</v>
      </c>
      <c r="E144" s="15">
        <v>1300</v>
      </c>
    </row>
    <row r="145" spans="1:5" x14ac:dyDescent="0.25">
      <c r="A145" s="14">
        <v>44063</v>
      </c>
      <c r="B145" s="15">
        <v>77442</v>
      </c>
      <c r="D145" s="14">
        <v>44063</v>
      </c>
      <c r="E145" s="15">
        <v>1118</v>
      </c>
    </row>
    <row r="146" spans="1:5" x14ac:dyDescent="0.25">
      <c r="A146" s="14">
        <v>44064</v>
      </c>
      <c r="B146" s="15">
        <v>71996</v>
      </c>
      <c r="D146" s="14">
        <v>44064</v>
      </c>
      <c r="E146" s="15">
        <v>1210</v>
      </c>
    </row>
    <row r="147" spans="1:5" x14ac:dyDescent="0.25">
      <c r="A147" s="14">
        <v>44065</v>
      </c>
      <c r="B147" s="15">
        <v>77674</v>
      </c>
      <c r="D147" s="14">
        <v>44065</v>
      </c>
      <c r="E147" s="15">
        <v>1210</v>
      </c>
    </row>
    <row r="148" spans="1:5" x14ac:dyDescent="0.25">
      <c r="A148" s="14">
        <v>44066</v>
      </c>
      <c r="B148" s="15">
        <v>67371</v>
      </c>
      <c r="D148" s="14">
        <v>44066</v>
      </c>
      <c r="E148" s="15">
        <v>1384</v>
      </c>
    </row>
    <row r="149" spans="1:5" x14ac:dyDescent="0.25">
      <c r="A149" s="14">
        <v>44067</v>
      </c>
      <c r="B149" s="15">
        <v>45914</v>
      </c>
      <c r="D149" s="14">
        <v>44067</v>
      </c>
      <c r="E149" s="15">
        <v>186</v>
      </c>
    </row>
    <row r="150" spans="1:5" x14ac:dyDescent="0.25">
      <c r="A150" s="14">
        <v>44068</v>
      </c>
      <c r="B150" s="15">
        <v>72341</v>
      </c>
      <c r="D150" s="14">
        <v>44068</v>
      </c>
      <c r="E150" s="15">
        <v>752</v>
      </c>
    </row>
    <row r="151" spans="1:5" x14ac:dyDescent="0.25">
      <c r="A151" s="14">
        <v>44069</v>
      </c>
      <c r="B151" s="15">
        <v>93529</v>
      </c>
      <c r="D151" s="14">
        <v>44069</v>
      </c>
      <c r="E151" s="15">
        <v>1248</v>
      </c>
    </row>
    <row r="152" spans="1:5" x14ac:dyDescent="0.25">
      <c r="A152" s="14">
        <v>44070</v>
      </c>
      <c r="B152" s="15">
        <v>94024</v>
      </c>
      <c r="D152" s="14">
        <v>44070</v>
      </c>
      <c r="E152" s="15">
        <v>1574</v>
      </c>
    </row>
    <row r="153" spans="1:5" x14ac:dyDescent="0.25">
      <c r="A153" s="14">
        <v>44071</v>
      </c>
      <c r="B153" s="15">
        <v>97065</v>
      </c>
      <c r="D153" s="14">
        <v>44071</v>
      </c>
      <c r="E153" s="15">
        <v>1410</v>
      </c>
    </row>
    <row r="154" spans="1:5" x14ac:dyDescent="0.25">
      <c r="A154" s="14">
        <v>44072</v>
      </c>
      <c r="B154" s="15">
        <v>99108</v>
      </c>
      <c r="D154" s="14">
        <v>44072</v>
      </c>
      <c r="E154" s="15">
        <v>1457</v>
      </c>
    </row>
    <row r="155" spans="1:5" x14ac:dyDescent="0.25">
      <c r="A155" s="14">
        <v>44073</v>
      </c>
      <c r="B155" s="15">
        <v>81723</v>
      </c>
      <c r="D155" s="14">
        <v>44073</v>
      </c>
      <c r="E155" s="15">
        <v>2184</v>
      </c>
    </row>
    <row r="156" spans="1:5" x14ac:dyDescent="0.25">
      <c r="A156" s="14">
        <v>44074</v>
      </c>
      <c r="B156" s="15">
        <v>53518</v>
      </c>
      <c r="C156" s="21"/>
      <c r="D156" s="14">
        <v>44074</v>
      </c>
      <c r="E156" s="15">
        <v>261</v>
      </c>
    </row>
    <row r="157" spans="1:5" x14ac:dyDescent="0.25">
      <c r="A157" s="14">
        <v>44075</v>
      </c>
      <c r="B157" s="15">
        <v>81050</v>
      </c>
      <c r="D157" s="14">
        <v>44075</v>
      </c>
      <c r="E157" s="15">
        <v>846</v>
      </c>
    </row>
    <row r="158" spans="1:5" x14ac:dyDescent="0.25">
      <c r="A158" s="14">
        <v>44076</v>
      </c>
      <c r="B158" s="15">
        <v>102959</v>
      </c>
      <c r="D158" s="14">
        <v>44076</v>
      </c>
      <c r="E158" s="15">
        <v>1548</v>
      </c>
    </row>
    <row r="159" spans="1:5" x14ac:dyDescent="0.25">
      <c r="A159" s="14">
        <v>44077</v>
      </c>
      <c r="B159" s="15">
        <v>92790</v>
      </c>
      <c r="D159" s="14">
        <v>44077</v>
      </c>
      <c r="E159" s="15">
        <v>1551</v>
      </c>
    </row>
    <row r="160" spans="1:5" x14ac:dyDescent="0.25">
      <c r="A160" s="14">
        <v>44078</v>
      </c>
      <c r="B160" s="15">
        <v>113085</v>
      </c>
      <c r="D160" s="14">
        <v>44078</v>
      </c>
      <c r="E160" s="15">
        <v>1503</v>
      </c>
    </row>
    <row r="161" spans="1:5" x14ac:dyDescent="0.25">
      <c r="A161" s="14">
        <v>44079</v>
      </c>
      <c r="B161" s="15">
        <v>107658</v>
      </c>
      <c r="D161" s="14">
        <v>44079</v>
      </c>
      <c r="E161" s="15">
        <v>1657</v>
      </c>
    </row>
    <row r="162" spans="1:5" x14ac:dyDescent="0.25">
      <c r="A162" s="14">
        <v>44080</v>
      </c>
      <c r="B162" s="15">
        <v>76856</v>
      </c>
      <c r="D162" s="14">
        <v>44080</v>
      </c>
      <c r="E162" s="15">
        <v>1526</v>
      </c>
    </row>
    <row r="163" spans="1:5" x14ac:dyDescent="0.25">
      <c r="A163" s="14">
        <v>44081</v>
      </c>
      <c r="B163" s="15">
        <v>52553</v>
      </c>
      <c r="D163" s="14">
        <v>44081</v>
      </c>
      <c r="E163" s="15">
        <v>945</v>
      </c>
    </row>
    <row r="164" spans="1:5" x14ac:dyDescent="0.25">
      <c r="A164" s="14">
        <v>44082</v>
      </c>
      <c r="B164" s="15">
        <v>92403</v>
      </c>
      <c r="D164" s="14">
        <v>44082</v>
      </c>
      <c r="E164" s="15">
        <v>867</v>
      </c>
    </row>
    <row r="165" spans="1:5" x14ac:dyDescent="0.25">
      <c r="A165" s="14">
        <v>44083</v>
      </c>
      <c r="B165" s="15">
        <v>95990</v>
      </c>
      <c r="D165" s="14">
        <v>44083</v>
      </c>
      <c r="E165" s="15">
        <v>1545</v>
      </c>
    </row>
    <row r="166" spans="1:5" x14ac:dyDescent="0.25">
      <c r="A166" s="14">
        <v>44084</v>
      </c>
      <c r="B166" s="15">
        <v>94186</v>
      </c>
      <c r="D166" s="14">
        <v>44084</v>
      </c>
      <c r="E166" s="15">
        <v>1600</v>
      </c>
    </row>
    <row r="167" spans="1:5" x14ac:dyDescent="0.25">
      <c r="A167" s="14">
        <v>44085</v>
      </c>
      <c r="B167" s="15">
        <v>98880</v>
      </c>
      <c r="D167" s="14">
        <v>44085</v>
      </c>
      <c r="E167" s="15">
        <v>1685</v>
      </c>
    </row>
    <row r="168" spans="1:5" x14ac:dyDescent="0.25">
      <c r="A168" s="14">
        <v>44086</v>
      </c>
      <c r="B168" s="15">
        <v>92706</v>
      </c>
      <c r="D168" s="14">
        <v>44086</v>
      </c>
      <c r="E168" s="15">
        <v>1584</v>
      </c>
    </row>
    <row r="169" spans="1:5" x14ac:dyDescent="0.25">
      <c r="A169" s="14">
        <v>44087</v>
      </c>
      <c r="B169" s="15">
        <v>72143</v>
      </c>
      <c r="D169" s="14">
        <v>44087</v>
      </c>
      <c r="E169" s="15">
        <v>1962</v>
      </c>
    </row>
    <row r="170" spans="1:5" x14ac:dyDescent="0.25">
      <c r="A170" s="14">
        <v>44088</v>
      </c>
      <c r="B170" s="15">
        <v>45309</v>
      </c>
      <c r="D170" s="14">
        <v>44088</v>
      </c>
      <c r="E170" s="15">
        <v>106</v>
      </c>
    </row>
    <row r="171" spans="1:5" x14ac:dyDescent="0.25">
      <c r="A171" s="14">
        <v>44089</v>
      </c>
      <c r="B171" s="15">
        <v>80517</v>
      </c>
      <c r="D171" s="14">
        <v>44089</v>
      </c>
      <c r="E171" s="15">
        <v>1019</v>
      </c>
    </row>
    <row r="172" spans="1:5" x14ac:dyDescent="0.25">
      <c r="A172" s="14">
        <v>44090</v>
      </c>
      <c r="B172" s="15">
        <v>100607</v>
      </c>
      <c r="D172" s="14">
        <v>44090</v>
      </c>
      <c r="E172" s="15">
        <v>1577</v>
      </c>
    </row>
    <row r="173" spans="1:5" x14ac:dyDescent="0.25">
      <c r="A173" s="14">
        <v>44091</v>
      </c>
      <c r="B173" s="15">
        <v>101773</v>
      </c>
      <c r="D173" s="14">
        <v>44091</v>
      </c>
      <c r="E173" s="15">
        <v>1746</v>
      </c>
    </row>
    <row r="174" spans="1:5" x14ac:dyDescent="0.25">
      <c r="A174" s="14">
        <v>44092</v>
      </c>
      <c r="B174" s="15">
        <v>99839</v>
      </c>
      <c r="D174" s="14">
        <v>44092</v>
      </c>
      <c r="E174" s="15">
        <v>1804</v>
      </c>
    </row>
    <row r="175" spans="1:5" x14ac:dyDescent="0.25">
      <c r="A175" s="14">
        <v>44093</v>
      </c>
      <c r="B175" s="15">
        <v>103223</v>
      </c>
      <c r="D175" s="14">
        <v>44093</v>
      </c>
      <c r="E175" s="22" t="s">
        <v>17</v>
      </c>
    </row>
    <row r="176" spans="1:5" x14ac:dyDescent="0.25">
      <c r="A176" s="14">
        <v>44094</v>
      </c>
      <c r="B176" s="15">
        <v>83428</v>
      </c>
      <c r="D176" s="14">
        <v>44094</v>
      </c>
      <c r="E176" s="22" t="s">
        <v>17</v>
      </c>
    </row>
    <row r="177" spans="1:6" x14ac:dyDescent="0.25">
      <c r="A177" s="14">
        <v>44095</v>
      </c>
      <c r="B177" s="15">
        <v>55862</v>
      </c>
      <c r="D177" s="14">
        <v>44095</v>
      </c>
      <c r="E177" s="15">
        <v>3976</v>
      </c>
    </row>
    <row r="178" spans="1:6" x14ac:dyDescent="0.25">
      <c r="A178" s="14">
        <v>44096</v>
      </c>
      <c r="B178" s="15">
        <v>87303</v>
      </c>
      <c r="D178" s="14">
        <v>44096</v>
      </c>
      <c r="E178" s="15">
        <v>1122</v>
      </c>
    </row>
    <row r="179" spans="1:6" x14ac:dyDescent="0.25">
      <c r="A179" s="14">
        <v>44097</v>
      </c>
      <c r="B179" s="15">
        <v>103696</v>
      </c>
      <c r="D179" s="14">
        <v>44097</v>
      </c>
      <c r="E179" s="15">
        <v>1848</v>
      </c>
      <c r="F179" s="21"/>
    </row>
    <row r="180" spans="1:6" x14ac:dyDescent="0.25">
      <c r="A180" s="14">
        <v>44098</v>
      </c>
      <c r="B180" s="15">
        <v>108019</v>
      </c>
      <c r="D180" s="14">
        <v>44098</v>
      </c>
      <c r="E180" s="15">
        <v>1875</v>
      </c>
    </row>
    <row r="181" spans="1:6" x14ac:dyDescent="0.25">
      <c r="A181" s="14">
        <v>44099</v>
      </c>
      <c r="B181" s="15">
        <v>107269</v>
      </c>
      <c r="D181" s="14">
        <v>44099</v>
      </c>
      <c r="E181" s="15">
        <v>1626</v>
      </c>
    </row>
    <row r="182" spans="1:6" x14ac:dyDescent="0.25">
      <c r="A182" s="14">
        <v>44100</v>
      </c>
      <c r="B182" s="15">
        <v>104387</v>
      </c>
      <c r="D182" s="14">
        <v>44100</v>
      </c>
      <c r="E182" s="15">
        <v>1696</v>
      </c>
    </row>
    <row r="183" spans="1:6" x14ac:dyDescent="0.25">
      <c r="A183" s="14">
        <v>44101</v>
      </c>
      <c r="B183" s="15">
        <v>87714</v>
      </c>
      <c r="D183" s="14">
        <v>44101</v>
      </c>
      <c r="E183" s="15">
        <v>2188</v>
      </c>
    </row>
    <row r="184" spans="1:6" x14ac:dyDescent="0.25">
      <c r="A184" s="14">
        <v>44102</v>
      </c>
      <c r="B184" s="15">
        <v>51109</v>
      </c>
      <c r="D184" s="14">
        <v>44102</v>
      </c>
      <c r="E184" s="15">
        <v>189</v>
      </c>
    </row>
    <row r="185" spans="1:6" x14ac:dyDescent="0.25">
      <c r="A185" s="14">
        <v>44103</v>
      </c>
      <c r="B185" s="15">
        <v>90185</v>
      </c>
      <c r="D185" s="14">
        <v>44103</v>
      </c>
      <c r="E185" s="15">
        <v>1088</v>
      </c>
    </row>
    <row r="186" spans="1:6" x14ac:dyDescent="0.25">
      <c r="A186" s="14">
        <v>44104</v>
      </c>
      <c r="B186" s="15">
        <v>105564</v>
      </c>
      <c r="C186" s="21">
        <f>SUM(B95:B186)/92</f>
        <v>64606.65217391304</v>
      </c>
      <c r="D186" s="14">
        <v>44104</v>
      </c>
      <c r="E186" s="15">
        <v>1778</v>
      </c>
      <c r="F186" s="21">
        <f>SUM(E95:E186)/92</f>
        <v>1019.9891304347826</v>
      </c>
    </row>
    <row r="187" spans="1:6" x14ac:dyDescent="0.25">
      <c r="A187" s="14">
        <v>44105</v>
      </c>
      <c r="B187" s="15">
        <v>118236</v>
      </c>
      <c r="D187" s="14">
        <v>44105</v>
      </c>
      <c r="E187" s="15">
        <v>1992</v>
      </c>
    </row>
    <row r="188" spans="1:6" x14ac:dyDescent="0.25">
      <c r="A188" s="14">
        <v>44106</v>
      </c>
      <c r="B188" s="15">
        <v>120301</v>
      </c>
      <c r="D188" s="14">
        <v>44106</v>
      </c>
      <c r="E188" s="15">
        <v>2408</v>
      </c>
    </row>
    <row r="189" spans="1:6" x14ac:dyDescent="0.25">
      <c r="A189" s="14">
        <v>44107</v>
      </c>
      <c r="B189" s="15">
        <v>118932</v>
      </c>
      <c r="D189" s="14">
        <v>44107</v>
      </c>
      <c r="E189" s="15">
        <v>2102</v>
      </c>
    </row>
    <row r="190" spans="1:6" x14ac:dyDescent="0.25">
      <c r="A190" s="14">
        <v>44108</v>
      </c>
      <c r="B190" s="15">
        <v>92714</v>
      </c>
      <c r="D190" s="14">
        <v>44108</v>
      </c>
      <c r="E190" s="15">
        <v>2342</v>
      </c>
    </row>
    <row r="191" spans="1:6" x14ac:dyDescent="0.25">
      <c r="A191" s="14">
        <v>44109</v>
      </c>
      <c r="B191" s="15">
        <v>60241</v>
      </c>
      <c r="D191" s="14">
        <v>44109</v>
      </c>
      <c r="E191" s="15">
        <v>1244</v>
      </c>
    </row>
    <row r="192" spans="1:6" x14ac:dyDescent="0.25">
      <c r="A192" s="14">
        <v>44110</v>
      </c>
      <c r="B192" s="15">
        <v>99742</v>
      </c>
      <c r="D192" s="14">
        <v>44110</v>
      </c>
      <c r="E192" s="15">
        <v>1548</v>
      </c>
    </row>
    <row r="193" spans="1:5" x14ac:dyDescent="0.25">
      <c r="A193" s="14">
        <v>44111</v>
      </c>
      <c r="B193" s="15">
        <v>125314</v>
      </c>
      <c r="D193" s="14">
        <v>44111</v>
      </c>
      <c r="E193" s="15">
        <v>2507</v>
      </c>
    </row>
    <row r="194" spans="1:5" x14ac:dyDescent="0.25">
      <c r="A194" s="14">
        <v>44112</v>
      </c>
      <c r="B194" s="15">
        <v>128098</v>
      </c>
      <c r="D194" s="14">
        <v>44112</v>
      </c>
      <c r="E194" s="15">
        <v>2332</v>
      </c>
    </row>
    <row r="195" spans="1:5" x14ac:dyDescent="0.25">
      <c r="A195" s="14">
        <v>44113</v>
      </c>
      <c r="B195" s="15">
        <v>129471</v>
      </c>
      <c r="D195" s="14">
        <v>44113</v>
      </c>
      <c r="E195" s="15">
        <v>2787</v>
      </c>
    </row>
    <row r="196" spans="1:5" x14ac:dyDescent="0.25">
      <c r="A196" s="14">
        <v>44114</v>
      </c>
      <c r="B196" s="15">
        <v>133084</v>
      </c>
      <c r="D196" s="14">
        <v>44114</v>
      </c>
      <c r="E196" s="15">
        <v>2388</v>
      </c>
    </row>
    <row r="197" spans="1:5" x14ac:dyDescent="0.25">
      <c r="A197" s="14">
        <v>44115</v>
      </c>
      <c r="B197" s="15">
        <v>104658</v>
      </c>
      <c r="D197" s="14">
        <v>44115</v>
      </c>
      <c r="E197" s="15">
        <v>2278</v>
      </c>
    </row>
    <row r="198" spans="1:5" x14ac:dyDescent="0.25">
      <c r="A198" s="14">
        <v>44116</v>
      </c>
      <c r="B198" s="15">
        <v>85442</v>
      </c>
      <c r="D198" s="14">
        <v>44116</v>
      </c>
      <c r="E198" s="15">
        <v>2227</v>
      </c>
    </row>
    <row r="199" spans="1:5" x14ac:dyDescent="0.25">
      <c r="A199" s="14">
        <v>44117</v>
      </c>
      <c r="B199" s="15">
        <v>112544</v>
      </c>
      <c r="D199" s="14">
        <v>44117</v>
      </c>
      <c r="E199" s="15">
        <v>2877</v>
      </c>
    </row>
    <row r="200" spans="1:5" x14ac:dyDescent="0.25">
      <c r="A200" s="14">
        <v>44118</v>
      </c>
      <c r="B200" s="15">
        <v>152196</v>
      </c>
      <c r="D200" s="14">
        <v>44118</v>
      </c>
      <c r="E200" s="15">
        <v>2529</v>
      </c>
    </row>
    <row r="201" spans="1:5" x14ac:dyDescent="0.25">
      <c r="A201" s="14">
        <v>44119</v>
      </c>
      <c r="B201" s="15">
        <v>162932</v>
      </c>
      <c r="D201" s="14">
        <v>44119</v>
      </c>
      <c r="E201" s="15">
        <v>3222</v>
      </c>
    </row>
    <row r="202" spans="1:5" x14ac:dyDescent="0.25">
      <c r="A202" s="14">
        <v>44120</v>
      </c>
      <c r="B202" s="15">
        <v>150377</v>
      </c>
      <c r="D202" s="14">
        <v>44120</v>
      </c>
      <c r="E202" s="15">
        <v>3668</v>
      </c>
    </row>
    <row r="203" spans="1:5" x14ac:dyDescent="0.25">
      <c r="A203" s="14">
        <v>44121</v>
      </c>
      <c r="B203" s="15">
        <v>165837</v>
      </c>
      <c r="D203" s="14">
        <v>44121</v>
      </c>
      <c r="E203" s="15">
        <v>3103</v>
      </c>
    </row>
    <row r="204" spans="1:5" x14ac:dyDescent="0.25">
      <c r="A204" s="14">
        <v>44122</v>
      </c>
      <c r="B204" s="15">
        <v>146541</v>
      </c>
      <c r="D204" s="14">
        <v>44122</v>
      </c>
      <c r="E204" s="15">
        <v>3715</v>
      </c>
    </row>
    <row r="205" spans="1:5" x14ac:dyDescent="0.25">
      <c r="A205" s="14">
        <v>44123</v>
      </c>
      <c r="B205" s="15">
        <v>98862</v>
      </c>
      <c r="D205" s="14">
        <v>44123</v>
      </c>
      <c r="E205" s="15">
        <v>2176</v>
      </c>
    </row>
    <row r="206" spans="1:5" x14ac:dyDescent="0.25">
      <c r="A206" s="14">
        <v>44124</v>
      </c>
      <c r="B206" s="15">
        <v>144737</v>
      </c>
      <c r="D206" s="14">
        <v>44124</v>
      </c>
      <c r="E206" s="15">
        <v>3115</v>
      </c>
    </row>
    <row r="207" spans="1:5" x14ac:dyDescent="0.25">
      <c r="A207" s="14">
        <v>44125</v>
      </c>
      <c r="B207" s="15">
        <v>177848</v>
      </c>
      <c r="D207" s="14">
        <v>44125</v>
      </c>
      <c r="E207" s="15">
        <v>3123</v>
      </c>
    </row>
    <row r="208" spans="1:5" x14ac:dyDescent="0.25">
      <c r="A208" s="14">
        <v>44126</v>
      </c>
      <c r="B208" s="15">
        <v>170392</v>
      </c>
      <c r="D208" s="14">
        <v>44126</v>
      </c>
      <c r="E208" s="15">
        <v>3149</v>
      </c>
    </row>
    <row r="209" spans="1:5" x14ac:dyDescent="0.25">
      <c r="A209" s="14">
        <v>44127</v>
      </c>
      <c r="B209" s="15">
        <v>182032</v>
      </c>
      <c r="D209" s="14">
        <v>44127</v>
      </c>
      <c r="E209" s="15">
        <v>3299</v>
      </c>
    </row>
    <row r="210" spans="1:5" x14ac:dyDescent="0.25">
      <c r="A210" s="14">
        <v>44128</v>
      </c>
      <c r="B210" s="15">
        <v>177669</v>
      </c>
      <c r="D210" s="14">
        <v>44128</v>
      </c>
      <c r="E210" s="15">
        <v>3862</v>
      </c>
    </row>
    <row r="211" spans="1:5" x14ac:dyDescent="0.25">
      <c r="A211" s="14">
        <v>44129</v>
      </c>
      <c r="B211" s="15">
        <v>161880</v>
      </c>
      <c r="D211" s="14">
        <v>44129</v>
      </c>
      <c r="E211" s="15">
        <v>3368</v>
      </c>
    </row>
    <row r="212" spans="1:5" x14ac:dyDescent="0.25">
      <c r="A212" s="14">
        <v>44130</v>
      </c>
      <c r="B212" s="15">
        <v>124686</v>
      </c>
      <c r="D212" s="14">
        <v>44130</v>
      </c>
      <c r="E212" s="15">
        <v>3204</v>
      </c>
    </row>
    <row r="213" spans="1:5" x14ac:dyDescent="0.25">
      <c r="A213" s="14">
        <v>44131</v>
      </c>
      <c r="B213" s="15">
        <v>174398</v>
      </c>
      <c r="D213" s="14">
        <v>44131</v>
      </c>
      <c r="E213" s="15">
        <v>2844</v>
      </c>
    </row>
    <row r="214" spans="1:5" x14ac:dyDescent="0.25">
      <c r="A214" s="14">
        <v>44132</v>
      </c>
      <c r="B214" s="15">
        <v>198952</v>
      </c>
      <c r="D214" s="14">
        <v>44132</v>
      </c>
      <c r="E214" s="15">
        <v>3780</v>
      </c>
    </row>
    <row r="215" spans="1:5" x14ac:dyDescent="0.25">
      <c r="A215" s="14">
        <v>44133</v>
      </c>
      <c r="B215" s="15">
        <v>201452</v>
      </c>
      <c r="D215" s="14">
        <v>44133</v>
      </c>
      <c r="E215" s="15">
        <v>3910</v>
      </c>
    </row>
    <row r="216" spans="1:5" x14ac:dyDescent="0.25">
      <c r="A216" s="14">
        <v>44134</v>
      </c>
      <c r="B216" s="15">
        <v>215085</v>
      </c>
      <c r="D216" s="14">
        <v>44134</v>
      </c>
      <c r="E216" s="15">
        <v>3303</v>
      </c>
    </row>
    <row r="217" spans="1:5" x14ac:dyDescent="0.25">
      <c r="A217" s="14">
        <v>44135</v>
      </c>
      <c r="B217" s="15">
        <v>215886</v>
      </c>
      <c r="D217" s="14">
        <v>44135</v>
      </c>
      <c r="E217" s="15">
        <v>3887</v>
      </c>
    </row>
    <row r="218" spans="1:5" x14ac:dyDescent="0.25">
      <c r="A218" s="14">
        <v>44136</v>
      </c>
      <c r="B218" s="15">
        <v>183457</v>
      </c>
      <c r="D218" s="14">
        <v>44136</v>
      </c>
      <c r="E218" s="15">
        <v>3276</v>
      </c>
    </row>
    <row r="219" spans="1:5" x14ac:dyDescent="0.25">
      <c r="A219" s="14">
        <v>44137</v>
      </c>
      <c r="B219" s="15">
        <v>135731</v>
      </c>
      <c r="D219" s="14">
        <v>44137</v>
      </c>
      <c r="E219" s="15">
        <v>3537</v>
      </c>
    </row>
    <row r="220" spans="1:5" x14ac:dyDescent="0.25">
      <c r="A220" s="14">
        <v>44138</v>
      </c>
      <c r="B220" s="15">
        <v>182287</v>
      </c>
      <c r="D220" s="14">
        <v>44138</v>
      </c>
      <c r="E220" s="15">
        <v>3685</v>
      </c>
    </row>
    <row r="221" spans="1:5" x14ac:dyDescent="0.25">
      <c r="A221" s="14">
        <v>44139</v>
      </c>
      <c r="B221" s="15">
        <v>211831</v>
      </c>
      <c r="D221" s="14">
        <v>44139</v>
      </c>
      <c r="E221" s="15">
        <v>3543</v>
      </c>
    </row>
    <row r="222" spans="1:5" x14ac:dyDescent="0.25">
      <c r="A222" s="14">
        <v>44140</v>
      </c>
      <c r="B222" s="15">
        <v>219884</v>
      </c>
      <c r="D222" s="14">
        <v>44140</v>
      </c>
      <c r="E222" s="15">
        <v>3616</v>
      </c>
    </row>
    <row r="223" spans="1:5" x14ac:dyDescent="0.25">
      <c r="A223" s="14">
        <v>44141</v>
      </c>
      <c r="B223" s="15">
        <v>234245</v>
      </c>
      <c r="D223" s="14">
        <v>44141</v>
      </c>
      <c r="E223" s="15">
        <v>3067</v>
      </c>
    </row>
    <row r="224" spans="1:5" x14ac:dyDescent="0.25">
      <c r="A224" s="14">
        <v>44142</v>
      </c>
      <c r="B224" s="15">
        <v>231673</v>
      </c>
      <c r="D224" s="14">
        <v>44142</v>
      </c>
      <c r="E224" s="15">
        <v>3274</v>
      </c>
    </row>
    <row r="225" spans="1:5" x14ac:dyDescent="0.25">
      <c r="A225" s="14">
        <v>44143</v>
      </c>
      <c r="B225" s="15">
        <v>191144</v>
      </c>
      <c r="D225" s="14">
        <v>44143</v>
      </c>
      <c r="E225" s="15">
        <v>3349</v>
      </c>
    </row>
    <row r="226" spans="1:5" x14ac:dyDescent="0.25">
      <c r="A226" s="14">
        <v>44144</v>
      </c>
      <c r="B226" s="15">
        <v>147725</v>
      </c>
      <c r="D226" s="14">
        <v>44144</v>
      </c>
      <c r="E226" s="15">
        <v>3951</v>
      </c>
    </row>
    <row r="227" spans="1:5" x14ac:dyDescent="0.25">
      <c r="A227" s="14">
        <v>44145</v>
      </c>
      <c r="B227" s="15">
        <v>217758</v>
      </c>
      <c r="D227" s="14">
        <v>44145</v>
      </c>
      <c r="E227" s="15">
        <v>4766</v>
      </c>
    </row>
    <row r="228" spans="1:5" x14ac:dyDescent="0.25">
      <c r="A228" s="14">
        <v>44146</v>
      </c>
      <c r="B228" s="15">
        <v>225640</v>
      </c>
      <c r="D228" s="14">
        <v>44146</v>
      </c>
      <c r="E228" s="15">
        <v>4223</v>
      </c>
    </row>
    <row r="229" spans="1:5" x14ac:dyDescent="0.25">
      <c r="A229" s="14">
        <v>44147</v>
      </c>
      <c r="B229" s="15">
        <v>234672</v>
      </c>
      <c r="D229" s="14">
        <v>44147</v>
      </c>
      <c r="E229" s="15">
        <v>2636</v>
      </c>
    </row>
    <row r="230" spans="1:5" x14ac:dyDescent="0.25">
      <c r="A230" s="14">
        <v>44148</v>
      </c>
      <c r="B230" s="15">
        <v>254908</v>
      </c>
      <c r="D230" s="14">
        <v>44148</v>
      </c>
      <c r="E230" s="15">
        <v>4769</v>
      </c>
    </row>
    <row r="231" spans="1:5" x14ac:dyDescent="0.25">
      <c r="A231" s="14">
        <v>44149</v>
      </c>
      <c r="B231" s="15">
        <v>227695</v>
      </c>
      <c r="D231" s="14">
        <v>44149</v>
      </c>
      <c r="E231" s="15">
        <v>5183</v>
      </c>
    </row>
    <row r="232" spans="1:5" x14ac:dyDescent="0.25">
      <c r="A232" s="14">
        <v>44150</v>
      </c>
      <c r="B232" s="15">
        <v>195275</v>
      </c>
      <c r="D232" s="14">
        <v>44150</v>
      </c>
      <c r="E232" s="15">
        <v>3697</v>
      </c>
    </row>
    <row r="233" spans="1:5" x14ac:dyDescent="0.25">
      <c r="A233" s="14">
        <v>44151</v>
      </c>
      <c r="B233" s="15">
        <v>152663</v>
      </c>
      <c r="D233" s="14">
        <v>44151</v>
      </c>
      <c r="E233" s="15">
        <v>3576</v>
      </c>
    </row>
    <row r="234" spans="1:5" x14ac:dyDescent="0.25">
      <c r="A234" s="14">
        <v>44152</v>
      </c>
      <c r="B234" s="15">
        <v>208458</v>
      </c>
      <c r="D234" s="14">
        <v>44152</v>
      </c>
      <c r="E234" s="15">
        <v>4953</v>
      </c>
    </row>
    <row r="235" spans="1:5" x14ac:dyDescent="0.25">
      <c r="A235" s="14">
        <v>44153</v>
      </c>
      <c r="B235" s="15">
        <v>234834</v>
      </c>
      <c r="D235" s="14">
        <v>44153</v>
      </c>
      <c r="E235" s="15">
        <v>4600</v>
      </c>
    </row>
    <row r="236" spans="1:5" x14ac:dyDescent="0.25">
      <c r="A236" s="14">
        <v>44154</v>
      </c>
      <c r="B236" s="15">
        <v>250186</v>
      </c>
      <c r="D236" s="14">
        <v>44154</v>
      </c>
      <c r="E236" s="15">
        <v>4813</v>
      </c>
    </row>
    <row r="237" spans="1:5" x14ac:dyDescent="0.25">
      <c r="A237" s="14">
        <v>44155</v>
      </c>
      <c r="B237" s="15">
        <v>238077</v>
      </c>
      <c r="D237" s="14">
        <v>44155</v>
      </c>
      <c r="E237" s="15">
        <v>4648</v>
      </c>
    </row>
    <row r="238" spans="1:5" x14ac:dyDescent="0.25">
      <c r="A238" s="14">
        <v>44156</v>
      </c>
      <c r="B238" s="15">
        <v>237225</v>
      </c>
      <c r="D238" s="14">
        <v>44156</v>
      </c>
      <c r="E238" s="15">
        <v>4396</v>
      </c>
    </row>
    <row r="239" spans="1:5" x14ac:dyDescent="0.25">
      <c r="A239" s="14">
        <v>44157</v>
      </c>
      <c r="B239" s="15">
        <v>188747</v>
      </c>
      <c r="D239" s="14">
        <v>44157</v>
      </c>
      <c r="E239" s="15">
        <v>4578</v>
      </c>
    </row>
    <row r="240" spans="1:5" x14ac:dyDescent="0.25">
      <c r="A240" s="14">
        <v>44158</v>
      </c>
      <c r="B240" s="15">
        <v>148945</v>
      </c>
      <c r="D240" s="14">
        <v>44158</v>
      </c>
      <c r="E240" s="15">
        <v>4491</v>
      </c>
    </row>
    <row r="241" spans="1:5" x14ac:dyDescent="0.25">
      <c r="A241" s="14">
        <v>44159</v>
      </c>
      <c r="B241" s="15">
        <v>188659</v>
      </c>
      <c r="D241" s="14">
        <v>44159</v>
      </c>
      <c r="E241" s="15">
        <v>4663</v>
      </c>
    </row>
    <row r="242" spans="1:5" x14ac:dyDescent="0.25">
      <c r="A242" s="14">
        <v>44160</v>
      </c>
      <c r="B242" s="15">
        <v>230007</v>
      </c>
      <c r="D242" s="14">
        <v>44160</v>
      </c>
      <c r="E242" s="15">
        <v>4695</v>
      </c>
    </row>
    <row r="243" spans="1:5" x14ac:dyDescent="0.25">
      <c r="A243" s="14">
        <v>44161</v>
      </c>
      <c r="B243" s="15">
        <v>232711</v>
      </c>
      <c r="D243" s="14">
        <v>44161</v>
      </c>
      <c r="E243" s="15">
        <v>4985</v>
      </c>
    </row>
    <row r="244" spans="1:5" x14ac:dyDescent="0.25">
      <c r="A244" s="14">
        <v>44162</v>
      </c>
      <c r="B244" s="15">
        <v>222803</v>
      </c>
      <c r="D244" s="14">
        <v>44162</v>
      </c>
      <c r="E244" s="15">
        <v>4195</v>
      </c>
    </row>
    <row r="245" spans="1:5" x14ac:dyDescent="0.25">
      <c r="A245" s="14">
        <v>44163</v>
      </c>
      <c r="B245" s="15">
        <v>225940</v>
      </c>
      <c r="D245" s="14">
        <v>44163</v>
      </c>
      <c r="E245" s="15">
        <v>4410</v>
      </c>
    </row>
    <row r="246" spans="1:5" x14ac:dyDescent="0.25">
      <c r="A246" s="14">
        <v>44164</v>
      </c>
      <c r="B246" s="15">
        <v>176934</v>
      </c>
      <c r="D246" s="14">
        <v>44164</v>
      </c>
      <c r="E246" s="15">
        <v>4145</v>
      </c>
    </row>
    <row r="247" spans="1:5" x14ac:dyDescent="0.25">
      <c r="A247" s="14">
        <v>44165</v>
      </c>
      <c r="B247" s="15">
        <v>130524</v>
      </c>
      <c r="D247" s="14">
        <v>44165</v>
      </c>
      <c r="E247" s="15">
        <v>4184</v>
      </c>
    </row>
    <row r="248" spans="1:5" x14ac:dyDescent="0.25">
      <c r="A248" s="14">
        <v>44166</v>
      </c>
      <c r="B248" s="15">
        <v>182100</v>
      </c>
      <c r="D248" s="14">
        <v>44166</v>
      </c>
      <c r="E248" s="15">
        <v>3901</v>
      </c>
    </row>
    <row r="249" spans="1:5" x14ac:dyDescent="0.25">
      <c r="A249" s="14">
        <v>44167</v>
      </c>
      <c r="B249" s="15">
        <v>207143</v>
      </c>
      <c r="D249" s="14">
        <v>44167</v>
      </c>
      <c r="E249" s="15">
        <v>4384</v>
      </c>
    </row>
    <row r="250" spans="1:5" x14ac:dyDescent="0.25">
      <c r="A250" s="14">
        <v>44168</v>
      </c>
      <c r="B250" s="15">
        <v>226729</v>
      </c>
      <c r="D250" s="14">
        <v>44168</v>
      </c>
      <c r="E250" s="15">
        <v>4400</v>
      </c>
    </row>
    <row r="251" spans="1:5" x14ac:dyDescent="0.25">
      <c r="A251" s="14">
        <v>44169</v>
      </c>
      <c r="B251" s="15">
        <v>206059</v>
      </c>
      <c r="D251" s="14">
        <v>44169</v>
      </c>
      <c r="E251" s="15">
        <v>4240</v>
      </c>
    </row>
    <row r="252" spans="1:5" x14ac:dyDescent="0.25">
      <c r="A252" s="14">
        <v>44170</v>
      </c>
      <c r="B252" s="15">
        <v>194984</v>
      </c>
      <c r="D252" s="14">
        <v>44170</v>
      </c>
      <c r="E252" s="15">
        <v>5161</v>
      </c>
    </row>
    <row r="253" spans="1:5" x14ac:dyDescent="0.25">
      <c r="A253" s="14">
        <v>44171</v>
      </c>
      <c r="B253" s="15">
        <v>163550</v>
      </c>
      <c r="D253" s="14">
        <v>44171</v>
      </c>
      <c r="E253" s="15">
        <v>4701</v>
      </c>
    </row>
    <row r="254" spans="1:5" x14ac:dyDescent="0.25">
      <c r="A254" s="14">
        <v>44172</v>
      </c>
      <c r="B254" s="15">
        <v>111217</v>
      </c>
      <c r="D254" s="14">
        <v>44172</v>
      </c>
      <c r="E254" s="15">
        <v>1636</v>
      </c>
    </row>
    <row r="255" spans="1:5" x14ac:dyDescent="0.25">
      <c r="A255" s="14">
        <v>44173</v>
      </c>
      <c r="B255" s="15">
        <v>149232</v>
      </c>
      <c r="D255" s="14">
        <v>44173</v>
      </c>
      <c r="E255" s="15">
        <v>3957</v>
      </c>
    </row>
    <row r="256" spans="1:5" x14ac:dyDescent="0.25">
      <c r="A256" s="14">
        <v>44174</v>
      </c>
      <c r="B256" s="15">
        <v>118475</v>
      </c>
      <c r="D256" s="14">
        <v>44174</v>
      </c>
      <c r="E256" s="15">
        <v>2931</v>
      </c>
    </row>
    <row r="257" spans="1:5" x14ac:dyDescent="0.25">
      <c r="A257" s="14">
        <v>44175</v>
      </c>
      <c r="B257" s="15">
        <v>171586</v>
      </c>
      <c r="D257" s="14">
        <v>44175</v>
      </c>
      <c r="E257" s="15">
        <v>2792</v>
      </c>
    </row>
    <row r="258" spans="1:5" x14ac:dyDescent="0.25">
      <c r="A258" s="14">
        <v>44176</v>
      </c>
      <c r="B258" s="15">
        <v>190416</v>
      </c>
      <c r="D258" s="14">
        <v>44176</v>
      </c>
      <c r="E258" s="15">
        <v>4148</v>
      </c>
    </row>
    <row r="259" spans="1:5" x14ac:dyDescent="0.25">
      <c r="A259" s="14">
        <v>44177</v>
      </c>
      <c r="B259" s="15">
        <v>196439</v>
      </c>
      <c r="D259" s="14">
        <v>44177</v>
      </c>
      <c r="E259" s="15">
        <v>4859</v>
      </c>
    </row>
    <row r="260" spans="1:5" x14ac:dyDescent="0.25">
      <c r="A260" s="14">
        <v>44178</v>
      </c>
      <c r="B260" s="15">
        <v>152697</v>
      </c>
      <c r="D260" s="14">
        <v>44178</v>
      </c>
      <c r="E260" s="15">
        <v>4858</v>
      </c>
    </row>
    <row r="261" spans="1:5" x14ac:dyDescent="0.25">
      <c r="A261" s="14">
        <v>44179</v>
      </c>
      <c r="B261" s="15">
        <v>103584</v>
      </c>
      <c r="D261" s="14">
        <v>44179</v>
      </c>
      <c r="E261" s="15">
        <v>1766</v>
      </c>
    </row>
    <row r="262" spans="1:5" x14ac:dyDescent="0.25">
      <c r="A262" s="14">
        <v>44180</v>
      </c>
      <c r="B262" s="15">
        <v>164431</v>
      </c>
      <c r="D262" s="14">
        <v>44180</v>
      </c>
      <c r="E262" s="15">
        <v>1917</v>
      </c>
    </row>
    <row r="263" spans="1:5" x14ac:dyDescent="0.25">
      <c r="A263" s="14">
        <v>44181</v>
      </c>
      <c r="B263" s="15">
        <v>199489</v>
      </c>
      <c r="D263" s="14">
        <v>44181</v>
      </c>
      <c r="E263" s="15">
        <v>4309</v>
      </c>
    </row>
    <row r="264" spans="1:5" x14ac:dyDescent="0.25">
      <c r="A264" s="14">
        <v>44182</v>
      </c>
      <c r="B264" s="15">
        <v>185320</v>
      </c>
      <c r="D264" s="14">
        <v>44182</v>
      </c>
      <c r="E264" s="15">
        <v>4566</v>
      </c>
    </row>
    <row r="265" spans="1:5" x14ac:dyDescent="0.25">
      <c r="A265" s="14">
        <v>44183</v>
      </c>
      <c r="B265" s="20">
        <v>-53030</v>
      </c>
      <c r="D265" s="14">
        <v>44183</v>
      </c>
      <c r="E265" s="15">
        <v>3855</v>
      </c>
    </row>
    <row r="266" spans="1:5" x14ac:dyDescent="0.25">
      <c r="A266" s="14">
        <v>44184</v>
      </c>
      <c r="B266" s="15">
        <v>176185</v>
      </c>
      <c r="D266" s="14">
        <v>44184</v>
      </c>
      <c r="E266" s="15">
        <v>3989</v>
      </c>
    </row>
    <row r="267" spans="1:5" x14ac:dyDescent="0.25">
      <c r="A267" s="14">
        <v>44185</v>
      </c>
      <c r="B267" s="15">
        <v>137420</v>
      </c>
      <c r="D267" s="14">
        <v>44185</v>
      </c>
      <c r="E267" s="15">
        <v>4068</v>
      </c>
    </row>
    <row r="268" spans="1:5" x14ac:dyDescent="0.25">
      <c r="A268" s="14">
        <v>44186</v>
      </c>
      <c r="B268" s="15">
        <v>87889</v>
      </c>
      <c r="D268" s="14">
        <v>44186</v>
      </c>
      <c r="E268" s="15">
        <v>1449</v>
      </c>
    </row>
    <row r="269" spans="1:5" x14ac:dyDescent="0.25">
      <c r="A269" s="14">
        <v>44187</v>
      </c>
      <c r="B269" s="15">
        <v>166205</v>
      </c>
      <c r="D269" s="14">
        <v>44187</v>
      </c>
      <c r="E269" s="15">
        <v>2339</v>
      </c>
    </row>
    <row r="270" spans="1:5" x14ac:dyDescent="0.25">
      <c r="A270" s="14">
        <v>44188</v>
      </c>
      <c r="B270" s="15">
        <v>175364</v>
      </c>
      <c r="D270" s="14">
        <v>44188</v>
      </c>
      <c r="E270" s="15">
        <v>4123</v>
      </c>
    </row>
    <row r="271" spans="1:5" x14ac:dyDescent="0.25">
      <c r="A271" s="14">
        <v>44189</v>
      </c>
      <c r="B271" s="15">
        <v>193777</v>
      </c>
      <c r="D271" s="14">
        <v>44189</v>
      </c>
      <c r="E271" s="15">
        <v>5119</v>
      </c>
    </row>
    <row r="272" spans="1:5" x14ac:dyDescent="0.25">
      <c r="A272" s="14">
        <v>44190</v>
      </c>
      <c r="B272" s="15">
        <v>152334</v>
      </c>
      <c r="D272" s="14">
        <v>44190</v>
      </c>
      <c r="E272" s="15">
        <v>4309</v>
      </c>
    </row>
    <row r="273" spans="1:6" x14ac:dyDescent="0.25">
      <c r="A273" s="14">
        <v>44191</v>
      </c>
      <c r="B273" s="15">
        <v>81564</v>
      </c>
      <c r="D273" s="14">
        <v>44191</v>
      </c>
      <c r="E273" s="15">
        <v>286</v>
      </c>
    </row>
    <row r="274" spans="1:6" x14ac:dyDescent="0.25">
      <c r="A274" s="14">
        <v>44192</v>
      </c>
      <c r="B274" s="15">
        <v>59879</v>
      </c>
      <c r="D274" s="14">
        <v>44192</v>
      </c>
      <c r="E274" s="15">
        <v>334</v>
      </c>
    </row>
    <row r="275" spans="1:6" x14ac:dyDescent="0.25">
      <c r="A275" s="14">
        <v>44193</v>
      </c>
      <c r="B275" s="15">
        <v>68681</v>
      </c>
      <c r="D275" s="14">
        <v>44193</v>
      </c>
      <c r="E275" s="15">
        <v>579</v>
      </c>
    </row>
    <row r="276" spans="1:6" x14ac:dyDescent="0.25">
      <c r="A276" s="14">
        <v>44194</v>
      </c>
      <c r="B276" s="15">
        <v>128740</v>
      </c>
      <c r="D276" s="14">
        <v>44194</v>
      </c>
      <c r="E276" s="15">
        <v>1398</v>
      </c>
    </row>
    <row r="277" spans="1:6" x14ac:dyDescent="0.25">
      <c r="A277" s="14">
        <v>44195</v>
      </c>
      <c r="B277" s="15">
        <v>169045</v>
      </c>
      <c r="D277" s="14">
        <v>44195</v>
      </c>
      <c r="E277" s="15">
        <v>4052</v>
      </c>
    </row>
    <row r="278" spans="1:6" x14ac:dyDescent="0.25">
      <c r="A278" s="14">
        <v>44196</v>
      </c>
      <c r="B278" s="15">
        <v>186004</v>
      </c>
      <c r="C278" s="21">
        <f>SUM(B187:B278)/92</f>
        <v>165920.48913043478</v>
      </c>
      <c r="D278" s="14">
        <v>44196</v>
      </c>
      <c r="E278" s="15">
        <v>4311</v>
      </c>
      <c r="F278" s="21">
        <f>SUM(E187:E278)/92</f>
        <v>3444.891304347826</v>
      </c>
    </row>
    <row r="279" spans="1:6" x14ac:dyDescent="0.25">
      <c r="A279" s="14">
        <v>44197</v>
      </c>
      <c r="B279" s="15">
        <v>157524</v>
      </c>
      <c r="D279" s="14">
        <v>44197</v>
      </c>
      <c r="E279" s="15">
        <v>3452</v>
      </c>
    </row>
    <row r="280" spans="1:6" x14ac:dyDescent="0.25">
      <c r="A280" s="14">
        <v>44198</v>
      </c>
      <c r="B280" s="15">
        <v>67174</v>
      </c>
      <c r="D280" s="14">
        <v>44198</v>
      </c>
      <c r="E280" s="15">
        <v>217</v>
      </c>
    </row>
    <row r="281" spans="1:6" x14ac:dyDescent="0.25">
      <c r="A281" s="14">
        <v>44199</v>
      </c>
      <c r="B281" s="15">
        <v>102974</v>
      </c>
      <c r="D281" s="14">
        <v>44199</v>
      </c>
      <c r="E281" s="15">
        <v>2077</v>
      </c>
    </row>
    <row r="282" spans="1:6" x14ac:dyDescent="0.25">
      <c r="A282" s="14">
        <v>44200</v>
      </c>
      <c r="B282" s="15">
        <v>77993</v>
      </c>
      <c r="D282" s="14">
        <v>44200</v>
      </c>
      <c r="E282" s="15">
        <v>1065</v>
      </c>
    </row>
    <row r="283" spans="1:6" x14ac:dyDescent="0.25">
      <c r="A283" s="14">
        <v>44201</v>
      </c>
      <c r="B283" s="15">
        <v>135106</v>
      </c>
      <c r="D283" s="14">
        <v>44201</v>
      </c>
      <c r="E283" s="15">
        <v>2393</v>
      </c>
    </row>
    <row r="284" spans="1:6" x14ac:dyDescent="0.25">
      <c r="A284" s="14">
        <v>44202</v>
      </c>
      <c r="B284" s="15">
        <v>178596</v>
      </c>
      <c r="D284" s="14">
        <v>44202</v>
      </c>
      <c r="E284" s="15">
        <v>4172</v>
      </c>
    </row>
    <row r="285" spans="1:6" x14ac:dyDescent="0.25">
      <c r="A285" s="14">
        <v>44203</v>
      </c>
      <c r="B285" s="15">
        <v>121275</v>
      </c>
      <c r="D285" s="14">
        <v>44203</v>
      </c>
      <c r="E285" s="15">
        <v>2284</v>
      </c>
    </row>
    <row r="286" spans="1:6" x14ac:dyDescent="0.25">
      <c r="A286" s="14">
        <v>44204</v>
      </c>
      <c r="B286" s="15">
        <v>140267</v>
      </c>
      <c r="D286" s="14">
        <v>44204</v>
      </c>
      <c r="E286" s="15">
        <v>2050</v>
      </c>
    </row>
    <row r="287" spans="1:6" x14ac:dyDescent="0.25">
      <c r="A287" s="14">
        <v>44205</v>
      </c>
      <c r="B287" s="15">
        <v>172119</v>
      </c>
      <c r="D287" s="14">
        <v>44205</v>
      </c>
      <c r="E287" s="15">
        <v>4599</v>
      </c>
    </row>
    <row r="288" spans="1:6" x14ac:dyDescent="0.25">
      <c r="A288" s="14">
        <v>44206</v>
      </c>
      <c r="B288" s="15">
        <v>139758</v>
      </c>
      <c r="D288" s="14">
        <v>44206</v>
      </c>
      <c r="E288" s="15">
        <v>3682</v>
      </c>
    </row>
    <row r="289" spans="1:5" x14ac:dyDescent="0.25">
      <c r="A289" s="14">
        <v>44207</v>
      </c>
      <c r="B289" s="15">
        <v>91656</v>
      </c>
      <c r="D289" s="14">
        <v>44207</v>
      </c>
      <c r="E289" s="15">
        <v>1317</v>
      </c>
    </row>
    <row r="290" spans="1:5" x14ac:dyDescent="0.25">
      <c r="A290" s="14">
        <v>44208</v>
      </c>
      <c r="B290" s="15">
        <v>141641</v>
      </c>
      <c r="D290" s="14">
        <v>44208</v>
      </c>
      <c r="E290" s="15">
        <v>2517</v>
      </c>
    </row>
    <row r="291" spans="1:5" x14ac:dyDescent="0.25">
      <c r="A291" s="14">
        <v>44209</v>
      </c>
      <c r="B291" s="15">
        <v>175429</v>
      </c>
      <c r="D291" s="14">
        <v>44209</v>
      </c>
      <c r="E291" s="15">
        <v>3905</v>
      </c>
    </row>
    <row r="292" spans="1:5" x14ac:dyDescent="0.25">
      <c r="A292" s="14">
        <v>44210</v>
      </c>
      <c r="B292" s="15">
        <v>160585</v>
      </c>
      <c r="D292" s="14">
        <v>44210</v>
      </c>
      <c r="E292" s="15">
        <v>4244</v>
      </c>
    </row>
    <row r="293" spans="1:5" x14ac:dyDescent="0.25">
      <c r="A293" s="14">
        <v>44211</v>
      </c>
      <c r="B293" s="15">
        <v>273506</v>
      </c>
      <c r="D293" s="14">
        <v>44211</v>
      </c>
      <c r="E293" s="15">
        <v>3871</v>
      </c>
    </row>
    <row r="294" spans="1:5" x14ac:dyDescent="0.25">
      <c r="A294" s="14">
        <v>44212</v>
      </c>
      <c r="B294" s="15">
        <v>261404</v>
      </c>
      <c r="D294" s="14">
        <v>44212</v>
      </c>
      <c r="E294" s="15">
        <v>4251</v>
      </c>
    </row>
    <row r="295" spans="1:5" x14ac:dyDescent="0.25">
      <c r="A295" s="14">
        <v>44213</v>
      </c>
      <c r="B295" s="15">
        <v>211078</v>
      </c>
      <c r="D295" s="14">
        <v>44213</v>
      </c>
      <c r="E295" s="15">
        <v>4163</v>
      </c>
    </row>
    <row r="296" spans="1:5" x14ac:dyDescent="0.25">
      <c r="A296" s="14">
        <v>44214</v>
      </c>
      <c r="B296" s="15">
        <v>158674</v>
      </c>
      <c r="D296" s="14">
        <v>44214</v>
      </c>
      <c r="E296" s="15">
        <v>12028</v>
      </c>
    </row>
    <row r="297" spans="1:5" x14ac:dyDescent="0.25">
      <c r="A297" s="14">
        <v>44215</v>
      </c>
      <c r="B297" s="15">
        <v>254070</v>
      </c>
      <c r="D297" s="14">
        <v>44215</v>
      </c>
      <c r="E297" s="15">
        <v>4048</v>
      </c>
    </row>
    <row r="298" spans="1:5" x14ac:dyDescent="0.25">
      <c r="A298" s="14">
        <v>44216</v>
      </c>
      <c r="B298" s="15">
        <v>279762</v>
      </c>
      <c r="D298" s="14">
        <v>44216</v>
      </c>
      <c r="E298" s="15">
        <v>11488</v>
      </c>
    </row>
    <row r="299" spans="1:5" x14ac:dyDescent="0.25">
      <c r="A299" s="14">
        <v>44217</v>
      </c>
      <c r="B299" s="15">
        <v>267567</v>
      </c>
      <c r="D299" s="14">
        <v>44217</v>
      </c>
      <c r="E299" s="15">
        <v>10793</v>
      </c>
    </row>
    <row r="300" spans="1:5" x14ac:dyDescent="0.25">
      <c r="A300" s="14">
        <v>44218</v>
      </c>
      <c r="B300" s="15">
        <v>264728</v>
      </c>
      <c r="D300" s="14">
        <v>44218</v>
      </c>
      <c r="E300" s="15">
        <v>9312</v>
      </c>
    </row>
    <row r="301" spans="1:5" x14ac:dyDescent="0.25">
      <c r="A301" s="14">
        <v>44219</v>
      </c>
      <c r="B301" s="15">
        <v>286331</v>
      </c>
      <c r="D301" s="14">
        <v>44219</v>
      </c>
      <c r="E301" s="15">
        <v>9274</v>
      </c>
    </row>
    <row r="302" spans="1:5" x14ac:dyDescent="0.25">
      <c r="A302" s="14">
        <v>44220</v>
      </c>
      <c r="B302" s="15">
        <v>216211</v>
      </c>
      <c r="D302" s="14">
        <v>44220</v>
      </c>
      <c r="E302" s="15">
        <v>13248</v>
      </c>
    </row>
    <row r="303" spans="1:5" x14ac:dyDescent="0.25">
      <c r="A303" s="14">
        <v>44221</v>
      </c>
      <c r="B303" s="15">
        <v>143116</v>
      </c>
      <c r="D303" s="14">
        <v>44221</v>
      </c>
      <c r="E303" s="15">
        <v>6685</v>
      </c>
    </row>
    <row r="304" spans="1:5" x14ac:dyDescent="0.25">
      <c r="A304" s="14">
        <v>44222</v>
      </c>
      <c r="B304" s="15">
        <v>240102</v>
      </c>
      <c r="D304" s="14">
        <v>44222</v>
      </c>
      <c r="E304" s="15">
        <v>6977</v>
      </c>
    </row>
    <row r="305" spans="1:5" x14ac:dyDescent="0.25">
      <c r="A305" s="14">
        <v>44223</v>
      </c>
      <c r="B305" s="15">
        <v>293770</v>
      </c>
      <c r="D305" s="14">
        <v>44223</v>
      </c>
      <c r="E305" s="15">
        <v>6352</v>
      </c>
    </row>
    <row r="306" spans="1:5" x14ac:dyDescent="0.25">
      <c r="A306" s="14">
        <v>44224</v>
      </c>
      <c r="B306" s="15">
        <v>275579</v>
      </c>
      <c r="D306" s="14">
        <v>44224</v>
      </c>
      <c r="E306" s="15">
        <v>6185</v>
      </c>
    </row>
    <row r="307" spans="1:5" x14ac:dyDescent="0.25">
      <c r="A307" s="14">
        <v>44225</v>
      </c>
      <c r="B307" s="15">
        <v>268750</v>
      </c>
      <c r="D307" s="14">
        <v>44225</v>
      </c>
      <c r="E307" s="15">
        <v>5083</v>
      </c>
    </row>
    <row r="308" spans="1:5" x14ac:dyDescent="0.25">
      <c r="A308" s="14">
        <v>44226</v>
      </c>
      <c r="B308" s="15">
        <v>298010</v>
      </c>
      <c r="D308" s="14">
        <v>44226</v>
      </c>
      <c r="E308" s="15">
        <v>7224</v>
      </c>
    </row>
    <row r="309" spans="1:5" x14ac:dyDescent="0.25">
      <c r="A309" s="14">
        <v>44227</v>
      </c>
      <c r="B309" s="15">
        <v>213364</v>
      </c>
      <c r="D309" s="14">
        <v>44227</v>
      </c>
      <c r="E309" s="15">
        <v>14638</v>
      </c>
    </row>
    <row r="310" spans="1:5" x14ac:dyDescent="0.25">
      <c r="A310" s="14">
        <v>44228</v>
      </c>
      <c r="B310" s="15">
        <v>142419</v>
      </c>
      <c r="D310" s="14">
        <v>44228</v>
      </c>
      <c r="E310" s="15">
        <v>10968</v>
      </c>
    </row>
    <row r="311" spans="1:5" x14ac:dyDescent="0.25">
      <c r="A311" s="14">
        <v>44229</v>
      </c>
      <c r="B311" s="15">
        <v>244429</v>
      </c>
      <c r="D311" s="14">
        <v>44229</v>
      </c>
      <c r="E311" s="15">
        <v>7931</v>
      </c>
    </row>
    <row r="312" spans="1:5" x14ac:dyDescent="0.25">
      <c r="A312" s="14">
        <v>44230</v>
      </c>
      <c r="B312" s="15">
        <v>279307</v>
      </c>
      <c r="D312" s="14">
        <v>44230</v>
      </c>
      <c r="E312" s="15">
        <v>6048</v>
      </c>
    </row>
    <row r="313" spans="1:5" x14ac:dyDescent="0.25">
      <c r="A313" s="14">
        <v>44231</v>
      </c>
      <c r="B313" s="15">
        <v>270142</v>
      </c>
      <c r="D313" s="14">
        <v>44231</v>
      </c>
      <c r="E313" s="15">
        <v>7482</v>
      </c>
    </row>
    <row r="314" spans="1:5" x14ac:dyDescent="0.25">
      <c r="A314" s="14">
        <v>44232</v>
      </c>
      <c r="B314" s="15">
        <v>270507</v>
      </c>
      <c r="D314" s="14">
        <v>44232</v>
      </c>
      <c r="E314" s="15">
        <v>6439</v>
      </c>
    </row>
    <row r="315" spans="1:5" x14ac:dyDescent="0.25">
      <c r="A315" s="14">
        <v>44233</v>
      </c>
      <c r="B315" s="15">
        <v>282407</v>
      </c>
      <c r="D315" s="14">
        <v>44233</v>
      </c>
      <c r="E315" s="15">
        <v>8071</v>
      </c>
    </row>
    <row r="316" spans="1:5" x14ac:dyDescent="0.25">
      <c r="A316" s="14">
        <v>44234</v>
      </c>
      <c r="B316" s="15">
        <v>206789</v>
      </c>
      <c r="D316" s="14">
        <v>44234</v>
      </c>
      <c r="E316" s="15">
        <v>13583</v>
      </c>
    </row>
    <row r="317" spans="1:5" x14ac:dyDescent="0.25">
      <c r="A317" s="14">
        <v>44235</v>
      </c>
      <c r="B317" s="15">
        <v>144270</v>
      </c>
      <c r="D317" s="14">
        <v>44235</v>
      </c>
      <c r="E317" s="15">
        <v>19611</v>
      </c>
    </row>
    <row r="318" spans="1:5" x14ac:dyDescent="0.25">
      <c r="A318" s="14">
        <v>44236</v>
      </c>
      <c r="B318" s="15">
        <v>274263</v>
      </c>
      <c r="D318" s="14">
        <v>44236</v>
      </c>
      <c r="E318" s="15">
        <v>7290</v>
      </c>
    </row>
    <row r="319" spans="1:5" x14ac:dyDescent="0.25">
      <c r="A319" s="14">
        <v>44237</v>
      </c>
      <c r="B319" s="15">
        <v>310994</v>
      </c>
      <c r="D319" s="14">
        <v>44237</v>
      </c>
      <c r="E319" s="15">
        <v>12007</v>
      </c>
    </row>
    <row r="320" spans="1:5" x14ac:dyDescent="0.25">
      <c r="A320" s="14">
        <v>44238</v>
      </c>
      <c r="B320" s="15">
        <v>292533</v>
      </c>
      <c r="D320" s="14">
        <v>44238</v>
      </c>
      <c r="E320" s="15">
        <v>13290</v>
      </c>
    </row>
    <row r="321" spans="1:5" x14ac:dyDescent="0.25">
      <c r="A321" s="14">
        <v>44239</v>
      </c>
      <c r="B321" s="15">
        <v>287619</v>
      </c>
      <c r="D321" s="14">
        <v>44239</v>
      </c>
      <c r="E321" s="15">
        <v>8463</v>
      </c>
    </row>
    <row r="322" spans="1:5" x14ac:dyDescent="0.25">
      <c r="A322" s="14">
        <v>44240</v>
      </c>
      <c r="B322" s="15">
        <v>290534</v>
      </c>
      <c r="D322" s="14">
        <v>44240</v>
      </c>
      <c r="E322" s="15">
        <v>9886</v>
      </c>
    </row>
    <row r="323" spans="1:5" x14ac:dyDescent="0.25">
      <c r="A323" s="14">
        <v>44241</v>
      </c>
      <c r="B323" s="15">
        <v>205642</v>
      </c>
      <c r="D323" s="14">
        <v>44241</v>
      </c>
      <c r="E323" s="15">
        <v>7420</v>
      </c>
    </row>
    <row r="324" spans="1:5" x14ac:dyDescent="0.25">
      <c r="A324" s="14">
        <v>44242</v>
      </c>
      <c r="B324" s="15">
        <v>179278</v>
      </c>
      <c r="D324" s="14">
        <v>44242</v>
      </c>
      <c r="E324" s="15">
        <v>24371</v>
      </c>
    </row>
    <row r="325" spans="1:5" x14ac:dyDescent="0.25">
      <c r="A325" s="14">
        <v>44243</v>
      </c>
      <c r="B325" s="15">
        <v>274019</v>
      </c>
      <c r="D325" s="14">
        <v>44243</v>
      </c>
      <c r="E325" s="15">
        <v>10122</v>
      </c>
    </row>
    <row r="326" spans="1:5" x14ac:dyDescent="0.25">
      <c r="A326" s="14">
        <v>44244</v>
      </c>
      <c r="B326" s="15">
        <v>294411</v>
      </c>
      <c r="D326" s="14">
        <v>44244</v>
      </c>
      <c r="E326" s="15">
        <v>9819</v>
      </c>
    </row>
    <row r="327" spans="1:5" x14ac:dyDescent="0.25">
      <c r="A327" s="14">
        <v>44245</v>
      </c>
      <c r="B327" s="15">
        <v>288458</v>
      </c>
      <c r="D327" s="14">
        <v>44245</v>
      </c>
      <c r="E327" s="15">
        <v>9894</v>
      </c>
    </row>
    <row r="328" spans="1:5" x14ac:dyDescent="0.25">
      <c r="A328" s="14">
        <v>44246</v>
      </c>
      <c r="B328" s="15">
        <v>297128</v>
      </c>
      <c r="D328" s="14">
        <v>44246</v>
      </c>
      <c r="E328" s="15">
        <v>7209</v>
      </c>
    </row>
    <row r="329" spans="1:5" x14ac:dyDescent="0.25">
      <c r="A329" s="14">
        <v>44247</v>
      </c>
      <c r="B329" s="15">
        <v>306078</v>
      </c>
      <c r="D329" s="14">
        <v>44247</v>
      </c>
      <c r="E329" s="15">
        <v>8808</v>
      </c>
    </row>
    <row r="330" spans="1:5" x14ac:dyDescent="0.25">
      <c r="A330" s="14">
        <v>44248</v>
      </c>
      <c r="B330" s="15">
        <v>250986</v>
      </c>
      <c r="D330" s="14">
        <v>44248</v>
      </c>
      <c r="E330" s="15">
        <v>20097</v>
      </c>
    </row>
    <row r="331" spans="1:5" x14ac:dyDescent="0.25">
      <c r="A331" s="14">
        <v>44249</v>
      </c>
      <c r="B331" s="15">
        <v>170672</v>
      </c>
      <c r="D331" s="14">
        <v>44249</v>
      </c>
      <c r="E331" s="15">
        <v>14768</v>
      </c>
    </row>
    <row r="332" spans="1:5" x14ac:dyDescent="0.25">
      <c r="A332" s="14">
        <v>44250</v>
      </c>
      <c r="B332" s="15">
        <v>303850</v>
      </c>
      <c r="D332" s="14">
        <v>44250</v>
      </c>
      <c r="E332" s="15">
        <v>8420</v>
      </c>
    </row>
    <row r="333" spans="1:5" x14ac:dyDescent="0.25">
      <c r="A333" s="14">
        <v>44251</v>
      </c>
      <c r="B333" s="15">
        <v>340247</v>
      </c>
      <c r="D333" s="14">
        <v>44251</v>
      </c>
      <c r="E333" s="15">
        <v>11473</v>
      </c>
    </row>
    <row r="334" spans="1:5" x14ac:dyDescent="0.25">
      <c r="A334" s="14">
        <v>44252</v>
      </c>
      <c r="B334" s="15">
        <v>353704</v>
      </c>
      <c r="D334" s="14">
        <v>44252</v>
      </c>
      <c r="E334" s="15">
        <v>13566</v>
      </c>
    </row>
    <row r="335" spans="1:5" x14ac:dyDescent="0.25">
      <c r="A335" s="14">
        <v>44253</v>
      </c>
      <c r="B335" s="15">
        <v>325404</v>
      </c>
      <c r="D335" s="14">
        <v>44253</v>
      </c>
      <c r="E335" s="15">
        <v>8929</v>
      </c>
    </row>
    <row r="336" spans="1:5" x14ac:dyDescent="0.25">
      <c r="A336" s="14">
        <v>44254</v>
      </c>
      <c r="B336" s="15">
        <v>323047</v>
      </c>
      <c r="D336" s="14">
        <v>44254</v>
      </c>
      <c r="E336" s="15">
        <v>8710</v>
      </c>
    </row>
    <row r="337" spans="1:5" x14ac:dyDescent="0.25">
      <c r="A337" s="14">
        <v>44255</v>
      </c>
      <c r="B337" s="15">
        <v>257024</v>
      </c>
      <c r="D337" s="14">
        <v>44255</v>
      </c>
      <c r="E337" s="15">
        <v>18108</v>
      </c>
    </row>
    <row r="338" spans="1:5" x14ac:dyDescent="0.25">
      <c r="A338" s="14">
        <v>44256</v>
      </c>
      <c r="B338" s="15">
        <v>170633</v>
      </c>
      <c r="D338" s="14">
        <v>44256</v>
      </c>
      <c r="E338" s="15">
        <v>9824</v>
      </c>
    </row>
    <row r="339" spans="1:5" x14ac:dyDescent="0.25">
      <c r="A339" s="14">
        <v>44257</v>
      </c>
      <c r="B339" s="15">
        <v>335983</v>
      </c>
      <c r="D339" s="14">
        <v>44257</v>
      </c>
      <c r="E339" s="15">
        <v>6055</v>
      </c>
    </row>
    <row r="340" spans="1:5" x14ac:dyDescent="0.25">
      <c r="A340" s="14">
        <v>44258</v>
      </c>
      <c r="B340" s="15">
        <v>358884</v>
      </c>
      <c r="D340" s="14">
        <v>44258</v>
      </c>
      <c r="E340" s="15">
        <v>8584</v>
      </c>
    </row>
    <row r="341" spans="1:5" x14ac:dyDescent="0.25">
      <c r="A341" s="14">
        <v>44259</v>
      </c>
      <c r="B341" s="15">
        <v>339635</v>
      </c>
      <c r="D341" s="14">
        <v>44259</v>
      </c>
      <c r="E341" s="15">
        <v>8294</v>
      </c>
    </row>
    <row r="342" spans="1:5" x14ac:dyDescent="0.25">
      <c r="A342" s="14">
        <v>44260</v>
      </c>
      <c r="B342" s="15">
        <v>378463</v>
      </c>
      <c r="D342" s="14">
        <v>44260</v>
      </c>
      <c r="E342" s="15">
        <v>15031</v>
      </c>
    </row>
    <row r="343" spans="1:5" x14ac:dyDescent="0.25">
      <c r="A343" s="14">
        <v>44261</v>
      </c>
      <c r="B343" s="15">
        <v>355024</v>
      </c>
      <c r="D343" s="14">
        <v>44261</v>
      </c>
      <c r="E343" s="15">
        <v>7306</v>
      </c>
    </row>
    <row r="344" spans="1:5" x14ac:dyDescent="0.25">
      <c r="A344" s="14">
        <v>44262</v>
      </c>
      <c r="B344" s="15">
        <v>271336</v>
      </c>
      <c r="D344" s="14">
        <v>44262</v>
      </c>
      <c r="E344" s="15">
        <v>10706</v>
      </c>
    </row>
    <row r="345" spans="1:5" x14ac:dyDescent="0.25">
      <c r="A345" s="14">
        <v>44263</v>
      </c>
      <c r="B345" s="15">
        <v>184684</v>
      </c>
      <c r="D345" s="14">
        <v>44263</v>
      </c>
      <c r="E345" s="15">
        <v>7698</v>
      </c>
    </row>
    <row r="346" spans="1:5" x14ac:dyDescent="0.25">
      <c r="A346" s="14">
        <v>44264</v>
      </c>
      <c r="B346" s="15">
        <v>345336</v>
      </c>
      <c r="D346" s="14">
        <v>44264</v>
      </c>
      <c r="E346" s="15">
        <v>6021</v>
      </c>
    </row>
    <row r="347" spans="1:5" x14ac:dyDescent="0.25">
      <c r="A347" s="14">
        <v>44265</v>
      </c>
      <c r="B347" s="15">
        <v>361676</v>
      </c>
      <c r="D347" s="14">
        <v>44265</v>
      </c>
      <c r="E347" s="15">
        <v>11143</v>
      </c>
    </row>
    <row r="348" spans="1:5" x14ac:dyDescent="0.25">
      <c r="A348" s="14">
        <v>44266</v>
      </c>
      <c r="B348" s="15">
        <v>372217</v>
      </c>
      <c r="D348" s="14">
        <v>44266</v>
      </c>
      <c r="E348" s="15">
        <v>11756</v>
      </c>
    </row>
    <row r="349" spans="1:5" x14ac:dyDescent="0.25">
      <c r="A349" s="14">
        <v>44267</v>
      </c>
      <c r="B349" s="15">
        <v>369636</v>
      </c>
      <c r="D349" s="14">
        <v>44267</v>
      </c>
      <c r="E349" s="15">
        <v>7206</v>
      </c>
    </row>
    <row r="350" spans="1:5" x14ac:dyDescent="0.25">
      <c r="A350" s="14">
        <v>44268</v>
      </c>
      <c r="B350" s="15">
        <v>372944</v>
      </c>
      <c r="D350" s="14">
        <v>44268</v>
      </c>
      <c r="E350" s="15">
        <v>6979</v>
      </c>
    </row>
    <row r="351" spans="1:5" x14ac:dyDescent="0.25">
      <c r="A351" s="14">
        <v>44269</v>
      </c>
      <c r="B351" s="15">
        <v>273966</v>
      </c>
      <c r="D351" s="14">
        <v>44269</v>
      </c>
      <c r="E351" s="15">
        <v>8878</v>
      </c>
    </row>
    <row r="352" spans="1:5" x14ac:dyDescent="0.25">
      <c r="A352" s="14">
        <v>44270</v>
      </c>
      <c r="B352" s="15">
        <v>179015</v>
      </c>
      <c r="D352" s="14">
        <v>44270</v>
      </c>
      <c r="E352" s="15">
        <v>7922</v>
      </c>
    </row>
    <row r="353" spans="1:6" x14ac:dyDescent="0.25">
      <c r="A353" s="14">
        <v>44271</v>
      </c>
      <c r="B353" s="15">
        <v>369375</v>
      </c>
      <c r="D353" s="14">
        <v>44271</v>
      </c>
      <c r="E353" s="15">
        <v>6329</v>
      </c>
    </row>
    <row r="354" spans="1:6" x14ac:dyDescent="0.25">
      <c r="A354" s="14">
        <v>44272</v>
      </c>
      <c r="B354" s="15">
        <v>369084</v>
      </c>
      <c r="D354" s="14">
        <v>44272</v>
      </c>
      <c r="E354" s="15">
        <v>8476</v>
      </c>
    </row>
    <row r="355" spans="1:6" x14ac:dyDescent="0.25">
      <c r="A355" s="14">
        <v>44273</v>
      </c>
      <c r="B355" s="15">
        <v>353737</v>
      </c>
      <c r="D355" s="14">
        <v>44273</v>
      </c>
      <c r="E355" s="15">
        <v>10070</v>
      </c>
    </row>
    <row r="356" spans="1:6" x14ac:dyDescent="0.25">
      <c r="A356" s="14">
        <v>44274</v>
      </c>
      <c r="B356" s="15">
        <v>364822</v>
      </c>
      <c r="D356" s="14">
        <v>44274</v>
      </c>
      <c r="E356" s="15">
        <v>6557</v>
      </c>
    </row>
    <row r="357" spans="1:6" x14ac:dyDescent="0.25">
      <c r="A357" s="14">
        <v>44275</v>
      </c>
      <c r="B357" s="15">
        <v>354480</v>
      </c>
      <c r="D357" s="14">
        <v>44275</v>
      </c>
      <c r="E357" s="15">
        <v>6318</v>
      </c>
    </row>
    <row r="358" spans="1:6" x14ac:dyDescent="0.25">
      <c r="A358" s="14">
        <v>44276</v>
      </c>
      <c r="B358" s="15">
        <v>277086</v>
      </c>
      <c r="D358" s="14">
        <v>44276</v>
      </c>
      <c r="E358" s="15">
        <v>7904</v>
      </c>
    </row>
    <row r="359" spans="1:6" x14ac:dyDescent="0.25">
      <c r="A359" s="14">
        <v>44277</v>
      </c>
      <c r="B359" s="15">
        <v>169196</v>
      </c>
      <c r="D359" s="14">
        <v>44277</v>
      </c>
      <c r="E359" s="15">
        <v>4154</v>
      </c>
    </row>
    <row r="360" spans="1:6" x14ac:dyDescent="0.25">
      <c r="A360" s="14">
        <v>44278</v>
      </c>
      <c r="B360" s="15">
        <v>335189</v>
      </c>
      <c r="D360" s="14">
        <v>44278</v>
      </c>
      <c r="E360" s="15">
        <v>5522</v>
      </c>
    </row>
    <row r="361" spans="1:6" x14ac:dyDescent="0.25">
      <c r="A361" s="14">
        <v>44279</v>
      </c>
      <c r="B361" s="15">
        <v>363767</v>
      </c>
      <c r="D361" s="14">
        <v>44279</v>
      </c>
      <c r="E361" s="15">
        <v>9887</v>
      </c>
    </row>
    <row r="362" spans="1:6" x14ac:dyDescent="0.25">
      <c r="A362" s="14">
        <v>44280</v>
      </c>
      <c r="B362" s="15">
        <v>349472</v>
      </c>
      <c r="D362" s="14">
        <v>44280</v>
      </c>
      <c r="E362" s="15">
        <v>9474</v>
      </c>
    </row>
    <row r="363" spans="1:6" x14ac:dyDescent="0.25">
      <c r="A363" s="14">
        <v>44281</v>
      </c>
      <c r="B363" s="15">
        <v>354982</v>
      </c>
      <c r="D363" s="14">
        <v>44281</v>
      </c>
      <c r="E363" s="15">
        <v>6227</v>
      </c>
    </row>
    <row r="364" spans="1:6" x14ac:dyDescent="0.25">
      <c r="A364" s="14">
        <v>44282</v>
      </c>
      <c r="B364" s="15">
        <v>357154</v>
      </c>
      <c r="D364" s="14">
        <v>44282</v>
      </c>
      <c r="E364" s="15">
        <v>6452</v>
      </c>
    </row>
    <row r="365" spans="1:6" x14ac:dyDescent="0.25">
      <c r="A365" s="14">
        <v>44283</v>
      </c>
      <c r="B365" s="15">
        <v>272630</v>
      </c>
      <c r="D365" s="14">
        <v>44283</v>
      </c>
      <c r="E365" s="15">
        <v>5207</v>
      </c>
    </row>
    <row r="366" spans="1:6" x14ac:dyDescent="0.25">
      <c r="A366" s="14">
        <v>44284</v>
      </c>
      <c r="B366" s="15">
        <v>156692</v>
      </c>
      <c r="D366" s="14">
        <v>44284</v>
      </c>
      <c r="E366" s="15">
        <v>3674</v>
      </c>
    </row>
    <row r="367" spans="1:6" x14ac:dyDescent="0.25">
      <c r="A367" s="14">
        <v>44285</v>
      </c>
      <c r="B367" s="15">
        <v>301451</v>
      </c>
      <c r="D367" s="14">
        <v>44285</v>
      </c>
      <c r="E367" s="15">
        <v>6195</v>
      </c>
    </row>
    <row r="368" spans="1:6" x14ac:dyDescent="0.25">
      <c r="A368" s="14">
        <v>44286</v>
      </c>
      <c r="B368" s="15">
        <v>351221</v>
      </c>
      <c r="C368" s="21">
        <f>SUM(B279:B368)/90</f>
        <v>258933.88888888888</v>
      </c>
      <c r="D368" s="14">
        <v>44286</v>
      </c>
      <c r="E368" s="15">
        <v>6568</v>
      </c>
      <c r="F368" s="21">
        <f>SUM(E279:E368)/90</f>
        <v>8097.7111111111108</v>
      </c>
    </row>
    <row r="369" spans="1:5" x14ac:dyDescent="0.25">
      <c r="A369" s="14">
        <v>44287</v>
      </c>
      <c r="B369" s="15">
        <v>356085</v>
      </c>
      <c r="D369" s="14">
        <v>44287</v>
      </c>
      <c r="E369" s="15">
        <v>4996</v>
      </c>
    </row>
    <row r="370" spans="1:5" x14ac:dyDescent="0.25">
      <c r="A370" s="14">
        <v>44288</v>
      </c>
      <c r="B370" s="15">
        <v>331154</v>
      </c>
      <c r="D370" s="14">
        <v>44288</v>
      </c>
      <c r="E370" s="15">
        <v>7563</v>
      </c>
    </row>
    <row r="371" spans="1:5" x14ac:dyDescent="0.25">
      <c r="A371" s="14">
        <v>44289</v>
      </c>
      <c r="B371" s="15">
        <v>359214</v>
      </c>
      <c r="D371" s="14">
        <v>44289</v>
      </c>
      <c r="E371" s="15">
        <v>6503</v>
      </c>
    </row>
    <row r="372" spans="1:5" x14ac:dyDescent="0.25">
      <c r="A372" s="14">
        <v>44290</v>
      </c>
      <c r="B372" s="15">
        <v>250933</v>
      </c>
      <c r="D372" s="14">
        <v>44290</v>
      </c>
      <c r="E372" s="15">
        <v>5985</v>
      </c>
    </row>
    <row r="373" spans="1:5" x14ac:dyDescent="0.25">
      <c r="A373" s="14">
        <v>44291</v>
      </c>
      <c r="B373" s="15">
        <v>102795</v>
      </c>
      <c r="D373" s="14">
        <v>44291</v>
      </c>
      <c r="E373" s="15">
        <v>343</v>
      </c>
    </row>
    <row r="374" spans="1:5" x14ac:dyDescent="0.25">
      <c r="A374" s="14">
        <v>44292</v>
      </c>
      <c r="B374" s="15">
        <v>112962</v>
      </c>
      <c r="D374" s="14">
        <v>44292</v>
      </c>
      <c r="E374" s="15">
        <v>1478</v>
      </c>
    </row>
    <row r="375" spans="1:5" x14ac:dyDescent="0.25">
      <c r="A375" s="14">
        <v>44293</v>
      </c>
      <c r="B375" s="15">
        <v>339939</v>
      </c>
      <c r="D375" s="14">
        <v>44293</v>
      </c>
      <c r="E375" s="15">
        <v>8576</v>
      </c>
    </row>
    <row r="376" spans="1:5" x14ac:dyDescent="0.25">
      <c r="A376" s="14">
        <v>44294</v>
      </c>
      <c r="B376" s="15">
        <v>362162</v>
      </c>
      <c r="D376" s="14">
        <v>44294</v>
      </c>
      <c r="E376" s="15">
        <v>6058</v>
      </c>
    </row>
    <row r="377" spans="1:5" x14ac:dyDescent="0.25">
      <c r="A377" s="14">
        <v>44295</v>
      </c>
      <c r="B377" s="15">
        <v>362973</v>
      </c>
      <c r="D377" s="14">
        <v>44295</v>
      </c>
      <c r="E377" s="15">
        <v>6978</v>
      </c>
    </row>
    <row r="378" spans="1:5" x14ac:dyDescent="0.25">
      <c r="A378" s="14">
        <v>44296</v>
      </c>
      <c r="B378" s="15">
        <v>320892</v>
      </c>
      <c r="D378" s="14">
        <v>44296</v>
      </c>
      <c r="E378" s="15">
        <v>5939</v>
      </c>
    </row>
    <row r="379" spans="1:5" x14ac:dyDescent="0.25">
      <c r="A379" s="14">
        <v>44297</v>
      </c>
      <c r="B379" s="15">
        <v>253100</v>
      </c>
      <c r="D379" s="14">
        <v>44297</v>
      </c>
      <c r="E379" s="15">
        <v>5892</v>
      </c>
    </row>
    <row r="380" spans="1:5" x14ac:dyDescent="0.25">
      <c r="A380" s="14">
        <v>44298</v>
      </c>
      <c r="B380" s="15">
        <v>190635</v>
      </c>
      <c r="D380" s="14">
        <v>44298</v>
      </c>
      <c r="E380" s="15">
        <v>2901</v>
      </c>
    </row>
    <row r="381" spans="1:5" x14ac:dyDescent="0.25">
      <c r="A381" s="14">
        <v>44299</v>
      </c>
      <c r="B381" s="15">
        <v>304990</v>
      </c>
      <c r="D381" s="14">
        <v>44299</v>
      </c>
      <c r="E381" s="15">
        <v>5225</v>
      </c>
    </row>
    <row r="382" spans="1:5" x14ac:dyDescent="0.25">
      <c r="A382" s="14">
        <v>44300</v>
      </c>
      <c r="B382" s="15">
        <v>334766</v>
      </c>
      <c r="D382" s="14">
        <v>44300</v>
      </c>
      <c r="E382" s="15">
        <v>8605</v>
      </c>
    </row>
    <row r="383" spans="1:5" x14ac:dyDescent="0.25">
      <c r="A383" s="14">
        <v>44301</v>
      </c>
      <c r="B383" s="15">
        <v>319633</v>
      </c>
      <c r="D383" s="14">
        <v>44301</v>
      </c>
      <c r="E383" s="15">
        <v>6998</v>
      </c>
    </row>
    <row r="384" spans="1:5" x14ac:dyDescent="0.25">
      <c r="A384" s="14">
        <v>44302</v>
      </c>
      <c r="B384" s="15">
        <v>327704</v>
      </c>
      <c r="D384" s="14">
        <v>44302</v>
      </c>
      <c r="E384" s="15">
        <v>6940</v>
      </c>
    </row>
    <row r="385" spans="1:5" x14ac:dyDescent="0.25">
      <c r="A385" s="14">
        <v>44303</v>
      </c>
      <c r="B385" s="15">
        <v>331734</v>
      </c>
      <c r="D385" s="14">
        <v>44303</v>
      </c>
      <c r="E385" s="15">
        <v>6397</v>
      </c>
    </row>
    <row r="386" spans="1:5" x14ac:dyDescent="0.25">
      <c r="A386" s="14">
        <v>44304</v>
      </c>
      <c r="B386" s="15">
        <v>230116</v>
      </c>
      <c r="D386" s="14">
        <v>44304</v>
      </c>
      <c r="E386" s="15">
        <v>6276</v>
      </c>
    </row>
    <row r="387" spans="1:5" x14ac:dyDescent="0.25">
      <c r="A387" s="14">
        <v>44305</v>
      </c>
      <c r="B387" s="15">
        <v>146728</v>
      </c>
      <c r="D387" s="14">
        <v>44305</v>
      </c>
      <c r="E387" s="15">
        <v>3002</v>
      </c>
    </row>
    <row r="388" spans="1:5" x14ac:dyDescent="0.25">
      <c r="A388" s="14">
        <v>44306</v>
      </c>
      <c r="B388" s="15">
        <v>294045</v>
      </c>
      <c r="D388" s="14">
        <v>44306</v>
      </c>
      <c r="E388" s="15">
        <v>5459</v>
      </c>
    </row>
    <row r="389" spans="1:5" x14ac:dyDescent="0.25">
      <c r="A389" s="14">
        <v>44307</v>
      </c>
      <c r="B389" s="15">
        <v>350034</v>
      </c>
      <c r="D389" s="14">
        <v>44307</v>
      </c>
      <c r="E389" s="15">
        <v>7544</v>
      </c>
    </row>
    <row r="390" spans="1:5" x14ac:dyDescent="0.25">
      <c r="A390" s="14">
        <v>44308</v>
      </c>
      <c r="B390" s="15">
        <v>364804</v>
      </c>
      <c r="D390" s="14">
        <v>44308</v>
      </c>
      <c r="E390" s="15">
        <v>7097</v>
      </c>
    </row>
    <row r="391" spans="1:5" x14ac:dyDescent="0.25">
      <c r="A391" s="14">
        <v>44309</v>
      </c>
      <c r="B391" s="15">
        <v>315700</v>
      </c>
      <c r="D391" s="14">
        <v>44309</v>
      </c>
      <c r="E391" s="15">
        <v>6908</v>
      </c>
    </row>
    <row r="392" spans="1:5" x14ac:dyDescent="0.25">
      <c r="A392" s="14">
        <v>44310</v>
      </c>
      <c r="B392" s="15">
        <v>320780</v>
      </c>
      <c r="D392" s="14">
        <v>44310</v>
      </c>
      <c r="E392" s="15">
        <v>7758</v>
      </c>
    </row>
    <row r="393" spans="1:5" x14ac:dyDescent="0.25">
      <c r="A393" s="14">
        <v>44311</v>
      </c>
      <c r="B393" s="15">
        <v>239482</v>
      </c>
      <c r="D393" s="14">
        <v>44311</v>
      </c>
      <c r="E393" s="15">
        <v>6696</v>
      </c>
    </row>
    <row r="394" spans="1:5" x14ac:dyDescent="0.25">
      <c r="A394" s="14">
        <v>44312</v>
      </c>
      <c r="B394" s="15">
        <v>145819</v>
      </c>
      <c r="D394" s="14">
        <v>44312</v>
      </c>
      <c r="E394" s="15">
        <v>3576</v>
      </c>
    </row>
    <row r="395" spans="1:5" x14ac:dyDescent="0.25">
      <c r="A395" s="14">
        <v>44313</v>
      </c>
      <c r="B395" s="15">
        <v>302734</v>
      </c>
      <c r="D395" s="14">
        <v>44313</v>
      </c>
      <c r="E395" s="15">
        <v>6697</v>
      </c>
    </row>
    <row r="396" spans="1:5" x14ac:dyDescent="0.25">
      <c r="A396" s="14">
        <v>44314</v>
      </c>
      <c r="B396" s="15">
        <v>336336</v>
      </c>
      <c r="D396" s="14">
        <v>44314</v>
      </c>
      <c r="E396" s="15">
        <v>7690</v>
      </c>
    </row>
    <row r="397" spans="1:5" x14ac:dyDescent="0.25">
      <c r="A397" s="14">
        <v>44315</v>
      </c>
      <c r="B397" s="15">
        <v>330075</v>
      </c>
      <c r="D397" s="14">
        <v>44315</v>
      </c>
      <c r="E397" s="15">
        <v>6923</v>
      </c>
    </row>
    <row r="398" spans="1:5" x14ac:dyDescent="0.25">
      <c r="A398" s="14">
        <v>44316</v>
      </c>
      <c r="B398" s="15">
        <v>338771</v>
      </c>
      <c r="D398" s="14">
        <v>44316</v>
      </c>
      <c r="E398" s="15">
        <v>6345</v>
      </c>
    </row>
    <row r="399" spans="1:5" x14ac:dyDescent="0.25">
      <c r="A399" s="14">
        <v>44317</v>
      </c>
      <c r="B399" s="15">
        <v>378202</v>
      </c>
      <c r="D399" s="14">
        <v>44317</v>
      </c>
      <c r="E399" s="15">
        <v>7890</v>
      </c>
    </row>
    <row r="400" spans="1:5" x14ac:dyDescent="0.25">
      <c r="A400" s="14">
        <v>44318</v>
      </c>
      <c r="B400" s="15">
        <v>156872</v>
      </c>
      <c r="D400" s="14">
        <v>44318</v>
      </c>
      <c r="E400" s="15">
        <v>3696</v>
      </c>
    </row>
    <row r="401" spans="1:5" x14ac:dyDescent="0.25">
      <c r="A401" s="14">
        <v>44319</v>
      </c>
      <c r="B401" s="15">
        <v>121829</v>
      </c>
      <c r="D401" s="14">
        <v>44319</v>
      </c>
      <c r="E401" s="15">
        <v>2053</v>
      </c>
    </row>
    <row r="402" spans="1:5" x14ac:dyDescent="0.25">
      <c r="A402" s="14">
        <v>44320</v>
      </c>
      <c r="B402" s="15">
        <v>315506</v>
      </c>
      <c r="D402" s="14">
        <v>44320</v>
      </c>
      <c r="E402" s="15">
        <v>5718</v>
      </c>
    </row>
    <row r="403" spans="1:5" x14ac:dyDescent="0.25">
      <c r="A403" s="14">
        <v>44321</v>
      </c>
      <c r="B403" s="15">
        <v>327169</v>
      </c>
      <c r="D403" s="14">
        <v>44321</v>
      </c>
      <c r="E403" s="15">
        <v>6636</v>
      </c>
    </row>
    <row r="404" spans="1:5" x14ac:dyDescent="0.25">
      <c r="A404" s="14">
        <v>44322</v>
      </c>
      <c r="B404" s="15">
        <v>324640</v>
      </c>
      <c r="D404" s="14">
        <v>44322</v>
      </c>
      <c r="E404" s="15">
        <v>6290</v>
      </c>
    </row>
    <row r="405" spans="1:5" x14ac:dyDescent="0.25">
      <c r="A405" s="14">
        <v>44323</v>
      </c>
      <c r="B405" s="15">
        <v>328612</v>
      </c>
      <c r="D405" s="14">
        <v>44323</v>
      </c>
      <c r="E405" s="15">
        <v>7101</v>
      </c>
    </row>
    <row r="406" spans="1:5" x14ac:dyDescent="0.25">
      <c r="A406" s="14">
        <v>44324</v>
      </c>
      <c r="B406" s="15">
        <v>338436</v>
      </c>
      <c r="D406" s="14">
        <v>44324</v>
      </c>
      <c r="E406" s="15">
        <v>6995</v>
      </c>
    </row>
    <row r="407" spans="1:5" x14ac:dyDescent="0.25">
      <c r="A407" s="14">
        <v>44325</v>
      </c>
      <c r="B407" s="15">
        <v>226006</v>
      </c>
      <c r="D407" s="14">
        <v>44325</v>
      </c>
      <c r="E407" s="15">
        <v>6631</v>
      </c>
    </row>
    <row r="408" spans="1:5" x14ac:dyDescent="0.25">
      <c r="A408" s="14">
        <v>44326</v>
      </c>
      <c r="B408" s="15">
        <v>130000</v>
      </c>
      <c r="D408" s="14">
        <v>44326</v>
      </c>
      <c r="E408" s="15">
        <v>1386</v>
      </c>
    </row>
    <row r="409" spans="1:5" x14ac:dyDescent="0.25">
      <c r="A409" s="14">
        <v>44327</v>
      </c>
      <c r="B409" s="15">
        <v>286428</v>
      </c>
      <c r="D409" s="14">
        <v>44327</v>
      </c>
      <c r="E409" s="15">
        <v>6297</v>
      </c>
    </row>
    <row r="410" spans="1:5" x14ac:dyDescent="0.25">
      <c r="A410" s="14">
        <v>44328</v>
      </c>
      <c r="B410" s="15">
        <v>306744</v>
      </c>
      <c r="D410" s="14">
        <v>44328</v>
      </c>
      <c r="E410" s="15">
        <v>6321</v>
      </c>
    </row>
    <row r="411" spans="1:5" x14ac:dyDescent="0.25">
      <c r="A411" s="14">
        <v>44329</v>
      </c>
      <c r="B411" s="15">
        <v>287026</v>
      </c>
      <c r="D411" s="14">
        <v>44329</v>
      </c>
      <c r="E411" s="15">
        <v>5338</v>
      </c>
    </row>
    <row r="412" spans="1:5" x14ac:dyDescent="0.25">
      <c r="A412" s="14">
        <v>44330</v>
      </c>
      <c r="B412" s="15">
        <v>298186</v>
      </c>
      <c r="D412" s="14">
        <v>44330</v>
      </c>
      <c r="E412" s="15">
        <v>6202</v>
      </c>
    </row>
    <row r="413" spans="1:5" x14ac:dyDescent="0.25">
      <c r="A413" s="14">
        <v>44331</v>
      </c>
      <c r="B413" s="15">
        <v>294686</v>
      </c>
      <c r="D413" s="14">
        <v>44331</v>
      </c>
      <c r="E413" s="15">
        <v>6568</v>
      </c>
    </row>
    <row r="414" spans="1:5" x14ac:dyDescent="0.25">
      <c r="A414" s="14">
        <v>44332</v>
      </c>
      <c r="B414" s="15">
        <v>202573</v>
      </c>
      <c r="D414" s="14">
        <v>44332</v>
      </c>
      <c r="E414" s="15">
        <v>5337</v>
      </c>
    </row>
    <row r="415" spans="1:5" x14ac:dyDescent="0.25">
      <c r="A415" s="14">
        <v>44333</v>
      </c>
      <c r="B415" s="15">
        <v>118924</v>
      </c>
      <c r="D415" s="14">
        <v>44333</v>
      </c>
      <c r="E415" s="15">
        <v>1192</v>
      </c>
    </row>
    <row r="416" spans="1:5" x14ac:dyDescent="0.25">
      <c r="A416" s="14">
        <v>44334</v>
      </c>
      <c r="B416" s="15">
        <v>262864</v>
      </c>
      <c r="D416" s="14">
        <v>44334</v>
      </c>
      <c r="E416" s="15">
        <v>5885</v>
      </c>
    </row>
    <row r="417" spans="1:5" x14ac:dyDescent="0.25">
      <c r="A417" s="14">
        <v>44335</v>
      </c>
      <c r="B417" s="15">
        <v>287256</v>
      </c>
      <c r="D417" s="14">
        <v>44335</v>
      </c>
      <c r="E417" s="15">
        <v>5787</v>
      </c>
    </row>
    <row r="418" spans="1:5" x14ac:dyDescent="0.25">
      <c r="A418" s="14">
        <v>44336</v>
      </c>
      <c r="B418" s="15">
        <v>251037</v>
      </c>
      <c r="D418" s="14">
        <v>44336</v>
      </c>
      <c r="E418" s="15">
        <v>4851</v>
      </c>
    </row>
    <row r="419" spans="1:5" x14ac:dyDescent="0.25">
      <c r="A419" s="14">
        <v>44337</v>
      </c>
      <c r="B419" s="15">
        <v>269744</v>
      </c>
      <c r="D419" s="14">
        <v>44337</v>
      </c>
      <c r="E419" s="15">
        <v>4108</v>
      </c>
    </row>
    <row r="420" spans="1:5" x14ac:dyDescent="0.25">
      <c r="A420" s="14">
        <v>44338</v>
      </c>
      <c r="B420" s="15">
        <v>286603</v>
      </c>
      <c r="D420" s="14">
        <v>44338</v>
      </c>
      <c r="E420" s="15">
        <v>4886</v>
      </c>
    </row>
    <row r="421" spans="1:5" x14ac:dyDescent="0.25">
      <c r="A421" s="14">
        <v>44339</v>
      </c>
      <c r="B421" s="15">
        <v>179391</v>
      </c>
      <c r="D421" s="14">
        <v>44339</v>
      </c>
      <c r="E421" s="15">
        <v>4313</v>
      </c>
    </row>
    <row r="422" spans="1:5" x14ac:dyDescent="0.25">
      <c r="A422" s="14">
        <v>44340</v>
      </c>
      <c r="B422" s="15">
        <v>107481</v>
      </c>
      <c r="D422" s="14">
        <v>44340</v>
      </c>
      <c r="E422" s="15">
        <v>1567</v>
      </c>
    </row>
    <row r="423" spans="1:5" x14ac:dyDescent="0.25">
      <c r="A423" s="14">
        <v>44341</v>
      </c>
      <c r="B423" s="15">
        <v>252646</v>
      </c>
      <c r="D423" s="14">
        <v>44341</v>
      </c>
      <c r="E423" s="15">
        <v>5827</v>
      </c>
    </row>
    <row r="424" spans="1:5" x14ac:dyDescent="0.25">
      <c r="A424" s="14">
        <v>44342</v>
      </c>
      <c r="B424" s="15">
        <v>260962</v>
      </c>
      <c r="D424" s="14">
        <v>44342</v>
      </c>
      <c r="E424" s="15">
        <v>4660</v>
      </c>
    </row>
    <row r="425" spans="1:5" x14ac:dyDescent="0.25">
      <c r="A425" s="14">
        <v>44343</v>
      </c>
      <c r="B425" s="15">
        <v>243967</v>
      </c>
      <c r="D425" s="14">
        <v>44343</v>
      </c>
      <c r="E425" s="15">
        <v>6689</v>
      </c>
    </row>
    <row r="426" spans="1:5" x14ac:dyDescent="0.25">
      <c r="A426" s="14">
        <v>44344</v>
      </c>
      <c r="B426" s="15">
        <v>249911</v>
      </c>
      <c r="D426" s="14">
        <v>44344</v>
      </c>
      <c r="E426" s="15">
        <v>4657</v>
      </c>
    </row>
    <row r="427" spans="1:5" x14ac:dyDescent="0.25">
      <c r="A427" s="14">
        <v>44345</v>
      </c>
      <c r="B427" s="15">
        <v>247330</v>
      </c>
      <c r="D427" s="14">
        <v>44345</v>
      </c>
      <c r="E427" s="15">
        <v>4553</v>
      </c>
    </row>
    <row r="428" spans="1:5" x14ac:dyDescent="0.25">
      <c r="A428" s="14">
        <v>44346</v>
      </c>
      <c r="B428" s="15">
        <v>164495</v>
      </c>
      <c r="D428" s="14">
        <v>44346</v>
      </c>
      <c r="E428" s="15">
        <v>3918</v>
      </c>
    </row>
    <row r="429" spans="1:5" x14ac:dyDescent="0.25">
      <c r="A429" s="14">
        <v>44347</v>
      </c>
      <c r="B429" s="15">
        <v>86977</v>
      </c>
      <c r="D429" s="14">
        <v>44347</v>
      </c>
      <c r="E429" s="15">
        <v>843</v>
      </c>
    </row>
    <row r="430" spans="1:5" x14ac:dyDescent="0.25">
      <c r="A430" s="14">
        <v>44348</v>
      </c>
      <c r="B430" s="15">
        <v>221818</v>
      </c>
      <c r="D430" s="14">
        <v>44348</v>
      </c>
      <c r="E430" s="15">
        <v>5316</v>
      </c>
    </row>
    <row r="431" spans="1:5" x14ac:dyDescent="0.25">
      <c r="A431" s="14">
        <v>44349</v>
      </c>
      <c r="B431" s="15">
        <v>226272</v>
      </c>
      <c r="D431" s="14">
        <v>44349</v>
      </c>
      <c r="E431" s="15">
        <v>4841</v>
      </c>
    </row>
    <row r="432" spans="1:5" x14ac:dyDescent="0.25">
      <c r="A432" s="14">
        <v>44350</v>
      </c>
      <c r="B432" s="15">
        <v>97633</v>
      </c>
      <c r="D432" s="14">
        <v>44350</v>
      </c>
      <c r="E432" s="15">
        <v>1556</v>
      </c>
    </row>
    <row r="433" spans="1:5" x14ac:dyDescent="0.25">
      <c r="A433" s="14">
        <v>44351</v>
      </c>
      <c r="B433" s="15">
        <v>220939</v>
      </c>
      <c r="D433" s="14">
        <v>44351</v>
      </c>
      <c r="E433" s="15">
        <v>4228</v>
      </c>
    </row>
    <row r="434" spans="1:5" x14ac:dyDescent="0.25">
      <c r="A434" s="14">
        <v>44352</v>
      </c>
      <c r="B434" s="15">
        <v>238632</v>
      </c>
      <c r="D434" s="14">
        <v>44352</v>
      </c>
      <c r="E434" s="15">
        <v>5229</v>
      </c>
    </row>
    <row r="435" spans="1:5" x14ac:dyDescent="0.25">
      <c r="A435" s="14">
        <v>44353</v>
      </c>
      <c r="B435" s="15">
        <v>149958</v>
      </c>
      <c r="D435" s="14">
        <v>44353</v>
      </c>
      <c r="E435" s="15">
        <v>3766</v>
      </c>
    </row>
    <row r="436" spans="1:5" x14ac:dyDescent="0.25">
      <c r="A436" s="14">
        <v>44354</v>
      </c>
      <c r="B436" s="15">
        <v>84567</v>
      </c>
      <c r="D436" s="14">
        <v>44354</v>
      </c>
      <c r="E436" s="15">
        <v>1142</v>
      </c>
    </row>
    <row r="437" spans="1:5" x14ac:dyDescent="0.25">
      <c r="A437" s="14">
        <v>44355</v>
      </c>
      <c r="B437" s="15">
        <v>220917</v>
      </c>
      <c r="D437" s="14">
        <v>44355</v>
      </c>
      <c r="E437" s="15">
        <v>3860</v>
      </c>
    </row>
    <row r="438" spans="1:5" x14ac:dyDescent="0.25">
      <c r="A438" s="14">
        <v>44356</v>
      </c>
      <c r="B438" s="15">
        <v>218738</v>
      </c>
      <c r="D438" s="14">
        <v>44356</v>
      </c>
      <c r="E438" s="15">
        <v>4598</v>
      </c>
    </row>
    <row r="439" spans="1:5" x14ac:dyDescent="0.25">
      <c r="A439" s="14">
        <v>44357</v>
      </c>
      <c r="B439" s="15">
        <v>205335</v>
      </c>
      <c r="D439" s="14">
        <v>44357</v>
      </c>
      <c r="E439" s="15">
        <v>4807</v>
      </c>
    </row>
    <row r="440" spans="1:5" x14ac:dyDescent="0.25">
      <c r="A440" s="14">
        <v>44358</v>
      </c>
      <c r="B440" s="15">
        <v>200395</v>
      </c>
      <c r="D440" s="14">
        <v>44358</v>
      </c>
      <c r="E440" s="15">
        <v>3719</v>
      </c>
    </row>
    <row r="441" spans="1:5" x14ac:dyDescent="0.25">
      <c r="A441" s="14">
        <v>44359</v>
      </c>
      <c r="B441" s="15">
        <v>212966</v>
      </c>
      <c r="D441" s="14">
        <v>44359</v>
      </c>
      <c r="E441" s="15">
        <v>5066</v>
      </c>
    </row>
    <row r="442" spans="1:5" x14ac:dyDescent="0.25">
      <c r="A442" s="14">
        <v>44360</v>
      </c>
      <c r="B442" s="15">
        <v>134136</v>
      </c>
      <c r="D442" s="14">
        <v>44360</v>
      </c>
      <c r="E442" s="15">
        <v>3392</v>
      </c>
    </row>
    <row r="443" spans="1:5" x14ac:dyDescent="0.25">
      <c r="A443" s="14">
        <v>44361</v>
      </c>
      <c r="B443" s="15">
        <v>78928</v>
      </c>
      <c r="D443" s="14">
        <v>44361</v>
      </c>
      <c r="E443" s="15">
        <v>885</v>
      </c>
    </row>
    <row r="444" spans="1:5" x14ac:dyDescent="0.25">
      <c r="A444" s="14">
        <v>44362</v>
      </c>
      <c r="B444" s="15">
        <v>212708</v>
      </c>
      <c r="D444" s="14">
        <v>44362</v>
      </c>
      <c r="E444" s="15">
        <v>4489</v>
      </c>
    </row>
    <row r="445" spans="1:5" x14ac:dyDescent="0.25">
      <c r="A445" s="14">
        <v>44363</v>
      </c>
      <c r="B445" s="15">
        <v>203173</v>
      </c>
      <c r="D445" s="14">
        <v>44363</v>
      </c>
      <c r="E445" s="15">
        <v>4290</v>
      </c>
    </row>
    <row r="446" spans="1:5" x14ac:dyDescent="0.25">
      <c r="A446" s="14">
        <v>44364</v>
      </c>
      <c r="B446" s="15">
        <v>200315</v>
      </c>
      <c r="D446" s="14">
        <v>44364</v>
      </c>
      <c r="E446" s="15">
        <v>3736</v>
      </c>
    </row>
    <row r="447" spans="1:5" x14ac:dyDescent="0.25">
      <c r="A447" s="14">
        <v>44365</v>
      </c>
      <c r="B447" s="15">
        <v>216026</v>
      </c>
      <c r="D447" s="14">
        <v>44365</v>
      </c>
      <c r="E447" s="15">
        <v>4897</v>
      </c>
    </row>
    <row r="448" spans="1:5" x14ac:dyDescent="0.25">
      <c r="A448" s="14">
        <v>44366</v>
      </c>
      <c r="B448" s="15">
        <v>249988</v>
      </c>
      <c r="D448" s="14">
        <v>44366</v>
      </c>
      <c r="E448" s="15">
        <v>5880</v>
      </c>
    </row>
    <row r="449" spans="1:6" x14ac:dyDescent="0.25">
      <c r="A449" s="14">
        <v>44367</v>
      </c>
      <c r="B449" s="15">
        <v>150522</v>
      </c>
      <c r="D449" s="14">
        <v>44367</v>
      </c>
      <c r="E449" s="15">
        <v>4419</v>
      </c>
    </row>
    <row r="450" spans="1:6" x14ac:dyDescent="0.25">
      <c r="A450" s="14">
        <v>44368</v>
      </c>
      <c r="B450" s="15">
        <v>81752</v>
      </c>
      <c r="D450" s="14">
        <v>44368</v>
      </c>
      <c r="E450" s="15">
        <v>903</v>
      </c>
    </row>
    <row r="451" spans="1:6" x14ac:dyDescent="0.25">
      <c r="A451" s="14">
        <v>44369</v>
      </c>
      <c r="B451" s="15">
        <v>192882</v>
      </c>
      <c r="D451" s="14">
        <v>44369</v>
      </c>
      <c r="E451" s="15">
        <v>3493</v>
      </c>
    </row>
    <row r="452" spans="1:6" x14ac:dyDescent="0.25">
      <c r="A452" s="14">
        <v>44370</v>
      </c>
      <c r="B452" s="15">
        <v>198031</v>
      </c>
      <c r="D452" s="14">
        <v>44370</v>
      </c>
      <c r="E452" s="15">
        <v>4490</v>
      </c>
    </row>
    <row r="453" spans="1:6" x14ac:dyDescent="0.25">
      <c r="A453" s="14">
        <v>44371</v>
      </c>
      <c r="B453" s="15">
        <v>188191</v>
      </c>
      <c r="D453" s="14">
        <v>44371</v>
      </c>
      <c r="E453" s="15">
        <v>4414</v>
      </c>
    </row>
    <row r="454" spans="1:6" x14ac:dyDescent="0.25">
      <c r="A454" s="14">
        <v>44372</v>
      </c>
      <c r="B454" s="15">
        <v>192541</v>
      </c>
      <c r="D454" s="14">
        <v>44372</v>
      </c>
      <c r="E454" s="15">
        <v>4891</v>
      </c>
    </row>
    <row r="455" spans="1:6" x14ac:dyDescent="0.25">
      <c r="A455" s="14">
        <v>44373</v>
      </c>
      <c r="B455" s="15">
        <v>224493</v>
      </c>
      <c r="D455" s="14">
        <v>44373</v>
      </c>
      <c r="E455" s="15">
        <v>6579</v>
      </c>
    </row>
    <row r="456" spans="1:6" x14ac:dyDescent="0.25">
      <c r="A456" s="14">
        <v>44374</v>
      </c>
      <c r="B456" s="15">
        <v>138391</v>
      </c>
      <c r="D456" s="14">
        <v>44374</v>
      </c>
      <c r="E456" s="15">
        <v>4670</v>
      </c>
    </row>
    <row r="457" spans="1:6" x14ac:dyDescent="0.25">
      <c r="A457" s="14">
        <v>44375</v>
      </c>
      <c r="B457" s="15">
        <v>75053</v>
      </c>
      <c r="D457" s="14">
        <v>44375</v>
      </c>
      <c r="E457" s="15">
        <v>1065</v>
      </c>
    </row>
    <row r="458" spans="1:6" x14ac:dyDescent="0.25">
      <c r="A458" s="14">
        <v>44376</v>
      </c>
      <c r="B458" s="15">
        <v>190635</v>
      </c>
      <c r="D458" s="14">
        <v>44376</v>
      </c>
      <c r="E458" s="15">
        <v>3861</v>
      </c>
    </row>
    <row r="459" spans="1:6" x14ac:dyDescent="0.25">
      <c r="A459" s="14">
        <v>44377</v>
      </c>
      <c r="B459" s="15">
        <v>185016</v>
      </c>
      <c r="C459" s="21">
        <f>SUM(B369:B459)/91</f>
        <v>238247.7912087912</v>
      </c>
      <c r="D459" s="14">
        <v>44377</v>
      </c>
      <c r="E459" s="15">
        <v>5044</v>
      </c>
      <c r="F459" s="21">
        <f>SUM(E369:E459)/91</f>
        <v>4978.7802197802193</v>
      </c>
    </row>
  </sheetData>
  <mergeCells count="3">
    <mergeCell ref="A2:B2"/>
    <mergeCell ref="D2:E2"/>
    <mergeCell ref="O2:R2"/>
  </mergeCells>
  <conditionalFormatting sqref="E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8"/>
  <sheetViews>
    <sheetView workbookViewId="0">
      <selection activeCell="Q12" sqref="Q12"/>
    </sheetView>
  </sheetViews>
  <sheetFormatPr defaultRowHeight="15" x14ac:dyDescent="0.25"/>
  <cols>
    <col min="1" max="1" width="7.85546875" bestFit="1" customWidth="1"/>
    <col min="2" max="2" width="11.140625" style="1" customWidth="1"/>
    <col min="5" max="5" width="10.28515625" style="1" customWidth="1"/>
    <col min="9" max="9" width="22.85546875" customWidth="1"/>
    <col min="15" max="15" width="13.5703125" bestFit="1" customWidth="1"/>
    <col min="16" max="16" width="16.5703125" bestFit="1" customWidth="1"/>
    <col min="17" max="17" width="17.5703125" bestFit="1" customWidth="1"/>
    <col min="18" max="18" width="14.7109375" bestFit="1" customWidth="1"/>
    <col min="19" max="19" width="17.28515625" customWidth="1"/>
  </cols>
  <sheetData>
    <row r="1" spans="1:18" x14ac:dyDescent="0.25">
      <c r="A1" s="2" t="s">
        <v>0</v>
      </c>
      <c r="B1" s="2"/>
      <c r="C1" s="3"/>
      <c r="D1" s="4" t="s">
        <v>1</v>
      </c>
      <c r="E1" s="4"/>
      <c r="N1" s="12"/>
      <c r="O1" s="23" t="s">
        <v>18</v>
      </c>
      <c r="P1" s="24"/>
      <c r="Q1" s="24"/>
      <c r="R1" s="25"/>
    </row>
    <row r="2" spans="1:18" ht="45" x14ac:dyDescent="0.25">
      <c r="A2" s="9" t="s">
        <v>3</v>
      </c>
      <c r="B2" s="11" t="s">
        <v>19</v>
      </c>
      <c r="D2" s="9" t="s">
        <v>3</v>
      </c>
      <c r="E2" s="11" t="s">
        <v>20</v>
      </c>
      <c r="J2" t="s">
        <v>6</v>
      </c>
      <c r="K2" t="s">
        <v>7</v>
      </c>
      <c r="N2" s="12"/>
      <c r="O2" s="26" t="s">
        <v>8</v>
      </c>
      <c r="P2" s="26" t="s">
        <v>9</v>
      </c>
      <c r="Q2" s="26" t="s">
        <v>10</v>
      </c>
      <c r="R2" s="26" t="s">
        <v>11</v>
      </c>
    </row>
    <row r="3" spans="1:18" x14ac:dyDescent="0.25">
      <c r="A3" s="14">
        <v>43922</v>
      </c>
      <c r="B3" s="15">
        <v>4782</v>
      </c>
      <c r="D3" s="14">
        <v>43922</v>
      </c>
      <c r="E3" s="15">
        <v>35</v>
      </c>
      <c r="G3">
        <v>92</v>
      </c>
      <c r="I3" t="s">
        <v>12</v>
      </c>
      <c r="J3" s="16">
        <v>807.61956521739125</v>
      </c>
      <c r="K3" s="16">
        <v>12.304347826086957</v>
      </c>
      <c r="N3" s="17" t="s">
        <v>1</v>
      </c>
      <c r="O3" s="18">
        <v>12.304347826086957</v>
      </c>
      <c r="P3" s="18">
        <v>335.81521739130437</v>
      </c>
      <c r="Q3" s="18">
        <v>332.47777777777776</v>
      </c>
      <c r="R3" s="18">
        <v>105.38461538461539</v>
      </c>
    </row>
    <row r="4" spans="1:18" x14ac:dyDescent="0.25">
      <c r="A4" s="14">
        <v>43923</v>
      </c>
      <c r="B4" s="15">
        <v>4668</v>
      </c>
      <c r="D4" s="14">
        <v>43923</v>
      </c>
      <c r="E4" s="15">
        <v>61</v>
      </c>
      <c r="G4">
        <v>92</v>
      </c>
      <c r="I4" t="s">
        <v>13</v>
      </c>
      <c r="J4" s="16">
        <v>19518.782608695652</v>
      </c>
      <c r="K4" s="16">
        <v>335.81521739130437</v>
      </c>
      <c r="N4" s="17" t="s">
        <v>0</v>
      </c>
      <c r="O4" s="18">
        <v>807.61956521739125</v>
      </c>
      <c r="P4" s="18">
        <v>19518.782608695652</v>
      </c>
      <c r="Q4" s="18">
        <v>16308.244444444445</v>
      </c>
      <c r="R4" s="18">
        <v>7443.2197802197807</v>
      </c>
    </row>
    <row r="5" spans="1:18" x14ac:dyDescent="0.25">
      <c r="A5" s="14">
        <v>43924</v>
      </c>
      <c r="B5" s="15">
        <v>4585</v>
      </c>
      <c r="D5" s="14">
        <v>43924</v>
      </c>
      <c r="E5" s="15">
        <v>66</v>
      </c>
      <c r="G5">
        <v>90</v>
      </c>
      <c r="I5" t="s">
        <v>14</v>
      </c>
      <c r="J5" s="16">
        <v>16308.244444444445</v>
      </c>
      <c r="K5" s="16">
        <v>332.47777777777776</v>
      </c>
    </row>
    <row r="6" spans="1:18" x14ac:dyDescent="0.25">
      <c r="A6" s="14">
        <v>43925</v>
      </c>
      <c r="B6" s="15">
        <v>4805</v>
      </c>
      <c r="D6" s="14">
        <v>43925</v>
      </c>
      <c r="E6" s="15">
        <v>65</v>
      </c>
      <c r="G6">
        <v>91</v>
      </c>
      <c r="I6" t="s">
        <v>15</v>
      </c>
      <c r="J6" s="16">
        <v>7443.2197802197807</v>
      </c>
      <c r="K6" s="16">
        <v>105.38461538461539</v>
      </c>
    </row>
    <row r="7" spans="1:18" x14ac:dyDescent="0.25">
      <c r="A7" s="14">
        <v>43926</v>
      </c>
      <c r="B7" s="15">
        <v>4316</v>
      </c>
      <c r="D7" s="14">
        <v>43926</v>
      </c>
      <c r="E7" s="15">
        <v>75</v>
      </c>
    </row>
    <row r="8" spans="1:18" x14ac:dyDescent="0.25">
      <c r="A8" s="14">
        <v>43927</v>
      </c>
      <c r="B8" s="15">
        <v>3599</v>
      </c>
      <c r="D8" s="14">
        <v>43927</v>
      </c>
      <c r="E8" s="15">
        <v>18</v>
      </c>
    </row>
    <row r="9" spans="1:18" x14ac:dyDescent="0.25">
      <c r="A9" s="14">
        <v>43928</v>
      </c>
      <c r="B9" s="15">
        <v>3039</v>
      </c>
      <c r="D9" s="14">
        <v>43928</v>
      </c>
      <c r="E9" s="15">
        <v>78</v>
      </c>
    </row>
    <row r="10" spans="1:18" x14ac:dyDescent="0.25">
      <c r="A10" s="14">
        <v>43929</v>
      </c>
      <c r="B10" s="15">
        <v>3836</v>
      </c>
      <c r="D10" s="14">
        <v>43929</v>
      </c>
      <c r="E10" s="15">
        <v>60</v>
      </c>
      <c r="I10" s="19" t="s">
        <v>21</v>
      </c>
    </row>
    <row r="11" spans="1:18" x14ac:dyDescent="0.25">
      <c r="A11" s="14">
        <v>43930</v>
      </c>
      <c r="B11" s="15">
        <v>4204</v>
      </c>
      <c r="D11" s="14">
        <v>43930</v>
      </c>
      <c r="E11" s="15">
        <v>72</v>
      </c>
    </row>
    <row r="12" spans="1:18" x14ac:dyDescent="0.25">
      <c r="A12" s="14">
        <v>43931</v>
      </c>
      <c r="B12" s="15">
        <v>3951</v>
      </c>
      <c r="D12" s="14">
        <v>43931</v>
      </c>
      <c r="E12" s="15">
        <v>83</v>
      </c>
    </row>
    <row r="13" spans="1:18" x14ac:dyDescent="0.25">
      <c r="A13" s="14">
        <v>43932</v>
      </c>
      <c r="B13" s="15">
        <v>4694</v>
      </c>
      <c r="D13" s="14">
        <v>43932</v>
      </c>
      <c r="E13" s="15">
        <v>106</v>
      </c>
    </row>
    <row r="14" spans="1:18" x14ac:dyDescent="0.25">
      <c r="A14" s="14">
        <v>43933</v>
      </c>
      <c r="B14" s="15">
        <v>4092</v>
      </c>
      <c r="D14" s="14">
        <v>43933</v>
      </c>
      <c r="E14" s="15">
        <v>40</v>
      </c>
    </row>
    <row r="15" spans="1:18" x14ac:dyDescent="0.25">
      <c r="A15" s="14">
        <v>43934</v>
      </c>
      <c r="B15" s="15">
        <v>3153</v>
      </c>
      <c r="D15" s="14">
        <v>43934</v>
      </c>
      <c r="E15" s="15">
        <v>53</v>
      </c>
    </row>
    <row r="16" spans="1:18" x14ac:dyDescent="0.25">
      <c r="A16" s="14">
        <v>43935</v>
      </c>
      <c r="B16" s="15">
        <v>2972</v>
      </c>
      <c r="D16" s="14">
        <v>43935</v>
      </c>
      <c r="E16" s="15">
        <v>32</v>
      </c>
    </row>
    <row r="17" spans="1:5" x14ac:dyDescent="0.25">
      <c r="A17" s="14">
        <v>43936</v>
      </c>
      <c r="B17" s="15">
        <v>2667</v>
      </c>
      <c r="D17" s="14">
        <v>43936</v>
      </c>
      <c r="E17" s="15">
        <v>29</v>
      </c>
    </row>
    <row r="18" spans="1:5" x14ac:dyDescent="0.25">
      <c r="A18" s="14">
        <v>43937</v>
      </c>
      <c r="B18" s="15">
        <v>3786</v>
      </c>
      <c r="D18" s="14">
        <v>43937</v>
      </c>
      <c r="E18" s="15">
        <v>72</v>
      </c>
    </row>
    <row r="19" spans="1:5" x14ac:dyDescent="0.25">
      <c r="A19" s="14">
        <v>43938</v>
      </c>
      <c r="B19" s="15">
        <v>3493</v>
      </c>
      <c r="D19" s="14">
        <v>43938</v>
      </c>
      <c r="E19" s="15">
        <v>97</v>
      </c>
    </row>
    <row r="20" spans="1:5" x14ac:dyDescent="0.25">
      <c r="A20" s="14">
        <v>43939</v>
      </c>
      <c r="B20" s="15">
        <v>3491</v>
      </c>
      <c r="D20" s="14">
        <v>43939</v>
      </c>
      <c r="E20" s="15">
        <v>44</v>
      </c>
    </row>
    <row r="21" spans="1:5" x14ac:dyDescent="0.25">
      <c r="A21" s="14">
        <v>43940</v>
      </c>
      <c r="B21" s="15">
        <v>3047</v>
      </c>
      <c r="D21" s="14">
        <v>43940</v>
      </c>
      <c r="E21" s="15">
        <v>34</v>
      </c>
    </row>
    <row r="22" spans="1:5" x14ac:dyDescent="0.25">
      <c r="A22" s="14">
        <v>43941</v>
      </c>
      <c r="B22" s="15">
        <v>2256</v>
      </c>
      <c r="D22" s="14">
        <v>43941</v>
      </c>
      <c r="E22" s="15">
        <v>91</v>
      </c>
    </row>
    <row r="23" spans="1:5" x14ac:dyDescent="0.25">
      <c r="A23" s="14">
        <v>43942</v>
      </c>
      <c r="B23" s="15">
        <v>2729</v>
      </c>
      <c r="D23" s="14">
        <v>43942</v>
      </c>
      <c r="E23" s="15">
        <v>55</v>
      </c>
    </row>
    <row r="24" spans="1:5" x14ac:dyDescent="0.25">
      <c r="A24" s="14">
        <v>43943</v>
      </c>
      <c r="B24" s="15">
        <v>3370</v>
      </c>
      <c r="D24" s="14">
        <v>43943</v>
      </c>
      <c r="E24" s="15">
        <v>66</v>
      </c>
    </row>
    <row r="25" spans="1:5" x14ac:dyDescent="0.25">
      <c r="A25" s="14">
        <v>43944</v>
      </c>
      <c r="B25" s="15">
        <v>2646</v>
      </c>
      <c r="D25" s="14">
        <v>43944</v>
      </c>
      <c r="E25" s="15">
        <v>52</v>
      </c>
    </row>
    <row r="26" spans="1:5" x14ac:dyDescent="0.25">
      <c r="A26" s="14">
        <v>43945</v>
      </c>
      <c r="B26" s="15">
        <v>3021</v>
      </c>
      <c r="D26" s="14">
        <v>43945</v>
      </c>
      <c r="E26" s="15">
        <v>18</v>
      </c>
    </row>
    <row r="27" spans="1:5" x14ac:dyDescent="0.25">
      <c r="A27" s="14">
        <v>43946</v>
      </c>
      <c r="B27" s="15">
        <v>2357</v>
      </c>
      <c r="D27" s="14">
        <v>43946</v>
      </c>
      <c r="E27" s="15">
        <v>29</v>
      </c>
    </row>
    <row r="28" spans="1:5" x14ac:dyDescent="0.25">
      <c r="A28" s="14">
        <v>43947</v>
      </c>
      <c r="B28" s="15">
        <v>2324</v>
      </c>
      <c r="D28" s="14">
        <v>43947</v>
      </c>
      <c r="E28" s="15">
        <v>27</v>
      </c>
    </row>
    <row r="29" spans="1:5" x14ac:dyDescent="0.25">
      <c r="A29" s="14">
        <v>43948</v>
      </c>
      <c r="B29" s="15">
        <v>1739</v>
      </c>
      <c r="D29" s="14">
        <v>43948</v>
      </c>
      <c r="E29" s="15">
        <v>15</v>
      </c>
    </row>
    <row r="30" spans="1:5" x14ac:dyDescent="0.25">
      <c r="A30" s="14">
        <v>43949</v>
      </c>
      <c r="B30" s="15">
        <v>2091</v>
      </c>
      <c r="D30" s="14">
        <v>43949</v>
      </c>
      <c r="E30" s="15">
        <v>25</v>
      </c>
    </row>
    <row r="31" spans="1:5" x14ac:dyDescent="0.25">
      <c r="A31" s="14">
        <v>43950</v>
      </c>
      <c r="B31" s="15">
        <v>2086</v>
      </c>
      <c r="D31" s="14">
        <v>43950</v>
      </c>
      <c r="E31" s="15">
        <v>24</v>
      </c>
    </row>
    <row r="32" spans="1:5" x14ac:dyDescent="0.25">
      <c r="A32" s="14">
        <v>43951</v>
      </c>
      <c r="B32" s="15">
        <v>1872</v>
      </c>
      <c r="D32" s="14">
        <v>43951</v>
      </c>
      <c r="E32" s="15">
        <v>7</v>
      </c>
    </row>
    <row r="33" spans="1:5" x14ac:dyDescent="0.25">
      <c r="A33" s="14">
        <v>43952</v>
      </c>
      <c r="B33" s="15">
        <v>1965</v>
      </c>
      <c r="D33" s="14">
        <v>43952</v>
      </c>
      <c r="E33" s="15">
        <v>18</v>
      </c>
    </row>
    <row r="34" spans="1:5" x14ac:dyDescent="0.25">
      <c r="A34" s="14">
        <v>43953</v>
      </c>
      <c r="B34" s="15">
        <v>1900</v>
      </c>
      <c r="D34" s="14">
        <v>43953</v>
      </c>
      <c r="E34" s="15">
        <v>16</v>
      </c>
    </row>
    <row r="35" spans="1:5" x14ac:dyDescent="0.25">
      <c r="A35" s="14">
        <v>43954</v>
      </c>
      <c r="B35" s="15">
        <v>1389</v>
      </c>
      <c r="D35" s="14">
        <v>43954</v>
      </c>
      <c r="E35" s="15">
        <v>32</v>
      </c>
    </row>
    <row r="36" spans="1:5" x14ac:dyDescent="0.25">
      <c r="A36" s="14">
        <v>43955</v>
      </c>
      <c r="B36" s="15">
        <v>1221</v>
      </c>
      <c r="D36" s="14">
        <v>43955</v>
      </c>
      <c r="E36" s="15">
        <v>4</v>
      </c>
    </row>
    <row r="37" spans="1:5" x14ac:dyDescent="0.25">
      <c r="A37" s="14">
        <v>43956</v>
      </c>
      <c r="B37" s="15">
        <v>1075</v>
      </c>
      <c r="D37" s="14">
        <v>43956</v>
      </c>
      <c r="E37" s="15">
        <v>25</v>
      </c>
    </row>
    <row r="38" spans="1:5" x14ac:dyDescent="0.25">
      <c r="A38" s="14">
        <v>43957</v>
      </c>
      <c r="B38" s="15">
        <v>1444</v>
      </c>
      <c r="D38" s="14">
        <v>43957</v>
      </c>
      <c r="E38" s="15">
        <v>22</v>
      </c>
    </row>
    <row r="39" spans="1:5" x14ac:dyDescent="0.25">
      <c r="A39" s="14">
        <v>43958</v>
      </c>
      <c r="B39" s="15">
        <v>1401</v>
      </c>
      <c r="D39" s="14">
        <v>43958</v>
      </c>
      <c r="E39" s="15">
        <v>25</v>
      </c>
    </row>
    <row r="40" spans="1:5" x14ac:dyDescent="0.25">
      <c r="A40" s="14">
        <v>43959</v>
      </c>
      <c r="B40" s="15">
        <v>1327</v>
      </c>
      <c r="D40" s="14">
        <v>43959</v>
      </c>
      <c r="E40" s="15">
        <v>6</v>
      </c>
    </row>
    <row r="41" spans="1:5" x14ac:dyDescent="0.25">
      <c r="A41" s="14">
        <v>43960</v>
      </c>
      <c r="B41" s="15">
        <v>1083</v>
      </c>
      <c r="D41" s="14">
        <v>43960</v>
      </c>
      <c r="E41" s="15">
        <v>8</v>
      </c>
    </row>
    <row r="42" spans="1:5" x14ac:dyDescent="0.25">
      <c r="A42" s="14">
        <v>43961</v>
      </c>
      <c r="B42" s="15">
        <v>802</v>
      </c>
      <c r="D42" s="14">
        <v>43961</v>
      </c>
      <c r="E42" s="15">
        <v>17</v>
      </c>
    </row>
    <row r="43" spans="1:5" x14ac:dyDescent="0.25">
      <c r="A43" s="14">
        <v>43962</v>
      </c>
      <c r="B43" s="15">
        <v>744</v>
      </c>
      <c r="D43" s="14">
        <v>43962</v>
      </c>
      <c r="E43" s="15">
        <v>4</v>
      </c>
    </row>
    <row r="44" spans="1:5" x14ac:dyDescent="0.25">
      <c r="A44" s="14">
        <v>43963</v>
      </c>
      <c r="B44" s="15">
        <v>1402</v>
      </c>
      <c r="D44" s="14">
        <v>43963</v>
      </c>
      <c r="E44" s="15">
        <v>8</v>
      </c>
    </row>
    <row r="45" spans="1:5" x14ac:dyDescent="0.25">
      <c r="A45" s="14">
        <v>43964</v>
      </c>
      <c r="B45" s="15">
        <v>888</v>
      </c>
      <c r="D45" s="14">
        <v>43964</v>
      </c>
      <c r="E45" s="15">
        <v>12</v>
      </c>
    </row>
    <row r="46" spans="1:5" x14ac:dyDescent="0.25">
      <c r="A46" s="14">
        <v>43965</v>
      </c>
      <c r="B46" s="15">
        <v>992</v>
      </c>
      <c r="D46" s="14">
        <v>43965</v>
      </c>
      <c r="E46" s="15">
        <v>9</v>
      </c>
    </row>
    <row r="47" spans="1:5" x14ac:dyDescent="0.25">
      <c r="A47" s="14">
        <v>43966</v>
      </c>
      <c r="B47" s="15">
        <v>789</v>
      </c>
      <c r="D47" s="14">
        <v>43966</v>
      </c>
      <c r="E47" s="15">
        <v>12</v>
      </c>
    </row>
    <row r="48" spans="1:5" x14ac:dyDescent="0.25">
      <c r="A48" s="14">
        <v>43967</v>
      </c>
      <c r="B48" s="15">
        <v>875</v>
      </c>
      <c r="D48" s="14">
        <v>43967</v>
      </c>
      <c r="E48" s="15">
        <v>30</v>
      </c>
    </row>
    <row r="49" spans="1:5" x14ac:dyDescent="0.25">
      <c r="A49" s="14">
        <v>43968</v>
      </c>
      <c r="B49" s="15">
        <v>675</v>
      </c>
      <c r="D49" s="14">
        <v>43968</v>
      </c>
      <c r="E49" s="15">
        <v>8</v>
      </c>
    </row>
    <row r="50" spans="1:5" x14ac:dyDescent="0.25">
      <c r="A50" s="14">
        <v>43969</v>
      </c>
      <c r="B50" s="15">
        <v>451</v>
      </c>
      <c r="D50" s="14">
        <v>43969</v>
      </c>
      <c r="E50" s="15">
        <v>7</v>
      </c>
    </row>
    <row r="51" spans="1:5" x14ac:dyDescent="0.25">
      <c r="A51" s="14">
        <v>43970</v>
      </c>
      <c r="B51" s="15">
        <v>813</v>
      </c>
      <c r="D51" s="14">
        <v>43970</v>
      </c>
      <c r="E51" s="15">
        <v>4</v>
      </c>
    </row>
    <row r="52" spans="1:5" x14ac:dyDescent="0.25">
      <c r="A52" s="14">
        <v>43971</v>
      </c>
      <c r="B52" s="15">
        <v>665</v>
      </c>
      <c r="D52" s="14">
        <v>43971</v>
      </c>
      <c r="E52" s="15">
        <v>8</v>
      </c>
    </row>
    <row r="53" spans="1:5" x14ac:dyDescent="0.25">
      <c r="A53" s="14">
        <v>43972</v>
      </c>
      <c r="B53" s="15">
        <v>642</v>
      </c>
      <c r="D53" s="14">
        <v>43972</v>
      </c>
      <c r="E53" s="15">
        <v>7</v>
      </c>
    </row>
    <row r="54" spans="1:5" x14ac:dyDescent="0.25">
      <c r="A54" s="14">
        <v>43973</v>
      </c>
      <c r="B54" s="15">
        <v>652</v>
      </c>
      <c r="D54" s="14">
        <v>43973</v>
      </c>
      <c r="E54" s="15">
        <v>8</v>
      </c>
    </row>
    <row r="55" spans="1:5" x14ac:dyDescent="0.25">
      <c r="A55" s="14">
        <v>43974</v>
      </c>
      <c r="B55" s="15">
        <v>669</v>
      </c>
      <c r="D55" s="14">
        <v>43974</v>
      </c>
      <c r="E55" s="15">
        <v>1</v>
      </c>
    </row>
    <row r="56" spans="1:5" x14ac:dyDescent="0.25">
      <c r="A56" s="14">
        <v>43975</v>
      </c>
      <c r="B56" s="15">
        <v>531</v>
      </c>
      <c r="D56" s="14">
        <v>43975</v>
      </c>
      <c r="E56" s="15">
        <v>5</v>
      </c>
    </row>
    <row r="57" spans="1:5" x14ac:dyDescent="0.25">
      <c r="A57" s="14">
        <v>43976</v>
      </c>
      <c r="B57" s="15">
        <v>300</v>
      </c>
      <c r="D57" s="14">
        <v>43976</v>
      </c>
      <c r="E57" s="15">
        <v>1</v>
      </c>
    </row>
    <row r="58" spans="1:5" x14ac:dyDescent="0.25">
      <c r="A58" s="14">
        <v>43977</v>
      </c>
      <c r="B58" s="15">
        <v>397</v>
      </c>
      <c r="D58" s="14">
        <v>43977</v>
      </c>
      <c r="E58" s="15">
        <v>3</v>
      </c>
    </row>
    <row r="59" spans="1:5" x14ac:dyDescent="0.25">
      <c r="A59" s="14">
        <v>43978</v>
      </c>
      <c r="B59" s="15">
        <v>584</v>
      </c>
      <c r="D59" s="14">
        <v>43978</v>
      </c>
      <c r="E59" s="15">
        <v>5</v>
      </c>
    </row>
    <row r="60" spans="1:5" x14ac:dyDescent="0.25">
      <c r="A60" s="14">
        <v>43979</v>
      </c>
      <c r="B60" s="15">
        <v>593</v>
      </c>
      <c r="D60" s="14">
        <v>43979</v>
      </c>
      <c r="E60" s="15">
        <v>2</v>
      </c>
    </row>
    <row r="61" spans="1:5" x14ac:dyDescent="0.25">
      <c r="A61" s="14">
        <v>43980</v>
      </c>
      <c r="B61" s="15">
        <v>516</v>
      </c>
      <c r="D61" s="14">
        <v>43980</v>
      </c>
      <c r="E61" s="20">
        <v>0</v>
      </c>
    </row>
    <row r="62" spans="1:5" x14ac:dyDescent="0.25">
      <c r="A62" s="14">
        <v>43981</v>
      </c>
      <c r="B62" s="15">
        <v>416</v>
      </c>
      <c r="D62" s="14">
        <v>43981</v>
      </c>
      <c r="E62" s="20">
        <v>0</v>
      </c>
    </row>
    <row r="63" spans="1:5" x14ac:dyDescent="0.25">
      <c r="A63" s="14">
        <v>43982</v>
      </c>
      <c r="B63" s="15">
        <v>355</v>
      </c>
      <c r="D63" s="14">
        <v>43982</v>
      </c>
      <c r="E63" s="15">
        <v>7</v>
      </c>
    </row>
    <row r="64" spans="1:5" x14ac:dyDescent="0.25">
      <c r="A64" s="14">
        <v>43983</v>
      </c>
      <c r="B64" s="15">
        <v>178</v>
      </c>
      <c r="D64" s="14">
        <v>43983</v>
      </c>
      <c r="E64" s="15">
        <v>1</v>
      </c>
    </row>
    <row r="65" spans="1:5" x14ac:dyDescent="0.25">
      <c r="A65" s="14">
        <v>43984</v>
      </c>
      <c r="B65" s="15">
        <v>318</v>
      </c>
      <c r="D65" s="14">
        <v>43984</v>
      </c>
      <c r="E65" s="15">
        <v>4</v>
      </c>
    </row>
    <row r="66" spans="1:5" x14ac:dyDescent="0.25">
      <c r="A66" s="14">
        <v>43985</v>
      </c>
      <c r="B66" s="15">
        <v>321</v>
      </c>
      <c r="D66" s="14">
        <v>43985</v>
      </c>
      <c r="E66" s="15">
        <v>3</v>
      </c>
    </row>
    <row r="67" spans="1:5" x14ac:dyDescent="0.25">
      <c r="A67" s="14">
        <v>43986</v>
      </c>
      <c r="B67" s="15">
        <v>177</v>
      </c>
      <c r="D67" s="14">
        <v>43986</v>
      </c>
      <c r="E67" s="15">
        <v>3</v>
      </c>
    </row>
    <row r="68" spans="1:5" x14ac:dyDescent="0.25">
      <c r="A68" s="14">
        <v>43987</v>
      </c>
      <c r="B68" s="15">
        <v>518</v>
      </c>
      <c r="D68" s="14">
        <v>43987</v>
      </c>
      <c r="E68" s="15">
        <v>2</v>
      </c>
    </row>
    <row r="69" spans="1:5" x14ac:dyDescent="0.25">
      <c r="A69" s="14">
        <v>43988</v>
      </c>
      <c r="B69" s="15">
        <v>270</v>
      </c>
      <c r="D69" s="14">
        <v>43988</v>
      </c>
      <c r="E69" s="15">
        <v>1</v>
      </c>
    </row>
    <row r="70" spans="1:5" x14ac:dyDescent="0.25">
      <c r="A70" s="14">
        <v>43989</v>
      </c>
      <c r="B70" s="15">
        <v>197</v>
      </c>
      <c r="D70" s="14">
        <v>43989</v>
      </c>
      <c r="E70" s="15">
        <v>7</v>
      </c>
    </row>
    <row r="71" spans="1:5" x14ac:dyDescent="0.25">
      <c r="A71" s="14">
        <v>43990</v>
      </c>
      <c r="B71" s="15">
        <v>280</v>
      </c>
      <c r="D71" s="14">
        <v>43990</v>
      </c>
      <c r="E71" s="20">
        <v>0</v>
      </c>
    </row>
    <row r="72" spans="1:5" x14ac:dyDescent="0.25">
      <c r="A72" s="14">
        <v>43991</v>
      </c>
      <c r="B72" s="15">
        <v>283</v>
      </c>
      <c r="D72" s="14">
        <v>43991</v>
      </c>
      <c r="E72" s="15">
        <v>1</v>
      </c>
    </row>
    <row r="73" spans="1:5" x14ac:dyDescent="0.25">
      <c r="A73" s="14">
        <v>43992</v>
      </c>
      <c r="B73" s="15">
        <v>202</v>
      </c>
      <c r="D73" s="14">
        <v>43992</v>
      </c>
      <c r="E73" s="20">
        <v>0</v>
      </c>
    </row>
    <row r="74" spans="1:5" x14ac:dyDescent="0.25">
      <c r="A74" s="14">
        <v>43993</v>
      </c>
      <c r="B74" s="15">
        <v>379</v>
      </c>
      <c r="D74" s="14">
        <v>43993</v>
      </c>
      <c r="E74" s="15">
        <v>1</v>
      </c>
    </row>
    <row r="75" spans="1:5" x14ac:dyDescent="0.25">
      <c r="A75" s="14">
        <v>43994</v>
      </c>
      <c r="B75" s="15">
        <v>163</v>
      </c>
      <c r="D75" s="14">
        <v>43994</v>
      </c>
      <c r="E75" s="15">
        <v>4</v>
      </c>
    </row>
    <row r="76" spans="1:5" x14ac:dyDescent="0.25">
      <c r="A76" s="14">
        <v>43995</v>
      </c>
      <c r="B76" s="15">
        <v>346</v>
      </c>
      <c r="D76" s="14">
        <v>43995</v>
      </c>
      <c r="E76" s="15">
        <v>4</v>
      </c>
    </row>
    <row r="77" spans="1:5" x14ac:dyDescent="0.25">
      <c r="A77" s="14">
        <v>43996</v>
      </c>
      <c r="B77" s="15">
        <v>338</v>
      </c>
      <c r="D77" s="14">
        <v>43996</v>
      </c>
      <c r="E77" s="15">
        <v>4</v>
      </c>
    </row>
    <row r="78" spans="1:5" x14ac:dyDescent="0.25">
      <c r="A78" s="14">
        <v>43997</v>
      </c>
      <c r="B78" s="15">
        <v>301</v>
      </c>
      <c r="D78" s="14">
        <v>43997</v>
      </c>
      <c r="E78" s="20">
        <v>0</v>
      </c>
    </row>
    <row r="79" spans="1:5" x14ac:dyDescent="0.25">
      <c r="A79" s="14">
        <v>43998</v>
      </c>
      <c r="B79" s="15">
        <v>210</v>
      </c>
      <c r="D79" s="14">
        <v>43998</v>
      </c>
      <c r="E79" s="15">
        <v>1</v>
      </c>
    </row>
    <row r="80" spans="1:5" x14ac:dyDescent="0.25">
      <c r="A80" s="14">
        <v>43999</v>
      </c>
      <c r="B80" s="15">
        <v>328</v>
      </c>
      <c r="D80" s="14">
        <v>43999</v>
      </c>
      <c r="E80" s="15">
        <v>1</v>
      </c>
    </row>
    <row r="81" spans="1:6" x14ac:dyDescent="0.25">
      <c r="A81" s="14">
        <v>44000</v>
      </c>
      <c r="B81" s="15">
        <v>333</v>
      </c>
      <c r="D81" s="14">
        <v>44000</v>
      </c>
      <c r="E81" s="20">
        <v>0</v>
      </c>
    </row>
    <row r="82" spans="1:6" x14ac:dyDescent="0.25">
      <c r="A82" s="14">
        <v>44001</v>
      </c>
      <c r="B82" s="15">
        <v>251</v>
      </c>
      <c r="D82" s="14">
        <v>44001</v>
      </c>
      <c r="E82" s="20">
        <v>-1</v>
      </c>
    </row>
    <row r="83" spans="1:6" x14ac:dyDescent="0.25">
      <c r="A83" s="14">
        <v>44002</v>
      </c>
      <c r="B83" s="15">
        <v>262</v>
      </c>
      <c r="D83" s="14">
        <v>44002</v>
      </c>
      <c r="E83" s="15">
        <v>1</v>
      </c>
    </row>
    <row r="84" spans="1:6" x14ac:dyDescent="0.25">
      <c r="A84" s="14">
        <v>44003</v>
      </c>
      <c r="B84" s="15">
        <v>224</v>
      </c>
      <c r="D84" s="14">
        <v>44003</v>
      </c>
      <c r="E84" s="20">
        <v>0</v>
      </c>
    </row>
    <row r="85" spans="1:6" x14ac:dyDescent="0.25">
      <c r="A85" s="14">
        <v>44004</v>
      </c>
      <c r="B85" s="15">
        <v>218</v>
      </c>
      <c r="D85" s="14">
        <v>44004</v>
      </c>
      <c r="E85" s="15">
        <v>1</v>
      </c>
    </row>
    <row r="86" spans="1:6" x14ac:dyDescent="0.25">
      <c r="A86" s="14">
        <v>44005</v>
      </c>
      <c r="B86" s="15">
        <v>122</v>
      </c>
      <c r="D86" s="14">
        <v>44005</v>
      </c>
      <c r="E86" s="20">
        <v>0</v>
      </c>
    </row>
    <row r="87" spans="1:6" x14ac:dyDescent="0.25">
      <c r="A87" s="14">
        <v>44006</v>
      </c>
      <c r="B87" s="15">
        <v>190</v>
      </c>
      <c r="D87" s="14">
        <v>44006</v>
      </c>
      <c r="E87" s="15">
        <v>1</v>
      </c>
    </row>
    <row r="88" spans="1:6" x14ac:dyDescent="0.25">
      <c r="A88" s="14">
        <v>44007</v>
      </c>
      <c r="B88" s="15">
        <v>296</v>
      </c>
      <c r="D88" s="14">
        <v>44007</v>
      </c>
      <c r="E88" s="15">
        <v>1</v>
      </c>
    </row>
    <row r="89" spans="1:6" x14ac:dyDescent="0.25">
      <c r="A89" s="14">
        <v>44008</v>
      </c>
      <c r="B89" s="15">
        <v>255</v>
      </c>
      <c r="D89" s="14">
        <v>44008</v>
      </c>
      <c r="E89" s="15">
        <v>1</v>
      </c>
    </row>
    <row r="90" spans="1:6" x14ac:dyDescent="0.25">
      <c r="A90" s="14">
        <v>44009</v>
      </c>
      <c r="B90" s="15">
        <v>175</v>
      </c>
      <c r="D90" s="14">
        <v>44009</v>
      </c>
      <c r="E90" s="20">
        <v>0</v>
      </c>
    </row>
    <row r="91" spans="1:6" x14ac:dyDescent="0.25">
      <c r="A91" s="14">
        <v>44010</v>
      </c>
      <c r="B91" s="15">
        <v>174</v>
      </c>
      <c r="D91" s="14">
        <v>44010</v>
      </c>
      <c r="E91" s="15">
        <v>1</v>
      </c>
    </row>
    <row r="92" spans="1:6" x14ac:dyDescent="0.25">
      <c r="A92" s="14">
        <v>44011</v>
      </c>
      <c r="B92" s="15">
        <v>126</v>
      </c>
      <c r="D92" s="14">
        <v>44011</v>
      </c>
      <c r="E92" s="15">
        <v>1</v>
      </c>
    </row>
    <row r="93" spans="1:6" x14ac:dyDescent="0.25">
      <c r="A93" s="14">
        <v>44012</v>
      </c>
      <c r="B93" s="15">
        <v>142</v>
      </c>
      <c r="C93" s="21">
        <f>SUM(B3:B93)/91</f>
        <v>1481.3626373626373</v>
      </c>
      <c r="D93" s="14">
        <v>44012</v>
      </c>
      <c r="E93" s="20">
        <v>0</v>
      </c>
      <c r="F93" s="21">
        <f>SUM(E3:E93)/91</f>
        <v>20.725274725274726</v>
      </c>
    </row>
    <row r="94" spans="1:6" x14ac:dyDescent="0.25">
      <c r="A94" s="14">
        <v>44013</v>
      </c>
      <c r="B94" s="15">
        <v>187</v>
      </c>
      <c r="D94" s="14">
        <v>44013</v>
      </c>
      <c r="E94" s="15">
        <v>2</v>
      </c>
    </row>
    <row r="95" spans="1:6" x14ac:dyDescent="0.25">
      <c r="A95" s="14">
        <v>44014</v>
      </c>
      <c r="B95" s="15">
        <v>201</v>
      </c>
      <c r="D95" s="14">
        <v>44014</v>
      </c>
      <c r="E95" s="15">
        <v>3</v>
      </c>
    </row>
    <row r="96" spans="1:6" x14ac:dyDescent="0.25">
      <c r="A96" s="14">
        <v>44015</v>
      </c>
      <c r="B96" s="15">
        <v>223</v>
      </c>
      <c r="D96" s="14">
        <v>44015</v>
      </c>
      <c r="E96" s="15">
        <v>6</v>
      </c>
    </row>
    <row r="97" spans="1:5" x14ac:dyDescent="0.25">
      <c r="A97" s="14">
        <v>44016</v>
      </c>
      <c r="B97" s="15">
        <v>235</v>
      </c>
      <c r="D97" s="14">
        <v>44016</v>
      </c>
      <c r="E97" s="15">
        <v>7</v>
      </c>
    </row>
    <row r="98" spans="1:5" x14ac:dyDescent="0.25">
      <c r="A98" s="14">
        <v>44017</v>
      </c>
      <c r="B98" s="15">
        <v>192</v>
      </c>
      <c r="D98" s="14">
        <v>44017</v>
      </c>
      <c r="E98" s="15">
        <v>4</v>
      </c>
    </row>
    <row r="99" spans="1:5" x14ac:dyDescent="0.25">
      <c r="A99" s="14">
        <v>44018</v>
      </c>
      <c r="B99" s="15">
        <v>208</v>
      </c>
      <c r="D99" s="14">
        <v>44018</v>
      </c>
      <c r="E99" s="20">
        <v>0</v>
      </c>
    </row>
    <row r="100" spans="1:5" x14ac:dyDescent="0.25">
      <c r="A100" s="14">
        <v>44019</v>
      </c>
      <c r="B100" s="15">
        <v>138</v>
      </c>
      <c r="D100" s="14">
        <v>44019</v>
      </c>
      <c r="E100" s="20">
        <v>0</v>
      </c>
    </row>
    <row r="101" spans="1:5" x14ac:dyDescent="0.25">
      <c r="A101" s="14">
        <v>44020</v>
      </c>
      <c r="B101" s="15">
        <v>193</v>
      </c>
      <c r="D101" s="14">
        <v>44020</v>
      </c>
      <c r="E101" s="15">
        <v>1</v>
      </c>
    </row>
    <row r="102" spans="1:5" x14ac:dyDescent="0.25">
      <c r="A102" s="14">
        <v>44021</v>
      </c>
      <c r="B102" s="15">
        <v>229</v>
      </c>
      <c r="D102" s="14">
        <v>44021</v>
      </c>
      <c r="E102" s="15">
        <v>8</v>
      </c>
    </row>
    <row r="103" spans="1:5" x14ac:dyDescent="0.25">
      <c r="A103" s="14">
        <v>44022</v>
      </c>
      <c r="B103" s="15">
        <v>276</v>
      </c>
      <c r="D103" s="14">
        <v>44022</v>
      </c>
      <c r="E103" s="15">
        <v>3</v>
      </c>
    </row>
    <row r="104" spans="1:5" x14ac:dyDescent="0.25">
      <c r="A104" s="14">
        <v>44023</v>
      </c>
      <c r="B104" s="15">
        <v>188</v>
      </c>
      <c r="D104" s="14">
        <v>44023</v>
      </c>
      <c r="E104" s="15">
        <v>2</v>
      </c>
    </row>
    <row r="105" spans="1:5" x14ac:dyDescent="0.25">
      <c r="A105" s="14">
        <v>44024</v>
      </c>
      <c r="B105" s="15">
        <v>234</v>
      </c>
      <c r="D105" s="14">
        <v>44024</v>
      </c>
      <c r="E105" s="15">
        <v>5</v>
      </c>
    </row>
    <row r="106" spans="1:5" x14ac:dyDescent="0.25">
      <c r="A106" s="14">
        <v>44025</v>
      </c>
      <c r="B106" s="15">
        <v>169</v>
      </c>
      <c r="D106" s="14">
        <v>44025</v>
      </c>
      <c r="E106" s="20">
        <v>0</v>
      </c>
    </row>
    <row r="107" spans="1:5" x14ac:dyDescent="0.25">
      <c r="A107" s="14">
        <v>44026</v>
      </c>
      <c r="B107" s="15">
        <v>114</v>
      </c>
      <c r="D107" s="14">
        <v>44026</v>
      </c>
      <c r="E107" s="20">
        <v>0</v>
      </c>
    </row>
    <row r="108" spans="1:5" x14ac:dyDescent="0.25">
      <c r="A108" s="14">
        <v>44027</v>
      </c>
      <c r="B108" s="15">
        <v>163</v>
      </c>
      <c r="D108" s="14">
        <v>44027</v>
      </c>
      <c r="E108" s="15">
        <v>3</v>
      </c>
    </row>
    <row r="109" spans="1:5" x14ac:dyDescent="0.25">
      <c r="A109" s="14">
        <v>44028</v>
      </c>
      <c r="B109" s="15">
        <v>230</v>
      </c>
      <c r="D109" s="14">
        <v>44028</v>
      </c>
      <c r="E109" s="15">
        <v>2</v>
      </c>
    </row>
    <row r="110" spans="1:5" x14ac:dyDescent="0.25">
      <c r="A110" s="14">
        <v>44029</v>
      </c>
      <c r="B110" s="15">
        <v>233</v>
      </c>
      <c r="D110" s="14">
        <v>44029</v>
      </c>
      <c r="E110" s="15">
        <v>1</v>
      </c>
    </row>
    <row r="111" spans="1:5" x14ac:dyDescent="0.25">
      <c r="A111" s="14">
        <v>44030</v>
      </c>
      <c r="B111" s="15">
        <v>249</v>
      </c>
      <c r="D111" s="14">
        <v>44030</v>
      </c>
      <c r="E111" s="15">
        <v>1</v>
      </c>
    </row>
    <row r="112" spans="1:5" x14ac:dyDescent="0.25">
      <c r="A112" s="14">
        <v>44031</v>
      </c>
      <c r="B112" s="15">
        <v>219</v>
      </c>
      <c r="D112" s="14">
        <v>44031</v>
      </c>
      <c r="E112" s="15">
        <v>1</v>
      </c>
    </row>
    <row r="113" spans="1:5" x14ac:dyDescent="0.25">
      <c r="A113" s="14">
        <v>44032</v>
      </c>
      <c r="B113" s="15">
        <v>190</v>
      </c>
      <c r="D113" s="14">
        <v>44032</v>
      </c>
      <c r="E113" s="15">
        <v>6</v>
      </c>
    </row>
    <row r="114" spans="1:5" x14ac:dyDescent="0.25">
      <c r="A114" s="14">
        <v>44033</v>
      </c>
      <c r="B114" s="15">
        <v>129</v>
      </c>
      <c r="D114" s="14">
        <v>44033</v>
      </c>
      <c r="E114" s="15">
        <v>2</v>
      </c>
    </row>
    <row r="115" spans="1:5" x14ac:dyDescent="0.25">
      <c r="A115" s="14">
        <v>44034</v>
      </c>
      <c r="B115" s="15">
        <v>282</v>
      </c>
      <c r="D115" s="14">
        <v>44034</v>
      </c>
      <c r="E115" s="20">
        <v>-2</v>
      </c>
    </row>
    <row r="116" spans="1:5" x14ac:dyDescent="0.25">
      <c r="A116" s="14">
        <v>44035</v>
      </c>
      <c r="B116" s="15">
        <v>306</v>
      </c>
      <c r="D116" s="14">
        <v>44035</v>
      </c>
      <c r="E116" s="15">
        <v>10</v>
      </c>
    </row>
    <row r="117" spans="1:5" x14ac:dyDescent="0.25">
      <c r="A117" s="14">
        <v>44036</v>
      </c>
      <c r="B117" s="15">
        <v>252</v>
      </c>
      <c r="D117" s="14">
        <v>44036</v>
      </c>
      <c r="E117" s="15">
        <v>4</v>
      </c>
    </row>
    <row r="118" spans="1:5" x14ac:dyDescent="0.25">
      <c r="A118" s="14">
        <v>44037</v>
      </c>
      <c r="B118" s="15">
        <v>275</v>
      </c>
      <c r="D118" s="14">
        <v>44037</v>
      </c>
      <c r="E118" s="15">
        <v>3</v>
      </c>
    </row>
    <row r="119" spans="1:5" x14ac:dyDescent="0.25">
      <c r="A119" s="14">
        <v>44038</v>
      </c>
      <c r="B119" s="15">
        <v>255</v>
      </c>
      <c r="D119" s="14">
        <v>44038</v>
      </c>
      <c r="E119" s="20">
        <v>0</v>
      </c>
    </row>
    <row r="120" spans="1:5" x14ac:dyDescent="0.25">
      <c r="A120" s="14">
        <v>44039</v>
      </c>
      <c r="B120" s="15">
        <v>170</v>
      </c>
      <c r="D120" s="14">
        <v>44039</v>
      </c>
      <c r="E120" s="15">
        <v>9</v>
      </c>
    </row>
    <row r="121" spans="1:5" x14ac:dyDescent="0.25">
      <c r="A121" s="14">
        <v>44040</v>
      </c>
      <c r="B121" s="15">
        <v>181</v>
      </c>
      <c r="D121" s="14">
        <v>44040</v>
      </c>
      <c r="E121" s="15">
        <v>1</v>
      </c>
    </row>
    <row r="122" spans="1:5" x14ac:dyDescent="0.25">
      <c r="A122" s="14">
        <v>44041</v>
      </c>
      <c r="B122" s="15">
        <v>289</v>
      </c>
      <c r="D122" s="14">
        <v>44041</v>
      </c>
      <c r="E122" s="15">
        <v>4</v>
      </c>
    </row>
    <row r="123" spans="1:5" x14ac:dyDescent="0.25">
      <c r="A123" s="14">
        <v>44042</v>
      </c>
      <c r="B123" s="15">
        <v>386</v>
      </c>
      <c r="D123" s="14">
        <v>44042</v>
      </c>
      <c r="E123" s="15">
        <v>4</v>
      </c>
    </row>
    <row r="124" spans="1:5" x14ac:dyDescent="0.25">
      <c r="A124" s="14">
        <v>44043</v>
      </c>
      <c r="B124" s="15">
        <v>379</v>
      </c>
      <c r="D124" s="14">
        <v>44043</v>
      </c>
      <c r="E124" s="15">
        <v>5</v>
      </c>
    </row>
    <row r="125" spans="1:5" x14ac:dyDescent="0.25">
      <c r="A125" s="14">
        <v>44044</v>
      </c>
      <c r="B125" s="15">
        <v>295</v>
      </c>
      <c r="D125" s="14">
        <v>44044</v>
      </c>
      <c r="E125" s="15">
        <v>5</v>
      </c>
    </row>
    <row r="126" spans="1:5" x14ac:dyDescent="0.25">
      <c r="A126" s="14">
        <v>44045</v>
      </c>
      <c r="B126" s="15">
        <v>239</v>
      </c>
      <c r="D126" s="14">
        <v>44045</v>
      </c>
      <c r="E126" s="15">
        <v>2</v>
      </c>
    </row>
    <row r="127" spans="1:5" x14ac:dyDescent="0.25">
      <c r="A127" s="14">
        <v>44046</v>
      </c>
      <c r="B127" s="15">
        <v>159</v>
      </c>
      <c r="D127" s="14">
        <v>44046</v>
      </c>
      <c r="E127" s="15">
        <v>9</v>
      </c>
    </row>
    <row r="128" spans="1:5" x14ac:dyDescent="0.25">
      <c r="A128" s="14">
        <v>44047</v>
      </c>
      <c r="B128" s="15">
        <v>190</v>
      </c>
      <c r="D128" s="14">
        <v>44047</v>
      </c>
      <c r="E128" s="15">
        <v>3</v>
      </c>
    </row>
    <row r="129" spans="1:5" x14ac:dyDescent="0.25">
      <c r="A129" s="14">
        <v>44048</v>
      </c>
      <c r="B129" s="15">
        <v>384</v>
      </c>
      <c r="D129" s="14">
        <v>44048</v>
      </c>
      <c r="E129" s="15">
        <v>19</v>
      </c>
    </row>
    <row r="130" spans="1:5" x14ac:dyDescent="0.25">
      <c r="A130" s="14">
        <v>44049</v>
      </c>
      <c r="B130" s="15">
        <v>402</v>
      </c>
      <c r="D130" s="14">
        <v>44049</v>
      </c>
      <c r="E130" s="15">
        <v>15</v>
      </c>
    </row>
    <row r="131" spans="1:5" x14ac:dyDescent="0.25">
      <c r="A131" s="14">
        <v>44050</v>
      </c>
      <c r="B131" s="15">
        <v>552</v>
      </c>
      <c r="D131" s="14">
        <v>44050</v>
      </c>
      <c r="E131" s="15">
        <v>39</v>
      </c>
    </row>
    <row r="132" spans="1:5" x14ac:dyDescent="0.25">
      <c r="A132" s="14">
        <v>44051</v>
      </c>
      <c r="B132" s="15">
        <v>347</v>
      </c>
      <c r="D132" s="14">
        <v>44051</v>
      </c>
      <c r="E132" s="15">
        <v>12</v>
      </c>
    </row>
    <row r="133" spans="1:5" x14ac:dyDescent="0.25">
      <c r="A133" s="14">
        <v>44052</v>
      </c>
      <c r="B133" s="15">
        <v>463</v>
      </c>
      <c r="D133" s="14">
        <v>44052</v>
      </c>
      <c r="E133" s="15">
        <v>16</v>
      </c>
    </row>
    <row r="134" spans="1:5" x14ac:dyDescent="0.25">
      <c r="A134" s="14">
        <v>44053</v>
      </c>
      <c r="B134" s="15">
        <v>259</v>
      </c>
      <c r="D134" s="14">
        <v>44053</v>
      </c>
      <c r="E134" s="15">
        <v>7</v>
      </c>
    </row>
    <row r="135" spans="1:5" x14ac:dyDescent="0.25">
      <c r="A135" s="14">
        <v>44054</v>
      </c>
      <c r="B135" s="15">
        <v>412</v>
      </c>
      <c r="D135" s="14">
        <v>44054</v>
      </c>
      <c r="E135" s="15">
        <v>3</v>
      </c>
    </row>
    <row r="136" spans="1:5" x14ac:dyDescent="0.25">
      <c r="A136" s="14">
        <v>44055</v>
      </c>
      <c r="B136" s="15">
        <v>481</v>
      </c>
      <c r="D136" s="14">
        <v>44055</v>
      </c>
      <c r="E136" s="15">
        <v>4</v>
      </c>
    </row>
    <row r="137" spans="1:5" x14ac:dyDescent="0.25">
      <c r="A137" s="14">
        <v>44056</v>
      </c>
      <c r="B137" s="15">
        <v>523</v>
      </c>
      <c r="D137" s="14">
        <v>44056</v>
      </c>
      <c r="E137" s="15">
        <v>16</v>
      </c>
    </row>
    <row r="138" spans="1:5" x14ac:dyDescent="0.25">
      <c r="A138" s="14">
        <v>44057</v>
      </c>
      <c r="B138" s="15">
        <v>574</v>
      </c>
      <c r="D138" s="14">
        <v>44057</v>
      </c>
      <c r="E138" s="15">
        <v>13</v>
      </c>
    </row>
    <row r="139" spans="1:5" x14ac:dyDescent="0.25">
      <c r="A139" s="14">
        <v>44058</v>
      </c>
      <c r="B139" s="15">
        <v>629</v>
      </c>
      <c r="D139" s="14">
        <v>44058</v>
      </c>
      <c r="E139" s="15">
        <v>13</v>
      </c>
    </row>
    <row r="140" spans="1:5" x14ac:dyDescent="0.25">
      <c r="A140" s="14">
        <v>44059</v>
      </c>
      <c r="B140" s="15">
        <v>479</v>
      </c>
      <c r="D140" s="14">
        <v>44059</v>
      </c>
      <c r="E140" s="15">
        <v>2</v>
      </c>
    </row>
    <row r="141" spans="1:5" x14ac:dyDescent="0.25">
      <c r="A141" s="14">
        <v>44060</v>
      </c>
      <c r="B141" s="15">
        <v>320</v>
      </c>
      <c r="D141" s="14">
        <v>44060</v>
      </c>
      <c r="E141" s="15">
        <v>5</v>
      </c>
    </row>
    <row r="142" spans="1:5" x14ac:dyDescent="0.25">
      <c r="A142" s="14">
        <v>44061</v>
      </c>
      <c r="B142" s="15">
        <v>403</v>
      </c>
      <c r="D142" s="14">
        <v>44061</v>
      </c>
      <c r="E142" s="15">
        <v>5</v>
      </c>
    </row>
    <row r="143" spans="1:5" x14ac:dyDescent="0.25">
      <c r="A143" s="14">
        <v>44062</v>
      </c>
      <c r="B143" s="15">
        <v>642</v>
      </c>
      <c r="D143" s="14">
        <v>44062</v>
      </c>
      <c r="E143" s="15">
        <v>7</v>
      </c>
    </row>
    <row r="144" spans="1:5" x14ac:dyDescent="0.25">
      <c r="A144" s="14">
        <v>44063</v>
      </c>
      <c r="B144" s="15">
        <v>845</v>
      </c>
      <c r="D144" s="14">
        <v>44063</v>
      </c>
      <c r="E144" s="15">
        <v>4</v>
      </c>
    </row>
    <row r="145" spans="1:5" x14ac:dyDescent="0.25">
      <c r="A145" s="14">
        <v>44064</v>
      </c>
      <c r="B145" s="15">
        <v>947</v>
      </c>
      <c r="D145" s="14">
        <v>44064</v>
      </c>
      <c r="E145" s="15">
        <v>23</v>
      </c>
    </row>
    <row r="146" spans="1:5" x14ac:dyDescent="0.25">
      <c r="A146" s="14">
        <v>44065</v>
      </c>
      <c r="B146" s="15">
        <v>1071</v>
      </c>
      <c r="D146" s="14">
        <v>44065</v>
      </c>
      <c r="E146" s="15">
        <v>24</v>
      </c>
    </row>
    <row r="147" spans="1:5" x14ac:dyDescent="0.25">
      <c r="A147" s="14">
        <v>44066</v>
      </c>
      <c r="B147" s="15">
        <v>1210</v>
      </c>
      <c r="D147" s="14">
        <v>44066</v>
      </c>
      <c r="E147" s="15">
        <v>20</v>
      </c>
    </row>
    <row r="148" spans="1:5" x14ac:dyDescent="0.25">
      <c r="A148" s="14">
        <v>44067</v>
      </c>
      <c r="B148" s="15">
        <v>953</v>
      </c>
      <c r="D148" s="14">
        <v>44067</v>
      </c>
      <c r="E148" s="15">
        <v>4</v>
      </c>
    </row>
    <row r="149" spans="1:5" x14ac:dyDescent="0.25">
      <c r="A149" s="14">
        <v>44068</v>
      </c>
      <c r="B149" s="15">
        <v>878</v>
      </c>
      <c r="D149" s="14">
        <v>44068</v>
      </c>
      <c r="E149" s="15">
        <v>10</v>
      </c>
    </row>
    <row r="150" spans="1:5" x14ac:dyDescent="0.25">
      <c r="A150" s="14">
        <v>44069</v>
      </c>
      <c r="B150" s="15">
        <v>1367</v>
      </c>
      <c r="D150" s="14">
        <v>44069</v>
      </c>
      <c r="E150" s="15">
        <v>25</v>
      </c>
    </row>
    <row r="151" spans="1:5" x14ac:dyDescent="0.25">
      <c r="A151" s="14">
        <v>44070</v>
      </c>
      <c r="B151" s="15">
        <v>1411</v>
      </c>
      <c r="D151" s="14">
        <v>44070</v>
      </c>
      <c r="E151" s="15">
        <v>18</v>
      </c>
    </row>
    <row r="152" spans="1:5" x14ac:dyDescent="0.25">
      <c r="A152" s="14">
        <v>44071</v>
      </c>
      <c r="B152" s="15">
        <v>1462</v>
      </c>
      <c r="D152" s="14">
        <v>44071</v>
      </c>
      <c r="E152" s="15">
        <v>20</v>
      </c>
    </row>
    <row r="153" spans="1:5" x14ac:dyDescent="0.25">
      <c r="A153" s="14">
        <v>44072</v>
      </c>
      <c r="B153" s="15">
        <v>1444</v>
      </c>
      <c r="D153" s="14">
        <v>44072</v>
      </c>
      <c r="E153" s="15">
        <v>14</v>
      </c>
    </row>
    <row r="154" spans="1:5" x14ac:dyDescent="0.25">
      <c r="A154" s="14">
        <v>44073</v>
      </c>
      <c r="B154" s="15">
        <v>1365</v>
      </c>
      <c r="D154" s="14">
        <v>44073</v>
      </c>
      <c r="E154" s="15">
        <v>34</v>
      </c>
    </row>
    <row r="155" spans="1:5" x14ac:dyDescent="0.25">
      <c r="A155" s="14">
        <v>44074</v>
      </c>
      <c r="B155" s="15">
        <v>996</v>
      </c>
      <c r="D155" s="14">
        <v>44074</v>
      </c>
      <c r="E155" s="15">
        <v>4</v>
      </c>
    </row>
    <row r="156" spans="1:5" x14ac:dyDescent="0.25">
      <c r="A156" s="14">
        <v>44075</v>
      </c>
      <c r="B156" s="15">
        <v>978</v>
      </c>
      <c r="D156" s="14">
        <v>44075</v>
      </c>
      <c r="E156" s="15">
        <v>3</v>
      </c>
    </row>
    <row r="157" spans="1:5" x14ac:dyDescent="0.25">
      <c r="A157" s="14">
        <v>44076</v>
      </c>
      <c r="B157" s="15">
        <v>1326</v>
      </c>
      <c r="D157" s="14">
        <v>44076</v>
      </c>
      <c r="E157" s="15">
        <v>24</v>
      </c>
    </row>
    <row r="158" spans="1:5" x14ac:dyDescent="0.25">
      <c r="A158" s="14">
        <v>44077</v>
      </c>
      <c r="B158" s="15">
        <v>1397</v>
      </c>
      <c r="D158" s="14">
        <v>44077</v>
      </c>
      <c r="E158" s="15">
        <v>24</v>
      </c>
    </row>
    <row r="159" spans="1:5" x14ac:dyDescent="0.25">
      <c r="A159" s="14">
        <v>44078</v>
      </c>
      <c r="B159" s="15">
        <v>1733</v>
      </c>
      <c r="D159" s="14">
        <v>44078</v>
      </c>
      <c r="E159" s="15">
        <v>25</v>
      </c>
    </row>
    <row r="160" spans="1:5" x14ac:dyDescent="0.25">
      <c r="A160" s="14">
        <v>44079</v>
      </c>
      <c r="B160" s="15">
        <v>1695</v>
      </c>
      <c r="D160" s="14">
        <v>44079</v>
      </c>
      <c r="E160" s="15">
        <v>12</v>
      </c>
    </row>
    <row r="161" spans="1:5" x14ac:dyDescent="0.25">
      <c r="A161" s="14">
        <v>44080</v>
      </c>
      <c r="B161" s="15">
        <v>1297</v>
      </c>
      <c r="D161" s="14">
        <v>44080</v>
      </c>
      <c r="E161" s="15">
        <v>26</v>
      </c>
    </row>
    <row r="162" spans="1:5" x14ac:dyDescent="0.25">
      <c r="A162" s="14">
        <v>44081</v>
      </c>
      <c r="B162" s="15">
        <v>1108</v>
      </c>
      <c r="D162" s="14">
        <v>44081</v>
      </c>
      <c r="E162" s="15">
        <v>15</v>
      </c>
    </row>
    <row r="163" spans="1:5" x14ac:dyDescent="0.25">
      <c r="A163" s="14">
        <v>44082</v>
      </c>
      <c r="B163" s="15">
        <v>1370</v>
      </c>
      <c r="D163" s="14">
        <v>44082</v>
      </c>
      <c r="E163" s="15">
        <v>13</v>
      </c>
    </row>
    <row r="164" spans="1:5" x14ac:dyDescent="0.25">
      <c r="A164" s="14">
        <v>44083</v>
      </c>
      <c r="B164" s="15">
        <v>1434</v>
      </c>
      <c r="D164" s="14">
        <v>44083</v>
      </c>
      <c r="E164" s="15">
        <v>2</v>
      </c>
    </row>
    <row r="165" spans="1:5" x14ac:dyDescent="0.25">
      <c r="A165" s="14">
        <v>44084</v>
      </c>
      <c r="B165" s="15">
        <v>1597</v>
      </c>
      <c r="D165" s="14">
        <v>44084</v>
      </c>
      <c r="E165" s="15">
        <v>11</v>
      </c>
    </row>
    <row r="166" spans="1:5" x14ac:dyDescent="0.25">
      <c r="A166" s="14">
        <v>44085</v>
      </c>
      <c r="B166" s="15">
        <v>1616</v>
      </c>
      <c r="D166" s="14">
        <v>44085</v>
      </c>
      <c r="E166" s="15">
        <v>35</v>
      </c>
    </row>
    <row r="167" spans="1:5" x14ac:dyDescent="0.25">
      <c r="A167" s="14">
        <v>44086</v>
      </c>
      <c r="B167" s="15">
        <v>1501</v>
      </c>
      <c r="D167" s="14">
        <v>44086</v>
      </c>
      <c r="E167" s="15">
        <v>11</v>
      </c>
    </row>
    <row r="168" spans="1:5" x14ac:dyDescent="0.25">
      <c r="A168" s="14">
        <v>44087</v>
      </c>
      <c r="B168" s="15">
        <v>1458</v>
      </c>
      <c r="D168" s="14">
        <v>44087</v>
      </c>
      <c r="E168" s="15">
        <v>37</v>
      </c>
    </row>
    <row r="169" spans="1:5" x14ac:dyDescent="0.25">
      <c r="A169" s="14">
        <v>44088</v>
      </c>
      <c r="B169" s="15">
        <v>1008</v>
      </c>
      <c r="D169" s="14">
        <v>44088</v>
      </c>
      <c r="E169" s="15">
        <v>1</v>
      </c>
    </row>
    <row r="170" spans="1:5" x14ac:dyDescent="0.25">
      <c r="A170" s="14">
        <v>44089</v>
      </c>
      <c r="B170" s="15">
        <v>1229</v>
      </c>
      <c r="D170" s="14">
        <v>44089</v>
      </c>
      <c r="E170" s="15">
        <v>18</v>
      </c>
    </row>
    <row r="171" spans="1:5" x14ac:dyDescent="0.25">
      <c r="A171" s="14">
        <v>44090</v>
      </c>
      <c r="B171" s="15">
        <v>1452</v>
      </c>
      <c r="D171" s="14">
        <v>44090</v>
      </c>
      <c r="E171" s="15">
        <v>18</v>
      </c>
    </row>
    <row r="172" spans="1:5" x14ac:dyDescent="0.25">
      <c r="A172" s="14">
        <v>44091</v>
      </c>
      <c r="B172" s="15">
        <v>1585</v>
      </c>
      <c r="D172" s="14">
        <v>44091</v>
      </c>
      <c r="E172" s="15">
        <v>31</v>
      </c>
    </row>
    <row r="173" spans="1:5" x14ac:dyDescent="0.25">
      <c r="A173" s="14">
        <v>44092</v>
      </c>
      <c r="B173" s="15">
        <v>1907</v>
      </c>
      <c r="D173" s="14">
        <v>44092</v>
      </c>
      <c r="E173" s="15">
        <v>54</v>
      </c>
    </row>
    <row r="174" spans="1:5" x14ac:dyDescent="0.25">
      <c r="A174" s="14">
        <v>44093</v>
      </c>
      <c r="B174" s="15">
        <v>1638</v>
      </c>
      <c r="D174" s="14">
        <v>44093</v>
      </c>
      <c r="E174" s="22" t="s">
        <v>17</v>
      </c>
    </row>
    <row r="175" spans="1:5" x14ac:dyDescent="0.25">
      <c r="A175" s="14">
        <v>44094</v>
      </c>
      <c r="B175" s="15">
        <v>1587</v>
      </c>
      <c r="D175" s="14">
        <v>44094</v>
      </c>
      <c r="E175" s="22" t="s">
        <v>17</v>
      </c>
    </row>
    <row r="176" spans="1:5" x14ac:dyDescent="0.25">
      <c r="A176" s="14">
        <v>44095</v>
      </c>
      <c r="B176" s="15">
        <v>1350</v>
      </c>
      <c r="D176" s="14">
        <v>44095</v>
      </c>
      <c r="E176" s="15">
        <v>72</v>
      </c>
    </row>
    <row r="177" spans="1:6" x14ac:dyDescent="0.25">
      <c r="A177" s="14">
        <v>44096</v>
      </c>
      <c r="B177" s="15">
        <v>1392</v>
      </c>
      <c r="D177" s="14">
        <v>44096</v>
      </c>
      <c r="E177" s="15">
        <v>18</v>
      </c>
    </row>
    <row r="178" spans="1:6" x14ac:dyDescent="0.25">
      <c r="A178" s="14">
        <v>44097</v>
      </c>
      <c r="B178" s="15">
        <v>1640</v>
      </c>
      <c r="D178" s="14">
        <v>44097</v>
      </c>
      <c r="E178" s="15">
        <v>22</v>
      </c>
    </row>
    <row r="179" spans="1:6" x14ac:dyDescent="0.25">
      <c r="A179" s="14">
        <v>44098</v>
      </c>
      <c r="B179" s="15">
        <v>1786</v>
      </c>
      <c r="D179" s="14">
        <v>44098</v>
      </c>
      <c r="E179" s="15">
        <v>17</v>
      </c>
    </row>
    <row r="180" spans="1:6" x14ac:dyDescent="0.25">
      <c r="A180" s="14">
        <v>44099</v>
      </c>
      <c r="B180" s="15">
        <v>1912</v>
      </c>
      <c r="D180" s="14">
        <v>44099</v>
      </c>
      <c r="E180" s="15">
        <v>51</v>
      </c>
    </row>
    <row r="181" spans="1:6" x14ac:dyDescent="0.25">
      <c r="A181" s="14">
        <v>44100</v>
      </c>
      <c r="B181" s="15">
        <v>1869</v>
      </c>
      <c r="D181" s="14">
        <v>44100</v>
      </c>
      <c r="E181" s="15">
        <v>16</v>
      </c>
    </row>
    <row r="182" spans="1:6" x14ac:dyDescent="0.25">
      <c r="A182" s="14">
        <v>44101</v>
      </c>
      <c r="B182" s="15">
        <v>1766</v>
      </c>
      <c r="D182" s="14">
        <v>44101</v>
      </c>
      <c r="E182" s="15">
        <v>47</v>
      </c>
    </row>
    <row r="183" spans="1:6" x14ac:dyDescent="0.25">
      <c r="A183" s="14">
        <v>44102</v>
      </c>
      <c r="B183" s="15">
        <v>1494</v>
      </c>
      <c r="D183" s="14">
        <v>44102</v>
      </c>
      <c r="E183" s="15">
        <v>4</v>
      </c>
    </row>
    <row r="184" spans="1:6" x14ac:dyDescent="0.25">
      <c r="A184" s="14">
        <v>44103</v>
      </c>
      <c r="B184" s="15">
        <v>1648</v>
      </c>
      <c r="D184" s="14">
        <v>44103</v>
      </c>
      <c r="E184" s="15">
        <v>13</v>
      </c>
    </row>
    <row r="185" spans="1:6" x14ac:dyDescent="0.25">
      <c r="A185" s="14">
        <v>44104</v>
      </c>
      <c r="B185" s="15">
        <v>1851</v>
      </c>
      <c r="C185" s="21">
        <f>SUM(B94:B185)/92</f>
        <v>807.61956521739125</v>
      </c>
      <c r="D185" s="14">
        <v>44104</v>
      </c>
      <c r="E185" s="15">
        <v>22</v>
      </c>
      <c r="F185" s="21">
        <f>SUM(E94:E185)/92</f>
        <v>12.304347826086957</v>
      </c>
    </row>
    <row r="186" spans="1:6" x14ac:dyDescent="0.25">
      <c r="A186" s="14">
        <v>44105</v>
      </c>
      <c r="B186" s="15">
        <v>2548</v>
      </c>
      <c r="D186" s="14">
        <v>44105</v>
      </c>
      <c r="E186" s="15">
        <v>30</v>
      </c>
    </row>
    <row r="187" spans="1:6" x14ac:dyDescent="0.25">
      <c r="A187" s="14">
        <v>44106</v>
      </c>
      <c r="B187" s="15">
        <v>2499</v>
      </c>
      <c r="D187" s="14">
        <v>44106</v>
      </c>
      <c r="E187" s="15">
        <v>49</v>
      </c>
    </row>
    <row r="188" spans="1:6" x14ac:dyDescent="0.25">
      <c r="A188" s="14">
        <v>44107</v>
      </c>
      <c r="B188" s="15">
        <v>2844</v>
      </c>
      <c r="D188" s="14">
        <v>44107</v>
      </c>
      <c r="E188" s="15">
        <v>42</v>
      </c>
    </row>
    <row r="189" spans="1:6" x14ac:dyDescent="0.25">
      <c r="A189" s="14">
        <v>44108</v>
      </c>
      <c r="B189" s="15">
        <v>2578</v>
      </c>
      <c r="D189" s="14">
        <v>44108</v>
      </c>
      <c r="E189" s="15">
        <v>37</v>
      </c>
    </row>
    <row r="190" spans="1:6" x14ac:dyDescent="0.25">
      <c r="A190" s="14">
        <v>44109</v>
      </c>
      <c r="B190" s="15">
        <v>2257</v>
      </c>
      <c r="D190" s="14">
        <v>44109</v>
      </c>
      <c r="E190" s="15">
        <v>30</v>
      </c>
    </row>
    <row r="191" spans="1:6" x14ac:dyDescent="0.25">
      <c r="A191" s="14">
        <v>44110</v>
      </c>
      <c r="B191" s="15">
        <v>2677</v>
      </c>
      <c r="D191" s="14">
        <v>44110</v>
      </c>
      <c r="E191" s="15">
        <v>48</v>
      </c>
    </row>
    <row r="192" spans="1:6" x14ac:dyDescent="0.25">
      <c r="A192" s="14">
        <v>44111</v>
      </c>
      <c r="B192" s="15">
        <v>3678</v>
      </c>
      <c r="D192" s="14">
        <v>44111</v>
      </c>
      <c r="E192" s="15">
        <v>60</v>
      </c>
    </row>
    <row r="193" spans="1:5" x14ac:dyDescent="0.25">
      <c r="A193" s="14">
        <v>44112</v>
      </c>
      <c r="B193" s="15">
        <v>4458</v>
      </c>
      <c r="D193" s="14">
        <v>44112</v>
      </c>
      <c r="E193" s="15">
        <v>68</v>
      </c>
    </row>
    <row r="194" spans="1:5" x14ac:dyDescent="0.25">
      <c r="A194" s="14">
        <v>44113</v>
      </c>
      <c r="B194" s="15">
        <v>5372</v>
      </c>
      <c r="D194" s="14">
        <v>44113</v>
      </c>
      <c r="E194" s="15">
        <v>103</v>
      </c>
    </row>
    <row r="195" spans="1:5" x14ac:dyDescent="0.25">
      <c r="A195" s="14">
        <v>44114</v>
      </c>
      <c r="B195" s="15">
        <v>5724</v>
      </c>
      <c r="D195" s="14">
        <v>44114</v>
      </c>
      <c r="E195" s="15">
        <v>94</v>
      </c>
    </row>
    <row r="196" spans="1:5" x14ac:dyDescent="0.25">
      <c r="A196" s="14">
        <v>44115</v>
      </c>
      <c r="B196" s="15">
        <v>5456</v>
      </c>
      <c r="D196" s="14">
        <v>44115</v>
      </c>
      <c r="E196" s="15">
        <v>77</v>
      </c>
    </row>
    <row r="197" spans="1:5" x14ac:dyDescent="0.25">
      <c r="A197" s="14">
        <v>44116</v>
      </c>
      <c r="B197" s="15">
        <v>4619</v>
      </c>
      <c r="D197" s="14">
        <v>44116</v>
      </c>
      <c r="E197" s="15">
        <v>117</v>
      </c>
    </row>
    <row r="198" spans="1:5" x14ac:dyDescent="0.25">
      <c r="A198" s="14">
        <v>44117</v>
      </c>
      <c r="B198" s="15">
        <v>5901</v>
      </c>
      <c r="D198" s="14">
        <v>44117</v>
      </c>
      <c r="E198" s="15">
        <v>146</v>
      </c>
    </row>
    <row r="199" spans="1:5" x14ac:dyDescent="0.25">
      <c r="A199" s="14">
        <v>44118</v>
      </c>
      <c r="B199" s="15">
        <v>7332</v>
      </c>
      <c r="D199" s="14">
        <v>44118</v>
      </c>
      <c r="E199" s="15">
        <v>126</v>
      </c>
    </row>
    <row r="200" spans="1:5" x14ac:dyDescent="0.25">
      <c r="A200" s="14">
        <v>44119</v>
      </c>
      <c r="B200" s="15">
        <v>8804</v>
      </c>
      <c r="D200" s="14">
        <v>44119</v>
      </c>
      <c r="E200" s="15">
        <v>202</v>
      </c>
    </row>
    <row r="201" spans="1:5" x14ac:dyDescent="0.25">
      <c r="A201" s="14">
        <v>44120</v>
      </c>
      <c r="B201" s="15">
        <v>10010</v>
      </c>
      <c r="D201" s="14">
        <v>44120</v>
      </c>
      <c r="E201" s="15">
        <v>177</v>
      </c>
    </row>
    <row r="202" spans="1:5" x14ac:dyDescent="0.25">
      <c r="A202" s="14">
        <v>44121</v>
      </c>
      <c r="B202" s="15">
        <v>10925</v>
      </c>
      <c r="D202" s="14">
        <v>44121</v>
      </c>
      <c r="E202" s="15">
        <v>148</v>
      </c>
    </row>
    <row r="203" spans="1:5" x14ac:dyDescent="0.25">
      <c r="A203" s="14">
        <v>44122</v>
      </c>
      <c r="B203" s="15">
        <v>11705</v>
      </c>
      <c r="D203" s="14">
        <v>44122</v>
      </c>
      <c r="E203" s="15">
        <v>221</v>
      </c>
    </row>
    <row r="204" spans="1:5" x14ac:dyDescent="0.25">
      <c r="A204" s="14">
        <v>44123</v>
      </c>
      <c r="B204" s="15">
        <v>9338</v>
      </c>
      <c r="D204" s="14">
        <v>44123</v>
      </c>
      <c r="E204" s="15">
        <v>159</v>
      </c>
    </row>
    <row r="205" spans="1:5" x14ac:dyDescent="0.25">
      <c r="A205" s="14">
        <v>44124</v>
      </c>
      <c r="B205" s="15">
        <v>10874</v>
      </c>
      <c r="D205" s="14">
        <v>44124</v>
      </c>
      <c r="E205" s="15">
        <v>181</v>
      </c>
    </row>
    <row r="206" spans="1:5" x14ac:dyDescent="0.25">
      <c r="A206" s="14">
        <v>44125</v>
      </c>
      <c r="B206" s="15">
        <v>15199</v>
      </c>
      <c r="D206" s="14">
        <v>44125</v>
      </c>
      <c r="E206" s="15">
        <v>252</v>
      </c>
    </row>
    <row r="207" spans="1:5" x14ac:dyDescent="0.25">
      <c r="A207" s="14">
        <v>44126</v>
      </c>
      <c r="B207" s="15">
        <v>16079</v>
      </c>
      <c r="D207" s="14">
        <v>44126</v>
      </c>
      <c r="E207" s="15">
        <v>305</v>
      </c>
    </row>
    <row r="208" spans="1:5" x14ac:dyDescent="0.25">
      <c r="A208" s="14">
        <v>44127</v>
      </c>
      <c r="B208" s="15">
        <v>19143</v>
      </c>
      <c r="D208" s="14">
        <v>44127</v>
      </c>
      <c r="E208" s="15">
        <v>234</v>
      </c>
    </row>
    <row r="209" spans="1:5" x14ac:dyDescent="0.25">
      <c r="A209" s="14">
        <v>44128</v>
      </c>
      <c r="B209" s="15">
        <v>19644</v>
      </c>
      <c r="D209" s="14">
        <v>44128</v>
      </c>
      <c r="E209" s="15">
        <v>375</v>
      </c>
    </row>
    <row r="210" spans="1:5" x14ac:dyDescent="0.25">
      <c r="A210" s="14">
        <v>44129</v>
      </c>
      <c r="B210" s="15">
        <v>21273</v>
      </c>
      <c r="D210" s="14">
        <v>44129</v>
      </c>
      <c r="E210" s="15">
        <v>368</v>
      </c>
    </row>
    <row r="211" spans="1:5" x14ac:dyDescent="0.25">
      <c r="A211" s="14">
        <v>44130</v>
      </c>
      <c r="B211" s="15">
        <v>17012</v>
      </c>
      <c r="D211" s="14">
        <v>44130</v>
      </c>
      <c r="E211" s="15">
        <v>346</v>
      </c>
    </row>
    <row r="212" spans="1:5" x14ac:dyDescent="0.25">
      <c r="A212" s="14">
        <v>44131</v>
      </c>
      <c r="B212" s="15">
        <v>21994</v>
      </c>
      <c r="D212" s="14">
        <v>44131</v>
      </c>
      <c r="E212" s="15">
        <v>345</v>
      </c>
    </row>
    <row r="213" spans="1:5" x14ac:dyDescent="0.25">
      <c r="A213" s="14">
        <v>44132</v>
      </c>
      <c r="B213" s="15">
        <v>24991</v>
      </c>
      <c r="D213" s="14">
        <v>44132</v>
      </c>
      <c r="E213" s="15">
        <v>434</v>
      </c>
    </row>
    <row r="214" spans="1:5" x14ac:dyDescent="0.25">
      <c r="A214" s="14">
        <v>44133</v>
      </c>
      <c r="B214" s="15">
        <v>26831</v>
      </c>
      <c r="D214" s="14">
        <v>44133</v>
      </c>
      <c r="E214" s="15">
        <v>481</v>
      </c>
    </row>
    <row r="215" spans="1:5" x14ac:dyDescent="0.25">
      <c r="A215" s="14">
        <v>44134</v>
      </c>
      <c r="B215" s="15">
        <v>31084</v>
      </c>
      <c r="D215" s="14">
        <v>44134</v>
      </c>
      <c r="E215" s="15">
        <v>428</v>
      </c>
    </row>
    <row r="216" spans="1:5" x14ac:dyDescent="0.25">
      <c r="A216" s="14">
        <v>44135</v>
      </c>
      <c r="B216" s="15">
        <v>31758</v>
      </c>
      <c r="D216" s="14">
        <v>44135</v>
      </c>
      <c r="E216" s="15">
        <v>450</v>
      </c>
    </row>
    <row r="217" spans="1:5" x14ac:dyDescent="0.25">
      <c r="A217" s="14">
        <v>44136</v>
      </c>
      <c r="B217" s="15">
        <v>29907</v>
      </c>
      <c r="D217" s="14">
        <v>44136</v>
      </c>
      <c r="E217" s="15">
        <v>489</v>
      </c>
    </row>
    <row r="218" spans="1:5" x14ac:dyDescent="0.25">
      <c r="A218" s="14">
        <v>44137</v>
      </c>
      <c r="B218" s="15">
        <v>22253</v>
      </c>
      <c r="D218" s="14">
        <v>44137</v>
      </c>
      <c r="E218" s="15">
        <v>478</v>
      </c>
    </row>
    <row r="219" spans="1:5" x14ac:dyDescent="0.25">
      <c r="A219" s="14">
        <v>44138</v>
      </c>
      <c r="B219" s="15">
        <v>28244</v>
      </c>
      <c r="D219" s="14">
        <v>44138</v>
      </c>
      <c r="E219" s="15">
        <v>601</v>
      </c>
    </row>
    <row r="220" spans="1:5" x14ac:dyDescent="0.25">
      <c r="A220" s="14">
        <v>44139</v>
      </c>
      <c r="B220" s="15">
        <v>30550</v>
      </c>
      <c r="D220" s="14">
        <v>44139</v>
      </c>
      <c r="E220" s="15">
        <v>423</v>
      </c>
    </row>
    <row r="221" spans="1:5" x14ac:dyDescent="0.25">
      <c r="A221" s="14">
        <v>44140</v>
      </c>
      <c r="B221" s="15">
        <v>34505</v>
      </c>
      <c r="D221" s="14">
        <v>44140</v>
      </c>
      <c r="E221" s="15">
        <v>571</v>
      </c>
    </row>
    <row r="222" spans="1:5" x14ac:dyDescent="0.25">
      <c r="A222" s="14">
        <v>44141</v>
      </c>
      <c r="B222" s="15">
        <v>37809</v>
      </c>
      <c r="D222" s="14">
        <v>44141</v>
      </c>
      <c r="E222" s="15">
        <v>391</v>
      </c>
    </row>
    <row r="223" spans="1:5" x14ac:dyDescent="0.25">
      <c r="A223" s="14">
        <v>44142</v>
      </c>
      <c r="B223" s="15">
        <v>39811</v>
      </c>
      <c r="D223" s="14">
        <v>44142</v>
      </c>
      <c r="E223" s="15">
        <v>431</v>
      </c>
    </row>
    <row r="224" spans="1:5" x14ac:dyDescent="0.25">
      <c r="A224" s="14">
        <v>44143</v>
      </c>
      <c r="B224" s="15">
        <v>32616</v>
      </c>
      <c r="D224" s="14">
        <v>44143</v>
      </c>
      <c r="E224" s="15">
        <v>583</v>
      </c>
    </row>
    <row r="225" spans="1:5" x14ac:dyDescent="0.25">
      <c r="A225" s="14">
        <v>44144</v>
      </c>
      <c r="B225" s="15">
        <v>25271</v>
      </c>
      <c r="D225" s="14">
        <v>44144</v>
      </c>
      <c r="E225" s="15">
        <v>624</v>
      </c>
    </row>
    <row r="226" spans="1:5" x14ac:dyDescent="0.25">
      <c r="A226" s="14">
        <v>44145</v>
      </c>
      <c r="B226" s="15">
        <v>35098</v>
      </c>
      <c r="D226" s="14">
        <v>44145</v>
      </c>
      <c r="E226" s="15">
        <v>745</v>
      </c>
    </row>
    <row r="227" spans="1:5" x14ac:dyDescent="0.25">
      <c r="A227" s="14">
        <v>44146</v>
      </c>
      <c r="B227" s="15">
        <v>32961</v>
      </c>
      <c r="D227" s="14">
        <v>44146</v>
      </c>
      <c r="E227" s="15">
        <v>662</v>
      </c>
    </row>
    <row r="228" spans="1:5" x14ac:dyDescent="0.25">
      <c r="A228" s="14">
        <v>44147</v>
      </c>
      <c r="B228" s="15">
        <v>37978</v>
      </c>
      <c r="D228" s="14">
        <v>44147</v>
      </c>
      <c r="E228" s="15">
        <v>541</v>
      </c>
    </row>
    <row r="229" spans="1:5" x14ac:dyDescent="0.25">
      <c r="A229" s="14">
        <v>44148</v>
      </c>
      <c r="B229" s="15">
        <v>40902</v>
      </c>
      <c r="D229" s="14">
        <v>44148</v>
      </c>
      <c r="E229" s="15">
        <v>683</v>
      </c>
    </row>
    <row r="230" spans="1:5" x14ac:dyDescent="0.25">
      <c r="A230" s="14">
        <v>44149</v>
      </c>
      <c r="B230" s="15">
        <v>37255</v>
      </c>
      <c r="D230" s="14">
        <v>44149</v>
      </c>
      <c r="E230" s="15">
        <v>939</v>
      </c>
    </row>
    <row r="231" spans="1:5" x14ac:dyDescent="0.25">
      <c r="A231" s="14">
        <v>44150</v>
      </c>
      <c r="B231" s="15">
        <v>33979</v>
      </c>
      <c r="D231" s="14">
        <v>44150</v>
      </c>
      <c r="E231" s="15">
        <v>469</v>
      </c>
    </row>
    <row r="232" spans="1:5" x14ac:dyDescent="0.25">
      <c r="A232" s="14">
        <v>44151</v>
      </c>
      <c r="B232" s="15">
        <v>27354</v>
      </c>
      <c r="D232" s="14">
        <v>44151</v>
      </c>
      <c r="E232" s="15">
        <v>641</v>
      </c>
    </row>
    <row r="233" spans="1:5" x14ac:dyDescent="0.25">
      <c r="A233" s="14">
        <v>44152</v>
      </c>
      <c r="B233" s="15">
        <v>32191</v>
      </c>
      <c r="D233" s="14">
        <v>44152</v>
      </c>
      <c r="E233" s="15">
        <v>729</v>
      </c>
    </row>
    <row r="234" spans="1:5" x14ac:dyDescent="0.25">
      <c r="A234" s="14">
        <v>44153</v>
      </c>
      <c r="B234" s="15">
        <v>34283</v>
      </c>
      <c r="D234" s="14">
        <v>44153</v>
      </c>
      <c r="E234" s="15">
        <v>641</v>
      </c>
    </row>
    <row r="235" spans="1:5" x14ac:dyDescent="0.25">
      <c r="A235" s="14">
        <v>44154</v>
      </c>
      <c r="B235" s="15">
        <v>36176</v>
      </c>
      <c r="D235" s="14">
        <v>44154</v>
      </c>
      <c r="E235" s="15">
        <v>649</v>
      </c>
    </row>
    <row r="236" spans="1:5" x14ac:dyDescent="0.25">
      <c r="A236" s="14">
        <v>44155</v>
      </c>
      <c r="B236" s="15">
        <v>37242</v>
      </c>
      <c r="D236" s="14">
        <v>44155</v>
      </c>
      <c r="E236" s="15">
        <v>705</v>
      </c>
    </row>
    <row r="237" spans="1:5" x14ac:dyDescent="0.25">
      <c r="A237" s="14">
        <v>44156</v>
      </c>
      <c r="B237" s="15">
        <v>34767</v>
      </c>
      <c r="D237" s="14">
        <v>44156</v>
      </c>
      <c r="E237" s="15">
        <v>541</v>
      </c>
    </row>
    <row r="238" spans="1:5" x14ac:dyDescent="0.25">
      <c r="A238" s="14">
        <v>44157</v>
      </c>
      <c r="B238" s="15">
        <v>28337</v>
      </c>
      <c r="D238" s="14">
        <v>44157</v>
      </c>
      <c r="E238" s="15">
        <v>560</v>
      </c>
    </row>
    <row r="239" spans="1:5" x14ac:dyDescent="0.25">
      <c r="A239" s="14">
        <v>44158</v>
      </c>
      <c r="B239" s="15">
        <v>22930</v>
      </c>
      <c r="D239" s="14">
        <v>44158</v>
      </c>
      <c r="E239" s="15">
        <v>640</v>
      </c>
    </row>
    <row r="240" spans="1:5" x14ac:dyDescent="0.25">
      <c r="A240" s="14">
        <v>44159</v>
      </c>
      <c r="B240" s="15">
        <v>23232</v>
      </c>
      <c r="D240" s="14">
        <v>44159</v>
      </c>
      <c r="E240" s="15">
        <v>534</v>
      </c>
    </row>
    <row r="241" spans="1:5" x14ac:dyDescent="0.25">
      <c r="A241" s="14">
        <v>44160</v>
      </c>
      <c r="B241" s="15">
        <v>25853</v>
      </c>
      <c r="D241" s="14">
        <v>44160</v>
      </c>
      <c r="E241" s="15">
        <v>623</v>
      </c>
    </row>
    <row r="242" spans="1:5" x14ac:dyDescent="0.25">
      <c r="A242" s="14">
        <v>44161</v>
      </c>
      <c r="B242" s="15">
        <v>29003</v>
      </c>
      <c r="D242" s="14">
        <v>44161</v>
      </c>
      <c r="E242" s="15">
        <v>570</v>
      </c>
    </row>
    <row r="243" spans="1:5" x14ac:dyDescent="0.25">
      <c r="A243" s="14">
        <v>44162</v>
      </c>
      <c r="B243" s="15">
        <v>28352</v>
      </c>
      <c r="D243" s="14">
        <v>44162</v>
      </c>
      <c r="E243" s="15">
        <v>510</v>
      </c>
    </row>
    <row r="244" spans="1:5" x14ac:dyDescent="0.25">
      <c r="A244" s="14">
        <v>44163</v>
      </c>
      <c r="B244" s="15">
        <v>26323</v>
      </c>
      <c r="D244" s="14">
        <v>44163</v>
      </c>
      <c r="E244" s="15">
        <v>531</v>
      </c>
    </row>
    <row r="245" spans="1:5" x14ac:dyDescent="0.25">
      <c r="A245" s="14">
        <v>44164</v>
      </c>
      <c r="B245" s="15">
        <v>20648</v>
      </c>
      <c r="D245" s="14">
        <v>44164</v>
      </c>
      <c r="E245" s="15">
        <v>413</v>
      </c>
    </row>
    <row r="246" spans="1:5" x14ac:dyDescent="0.25">
      <c r="A246" s="14">
        <v>44165</v>
      </c>
      <c r="B246" s="15">
        <v>16377</v>
      </c>
      <c r="D246" s="14">
        <v>44165</v>
      </c>
      <c r="E246" s="15">
        <v>555</v>
      </c>
    </row>
    <row r="247" spans="1:5" x14ac:dyDescent="0.25">
      <c r="A247" s="14">
        <v>44166</v>
      </c>
      <c r="B247" s="15">
        <v>19350</v>
      </c>
      <c r="D247" s="14">
        <v>44166</v>
      </c>
      <c r="E247" s="15">
        <v>396</v>
      </c>
    </row>
    <row r="248" spans="1:5" x14ac:dyDescent="0.25">
      <c r="A248" s="14">
        <v>44167</v>
      </c>
      <c r="B248" s="15">
        <v>20709</v>
      </c>
      <c r="D248" s="14">
        <v>44167</v>
      </c>
      <c r="E248" s="15">
        <v>381</v>
      </c>
    </row>
    <row r="249" spans="1:5" x14ac:dyDescent="0.25">
      <c r="A249" s="14">
        <v>44168</v>
      </c>
      <c r="B249" s="15">
        <v>23225</v>
      </c>
      <c r="D249" s="14">
        <v>44168</v>
      </c>
      <c r="E249" s="15">
        <v>395</v>
      </c>
    </row>
    <row r="250" spans="1:5" x14ac:dyDescent="0.25">
      <c r="A250" s="14">
        <v>44169</v>
      </c>
      <c r="B250" s="15">
        <v>24099</v>
      </c>
      <c r="D250" s="14">
        <v>44169</v>
      </c>
      <c r="E250" s="15">
        <v>408</v>
      </c>
    </row>
    <row r="251" spans="1:5" x14ac:dyDescent="0.25">
      <c r="A251" s="14">
        <v>44170</v>
      </c>
      <c r="B251" s="15">
        <v>21052</v>
      </c>
      <c r="D251" s="14">
        <v>44170</v>
      </c>
      <c r="E251" s="15">
        <v>376</v>
      </c>
    </row>
    <row r="252" spans="1:5" x14ac:dyDescent="0.25">
      <c r="A252" s="14">
        <v>44171</v>
      </c>
      <c r="B252" s="15">
        <v>18887</v>
      </c>
      <c r="D252" s="14">
        <v>44171</v>
      </c>
      <c r="E252" s="15">
        <v>294</v>
      </c>
    </row>
    <row r="253" spans="1:5" x14ac:dyDescent="0.25">
      <c r="A253" s="14">
        <v>44172</v>
      </c>
      <c r="B253" s="15">
        <v>13720</v>
      </c>
      <c r="D253" s="14">
        <v>44172</v>
      </c>
      <c r="E253" s="15">
        <v>124</v>
      </c>
    </row>
    <row r="254" spans="1:5" x14ac:dyDescent="0.25">
      <c r="A254" s="14">
        <v>44173</v>
      </c>
      <c r="B254" s="15">
        <v>14842</v>
      </c>
      <c r="D254" s="14">
        <v>44173</v>
      </c>
      <c r="E254" s="15">
        <v>312</v>
      </c>
    </row>
    <row r="255" spans="1:5" x14ac:dyDescent="0.25">
      <c r="A255" s="14">
        <v>44174</v>
      </c>
      <c r="B255" s="15">
        <v>12756</v>
      </c>
      <c r="D255" s="14">
        <v>44174</v>
      </c>
      <c r="E255" s="15">
        <v>264</v>
      </c>
    </row>
    <row r="256" spans="1:5" x14ac:dyDescent="0.25">
      <c r="A256" s="14">
        <v>44175</v>
      </c>
      <c r="B256" s="15">
        <v>16999</v>
      </c>
      <c r="D256" s="14">
        <v>44175</v>
      </c>
      <c r="E256" s="15">
        <v>227</v>
      </c>
    </row>
    <row r="257" spans="1:5" x14ac:dyDescent="0.25">
      <c r="A257" s="14">
        <v>44176</v>
      </c>
      <c r="B257" s="15">
        <v>18727</v>
      </c>
      <c r="D257" s="14">
        <v>44176</v>
      </c>
      <c r="E257" s="15">
        <v>262</v>
      </c>
    </row>
    <row r="258" spans="1:5" x14ac:dyDescent="0.25">
      <c r="A258" s="14">
        <v>44177</v>
      </c>
      <c r="B258" s="15">
        <v>19903</v>
      </c>
      <c r="D258" s="14">
        <v>44177</v>
      </c>
      <c r="E258" s="15">
        <v>277</v>
      </c>
    </row>
    <row r="259" spans="1:5" x14ac:dyDescent="0.25">
      <c r="A259" s="14">
        <v>44178</v>
      </c>
      <c r="B259" s="15">
        <v>17938</v>
      </c>
      <c r="D259" s="14">
        <v>44178</v>
      </c>
      <c r="E259" s="15">
        <v>344</v>
      </c>
    </row>
    <row r="260" spans="1:5" x14ac:dyDescent="0.25">
      <c r="A260" s="14">
        <v>44179</v>
      </c>
      <c r="B260" s="15">
        <v>12030</v>
      </c>
      <c r="D260" s="14">
        <v>44179</v>
      </c>
      <c r="E260" s="15">
        <v>191</v>
      </c>
    </row>
    <row r="261" spans="1:5" x14ac:dyDescent="0.25">
      <c r="A261" s="14">
        <v>44180</v>
      </c>
      <c r="B261" s="15">
        <v>14844</v>
      </c>
      <c r="D261" s="14">
        <v>44180</v>
      </c>
      <c r="E261" s="15">
        <v>100</v>
      </c>
    </row>
    <row r="262" spans="1:5" x14ac:dyDescent="0.25">
      <c r="A262" s="14">
        <v>44181</v>
      </c>
      <c r="B262" s="15">
        <v>17572</v>
      </c>
      <c r="D262" s="14">
        <v>44181</v>
      </c>
      <c r="E262" s="15">
        <v>255</v>
      </c>
    </row>
    <row r="263" spans="1:5" x14ac:dyDescent="0.25">
      <c r="A263" s="14">
        <v>44182</v>
      </c>
      <c r="B263" s="15">
        <v>18236</v>
      </c>
      <c r="D263" s="14">
        <v>44182</v>
      </c>
      <c r="E263" s="15">
        <v>244</v>
      </c>
    </row>
    <row r="264" spans="1:5" x14ac:dyDescent="0.25">
      <c r="A264" s="14">
        <v>44183</v>
      </c>
      <c r="B264" s="15">
        <v>17992</v>
      </c>
      <c r="D264" s="14">
        <v>44183</v>
      </c>
      <c r="E264" s="15">
        <v>227</v>
      </c>
    </row>
    <row r="265" spans="1:5" x14ac:dyDescent="0.25">
      <c r="A265" s="14">
        <v>44184</v>
      </c>
      <c r="B265" s="15">
        <v>16308</v>
      </c>
      <c r="D265" s="14">
        <v>44184</v>
      </c>
      <c r="E265" s="15">
        <v>154</v>
      </c>
    </row>
    <row r="266" spans="1:5" x14ac:dyDescent="0.25">
      <c r="A266" s="14">
        <v>44185</v>
      </c>
      <c r="B266" s="15">
        <v>15104</v>
      </c>
      <c r="D266" s="14">
        <v>44185</v>
      </c>
      <c r="E266" s="15">
        <v>216</v>
      </c>
    </row>
    <row r="267" spans="1:5" x14ac:dyDescent="0.25">
      <c r="A267" s="14">
        <v>44186</v>
      </c>
      <c r="B267" s="15">
        <v>10872</v>
      </c>
      <c r="D267" s="14">
        <v>44186</v>
      </c>
      <c r="E267" s="15">
        <v>63</v>
      </c>
    </row>
    <row r="268" spans="1:5" x14ac:dyDescent="0.25">
      <c r="A268" s="14">
        <v>44187</v>
      </c>
      <c r="B268" s="15">
        <v>13318</v>
      </c>
      <c r="D268" s="14">
        <v>44187</v>
      </c>
      <c r="E268" s="15">
        <v>86</v>
      </c>
    </row>
    <row r="269" spans="1:5" x14ac:dyDescent="0.25">
      <c r="A269" s="14">
        <v>44188</v>
      </c>
      <c r="B269" s="15">
        <v>14522</v>
      </c>
      <c r="D269" s="14">
        <v>44188</v>
      </c>
      <c r="E269" s="15">
        <v>255</v>
      </c>
    </row>
    <row r="270" spans="1:5" x14ac:dyDescent="0.25">
      <c r="A270" s="14">
        <v>44189</v>
      </c>
      <c r="B270" s="15">
        <v>18040</v>
      </c>
      <c r="D270" s="14">
        <v>44189</v>
      </c>
      <c r="E270" s="15">
        <v>223</v>
      </c>
    </row>
    <row r="271" spans="1:5" x14ac:dyDescent="0.25">
      <c r="A271" s="14">
        <v>44190</v>
      </c>
      <c r="B271" s="15">
        <v>19037</v>
      </c>
      <c r="D271" s="14">
        <v>44190</v>
      </c>
      <c r="E271" s="15">
        <v>339</v>
      </c>
    </row>
    <row r="272" spans="1:5" x14ac:dyDescent="0.25">
      <c r="A272" s="14">
        <v>44191</v>
      </c>
      <c r="B272" s="15">
        <v>10431</v>
      </c>
      <c r="D272" s="14">
        <v>44191</v>
      </c>
      <c r="E272" s="15">
        <v>34</v>
      </c>
    </row>
    <row r="273" spans="1:6" x14ac:dyDescent="0.25">
      <c r="A273" s="14">
        <v>44192</v>
      </c>
      <c r="B273" s="15">
        <v>8913</v>
      </c>
      <c r="D273" s="14">
        <v>44192</v>
      </c>
      <c r="E273" s="15">
        <v>25</v>
      </c>
    </row>
    <row r="274" spans="1:6" x14ac:dyDescent="0.25">
      <c r="A274" s="14">
        <v>44193</v>
      </c>
      <c r="B274" s="15">
        <v>8585</v>
      </c>
      <c r="D274" s="14">
        <v>44193</v>
      </c>
      <c r="E274" s="15">
        <v>37</v>
      </c>
    </row>
    <row r="275" spans="1:6" x14ac:dyDescent="0.25">
      <c r="A275" s="14">
        <v>44194</v>
      </c>
      <c r="B275" s="15">
        <v>11224</v>
      </c>
      <c r="D275" s="14">
        <v>44194</v>
      </c>
      <c r="E275" s="15">
        <v>47</v>
      </c>
    </row>
    <row r="276" spans="1:6" x14ac:dyDescent="0.25">
      <c r="A276" s="14">
        <v>44195</v>
      </c>
      <c r="B276" s="15">
        <v>16202</v>
      </c>
      <c r="D276" s="14">
        <v>44195</v>
      </c>
      <c r="E276" s="15">
        <v>278</v>
      </c>
    </row>
    <row r="277" spans="1:6" x14ac:dyDescent="0.25">
      <c r="A277" s="14">
        <v>44196</v>
      </c>
      <c r="B277" s="15">
        <v>23477</v>
      </c>
      <c r="C277" s="21">
        <f>SUM(B186:B277)/92</f>
        <v>19518.782608695652</v>
      </c>
      <c r="D277" s="14">
        <v>44196</v>
      </c>
      <c r="E277" s="15">
        <v>456</v>
      </c>
      <c r="F277" s="21">
        <f>SUM(E186:E277)/92</f>
        <v>335.81521739130437</v>
      </c>
    </row>
    <row r="278" spans="1:6" x14ac:dyDescent="0.25">
      <c r="A278" s="14">
        <v>44197</v>
      </c>
      <c r="B278" s="15">
        <v>22211</v>
      </c>
      <c r="D278" s="14">
        <v>44197</v>
      </c>
      <c r="E278" s="15">
        <v>409</v>
      </c>
    </row>
    <row r="279" spans="1:6" x14ac:dyDescent="0.25">
      <c r="A279" s="14">
        <v>44198</v>
      </c>
      <c r="B279" s="15">
        <v>11831</v>
      </c>
      <c r="D279" s="14">
        <v>44198</v>
      </c>
      <c r="E279" s="15">
        <v>23</v>
      </c>
    </row>
    <row r="280" spans="1:6" x14ac:dyDescent="0.25">
      <c r="A280" s="14">
        <v>44199</v>
      </c>
      <c r="B280" s="15">
        <v>14245</v>
      </c>
      <c r="D280" s="14">
        <v>44199</v>
      </c>
      <c r="E280" s="15">
        <v>207</v>
      </c>
    </row>
    <row r="281" spans="1:6" x14ac:dyDescent="0.25">
      <c r="A281" s="14">
        <v>44200</v>
      </c>
      <c r="B281" s="15">
        <v>10800</v>
      </c>
      <c r="D281" s="14">
        <v>44200</v>
      </c>
      <c r="E281" s="15">
        <v>121</v>
      </c>
    </row>
    <row r="282" spans="1:6" x14ac:dyDescent="0.25">
      <c r="A282" s="14">
        <v>44201</v>
      </c>
      <c r="B282" s="15">
        <v>15378</v>
      </c>
      <c r="D282" s="14">
        <v>44201</v>
      </c>
      <c r="E282" s="15">
        <v>213</v>
      </c>
    </row>
    <row r="283" spans="1:6" x14ac:dyDescent="0.25">
      <c r="A283" s="14">
        <v>44202</v>
      </c>
      <c r="B283" s="15">
        <v>20331</v>
      </c>
      <c r="D283" s="14">
        <v>44202</v>
      </c>
      <c r="E283" s="15">
        <v>364</v>
      </c>
    </row>
    <row r="284" spans="1:6" x14ac:dyDescent="0.25">
      <c r="A284" s="14">
        <v>44203</v>
      </c>
      <c r="B284" s="15">
        <v>18020</v>
      </c>
      <c r="D284" s="14">
        <v>44203</v>
      </c>
      <c r="E284" s="15">
        <v>229</v>
      </c>
    </row>
    <row r="285" spans="1:6" x14ac:dyDescent="0.25">
      <c r="A285" s="14">
        <v>44204</v>
      </c>
      <c r="B285" s="15">
        <v>17533</v>
      </c>
      <c r="D285" s="14">
        <v>44204</v>
      </c>
      <c r="E285" s="15">
        <v>158</v>
      </c>
    </row>
    <row r="286" spans="1:6" x14ac:dyDescent="0.25">
      <c r="A286" s="14">
        <v>44205</v>
      </c>
      <c r="B286" s="15">
        <v>19978</v>
      </c>
      <c r="D286" s="14">
        <v>44205</v>
      </c>
      <c r="E286" s="15">
        <v>400</v>
      </c>
    </row>
    <row r="287" spans="1:6" x14ac:dyDescent="0.25">
      <c r="A287" s="14">
        <v>44206</v>
      </c>
      <c r="B287" s="15">
        <v>18627</v>
      </c>
      <c r="D287" s="14">
        <v>44206</v>
      </c>
      <c r="E287" s="15">
        <v>315</v>
      </c>
    </row>
    <row r="288" spans="1:6" x14ac:dyDescent="0.25">
      <c r="A288" s="14">
        <v>44207</v>
      </c>
      <c r="B288" s="15">
        <v>12532</v>
      </c>
      <c r="D288" s="14">
        <v>44207</v>
      </c>
      <c r="E288" s="15">
        <v>120</v>
      </c>
    </row>
    <row r="289" spans="1:5" x14ac:dyDescent="0.25">
      <c r="A289" s="14">
        <v>44208</v>
      </c>
      <c r="B289" s="15">
        <v>14242</v>
      </c>
      <c r="D289" s="14">
        <v>44208</v>
      </c>
      <c r="E289" s="15">
        <v>152</v>
      </c>
    </row>
    <row r="290" spans="1:5" x14ac:dyDescent="0.25">
      <c r="A290" s="14">
        <v>44209</v>
      </c>
      <c r="B290" s="15">
        <v>15774</v>
      </c>
      <c r="D290" s="14">
        <v>44209</v>
      </c>
      <c r="E290" s="15">
        <v>314</v>
      </c>
    </row>
    <row r="291" spans="1:5" x14ac:dyDescent="0.25">
      <c r="A291" s="14">
        <v>44210</v>
      </c>
      <c r="B291" s="15">
        <v>17246</v>
      </c>
      <c r="D291" s="14">
        <v>44210</v>
      </c>
      <c r="E291" s="15">
        <v>255</v>
      </c>
    </row>
    <row r="292" spans="1:5" x14ac:dyDescent="0.25">
      <c r="A292" s="14">
        <v>44211</v>
      </c>
      <c r="B292" s="15">
        <v>16146</v>
      </c>
      <c r="D292" s="14">
        <v>44211</v>
      </c>
      <c r="E292" s="15">
        <v>240</v>
      </c>
    </row>
    <row r="293" spans="1:5" x14ac:dyDescent="0.25">
      <c r="A293" s="14">
        <v>44212</v>
      </c>
      <c r="B293" s="15">
        <v>16310</v>
      </c>
      <c r="D293" s="14">
        <v>44212</v>
      </c>
      <c r="E293" s="15">
        <v>196</v>
      </c>
    </row>
    <row r="294" spans="1:5" x14ac:dyDescent="0.25">
      <c r="A294" s="14">
        <v>44213</v>
      </c>
      <c r="B294" s="15">
        <v>12545</v>
      </c>
      <c r="D294" s="14">
        <v>44213</v>
      </c>
      <c r="E294" s="15">
        <v>285</v>
      </c>
    </row>
    <row r="295" spans="1:5" x14ac:dyDescent="0.25">
      <c r="A295" s="14">
        <v>44214</v>
      </c>
      <c r="B295" s="15">
        <v>8825</v>
      </c>
      <c r="D295" s="14">
        <v>44214</v>
      </c>
      <c r="E295" s="15">
        <v>107</v>
      </c>
    </row>
    <row r="296" spans="1:5" x14ac:dyDescent="0.25">
      <c r="A296" s="14">
        <v>44215</v>
      </c>
      <c r="B296" s="15">
        <v>10497</v>
      </c>
      <c r="D296" s="14">
        <v>44215</v>
      </c>
      <c r="E296" s="15">
        <v>113</v>
      </c>
    </row>
    <row r="297" spans="1:5" x14ac:dyDescent="0.25">
      <c r="A297" s="14">
        <v>44216</v>
      </c>
      <c r="B297" s="15">
        <v>13571</v>
      </c>
      <c r="D297" s="14">
        <v>44216</v>
      </c>
      <c r="E297" s="15">
        <v>279</v>
      </c>
    </row>
    <row r="298" spans="1:5" x14ac:dyDescent="0.25">
      <c r="A298" s="14">
        <v>44217</v>
      </c>
      <c r="B298" s="15">
        <v>14078</v>
      </c>
      <c r="D298" s="14">
        <v>44217</v>
      </c>
      <c r="E298" s="15">
        <v>211</v>
      </c>
    </row>
    <row r="299" spans="1:5" x14ac:dyDescent="0.25">
      <c r="A299" s="14">
        <v>44218</v>
      </c>
      <c r="B299" s="15">
        <v>13633</v>
      </c>
      <c r="D299" s="14">
        <v>44218</v>
      </c>
      <c r="E299" s="15">
        <v>318</v>
      </c>
    </row>
    <row r="300" spans="1:5" x14ac:dyDescent="0.25">
      <c r="A300" s="14">
        <v>44219</v>
      </c>
      <c r="B300" s="15">
        <v>13331</v>
      </c>
      <c r="D300" s="14">
        <v>44219</v>
      </c>
      <c r="E300" s="15">
        <v>221</v>
      </c>
    </row>
    <row r="301" spans="1:5" x14ac:dyDescent="0.25">
      <c r="A301" s="14">
        <v>44220</v>
      </c>
      <c r="B301" s="15">
        <v>11629</v>
      </c>
      <c r="D301" s="14">
        <v>44220</v>
      </c>
      <c r="E301" s="15">
        <v>325</v>
      </c>
    </row>
    <row r="302" spans="1:5" x14ac:dyDescent="0.25">
      <c r="A302" s="14">
        <v>44221</v>
      </c>
      <c r="B302" s="15">
        <v>8561</v>
      </c>
      <c r="D302" s="14">
        <v>44221</v>
      </c>
      <c r="E302" s="15">
        <v>66</v>
      </c>
    </row>
    <row r="303" spans="1:5" x14ac:dyDescent="0.25">
      <c r="A303" s="14">
        <v>44222</v>
      </c>
      <c r="B303" s="15">
        <v>10593</v>
      </c>
      <c r="D303" s="14">
        <v>44222</v>
      </c>
      <c r="E303" s="15">
        <v>152</v>
      </c>
    </row>
    <row r="304" spans="1:5" x14ac:dyDescent="0.25">
      <c r="A304" s="14">
        <v>44223</v>
      </c>
      <c r="B304" s="15">
        <v>15204</v>
      </c>
      <c r="D304" s="14">
        <v>44223</v>
      </c>
      <c r="E304" s="15">
        <v>343</v>
      </c>
    </row>
    <row r="305" spans="1:5" x14ac:dyDescent="0.25">
      <c r="A305" s="14">
        <v>44224</v>
      </c>
      <c r="B305" s="15">
        <v>14372</v>
      </c>
      <c r="D305" s="14">
        <v>44224</v>
      </c>
      <c r="E305" s="15">
        <v>268</v>
      </c>
    </row>
    <row r="306" spans="1:5" x14ac:dyDescent="0.25">
      <c r="A306" s="14">
        <v>44225</v>
      </c>
      <c r="B306" s="15">
        <v>13574</v>
      </c>
      <c r="D306" s="14">
        <v>44225</v>
      </c>
      <c r="E306" s="15">
        <v>341</v>
      </c>
    </row>
    <row r="307" spans="1:5" x14ac:dyDescent="0.25">
      <c r="A307" s="14">
        <v>44226</v>
      </c>
      <c r="B307" s="15">
        <v>12715</v>
      </c>
      <c r="D307" s="14">
        <v>44226</v>
      </c>
      <c r="E307" s="15">
        <v>385</v>
      </c>
    </row>
    <row r="308" spans="1:5" x14ac:dyDescent="0.25">
      <c r="A308" s="14">
        <v>44227</v>
      </c>
      <c r="B308" s="15">
        <v>11252</v>
      </c>
      <c r="D308" s="14">
        <v>44227</v>
      </c>
      <c r="E308" s="15">
        <v>402</v>
      </c>
    </row>
    <row r="309" spans="1:5" x14ac:dyDescent="0.25">
      <c r="A309" s="14">
        <v>44228</v>
      </c>
      <c r="B309" s="15">
        <v>7925</v>
      </c>
      <c r="D309" s="14">
        <v>44228</v>
      </c>
      <c r="E309" s="15">
        <v>161</v>
      </c>
    </row>
    <row r="310" spans="1:5" x14ac:dyDescent="0.25">
      <c r="A310" s="14">
        <v>44229</v>
      </c>
      <c r="B310" s="15">
        <v>9660</v>
      </c>
      <c r="D310" s="14">
        <v>44229</v>
      </c>
      <c r="E310" s="15">
        <v>207</v>
      </c>
    </row>
    <row r="311" spans="1:5" x14ac:dyDescent="0.25">
      <c r="A311" s="14">
        <v>44230</v>
      </c>
      <c r="B311" s="15">
        <v>13189</v>
      </c>
      <c r="D311" s="14">
        <v>44230</v>
      </c>
      <c r="E311" s="15">
        <v>449</v>
      </c>
    </row>
    <row r="312" spans="1:5" x14ac:dyDescent="0.25">
      <c r="A312" s="14">
        <v>44231</v>
      </c>
      <c r="B312" s="15">
        <v>13659</v>
      </c>
      <c r="D312" s="14">
        <v>44231</v>
      </c>
      <c r="E312" s="15">
        <v>526</v>
      </c>
    </row>
    <row r="313" spans="1:5" x14ac:dyDescent="0.25">
      <c r="A313" s="14">
        <v>44232</v>
      </c>
      <c r="B313" s="15">
        <v>14218</v>
      </c>
      <c r="D313" s="14">
        <v>44232</v>
      </c>
      <c r="E313" s="15">
        <v>275</v>
      </c>
    </row>
    <row r="314" spans="1:5" x14ac:dyDescent="0.25">
      <c r="A314" s="14">
        <v>44233</v>
      </c>
      <c r="B314" s="15">
        <v>13442</v>
      </c>
      <c r="D314" s="14">
        <v>44233</v>
      </c>
      <c r="E314" s="15">
        <v>508</v>
      </c>
    </row>
    <row r="315" spans="1:5" x14ac:dyDescent="0.25">
      <c r="A315" s="14">
        <v>44234</v>
      </c>
      <c r="B315" s="15">
        <v>11641</v>
      </c>
      <c r="D315" s="14">
        <v>44234</v>
      </c>
      <c r="E315" s="15">
        <v>436</v>
      </c>
    </row>
    <row r="316" spans="1:5" x14ac:dyDescent="0.25">
      <c r="A316" s="14">
        <v>44235</v>
      </c>
      <c r="B316" s="15">
        <v>7970</v>
      </c>
      <c r="D316" s="14">
        <v>44235</v>
      </c>
      <c r="E316" s="15">
        <v>184</v>
      </c>
    </row>
    <row r="317" spans="1:5" x14ac:dyDescent="0.25">
      <c r="A317" s="14">
        <v>44236</v>
      </c>
      <c r="B317" s="15">
        <v>10630</v>
      </c>
      <c r="D317" s="14">
        <v>44236</v>
      </c>
      <c r="E317" s="15">
        <v>241</v>
      </c>
    </row>
    <row r="318" spans="1:5" x14ac:dyDescent="0.25">
      <c r="A318" s="14">
        <v>44237</v>
      </c>
      <c r="B318" s="15">
        <v>12956</v>
      </c>
      <c r="D318" s="14">
        <v>44237</v>
      </c>
      <c r="E318" s="15">
        <v>314</v>
      </c>
    </row>
    <row r="319" spans="1:5" x14ac:dyDescent="0.25">
      <c r="A319" s="14">
        <v>44238</v>
      </c>
      <c r="B319" s="15">
        <v>15146</v>
      </c>
      <c r="D319" s="14">
        <v>44238</v>
      </c>
      <c r="E319" s="15">
        <v>539</v>
      </c>
    </row>
    <row r="320" spans="1:5" x14ac:dyDescent="0.25">
      <c r="A320" s="14">
        <v>44239</v>
      </c>
      <c r="B320" s="15">
        <v>13908</v>
      </c>
      <c r="D320" s="14">
        <v>44239</v>
      </c>
      <c r="E320" s="15">
        <v>357</v>
      </c>
    </row>
    <row r="321" spans="1:5" x14ac:dyDescent="0.25">
      <c r="A321" s="14">
        <v>44240</v>
      </c>
      <c r="B321" s="15">
        <v>13532</v>
      </c>
      <c r="D321" s="14">
        <v>44240</v>
      </c>
      <c r="E321" s="15">
        <v>506</v>
      </c>
    </row>
    <row r="322" spans="1:5" x14ac:dyDescent="0.25">
      <c r="A322" s="14">
        <v>44241</v>
      </c>
      <c r="B322" s="15">
        <v>11068</v>
      </c>
      <c r="D322" s="14">
        <v>44241</v>
      </c>
      <c r="E322" s="15">
        <v>222</v>
      </c>
    </row>
    <row r="323" spans="1:5" x14ac:dyDescent="0.25">
      <c r="A323" s="14">
        <v>44242</v>
      </c>
      <c r="B323" s="15">
        <v>7351</v>
      </c>
      <c r="D323" s="14">
        <v>44242</v>
      </c>
      <c r="E323" s="15">
        <v>528</v>
      </c>
    </row>
    <row r="324" spans="1:5" x14ac:dyDescent="0.25">
      <c r="A324" s="14">
        <v>44243</v>
      </c>
      <c r="B324" s="15">
        <v>10386</v>
      </c>
      <c r="D324" s="14">
        <v>44243</v>
      </c>
      <c r="E324" s="15">
        <v>492</v>
      </c>
    </row>
    <row r="325" spans="1:5" x14ac:dyDescent="0.25">
      <c r="A325" s="14">
        <v>44244</v>
      </c>
      <c r="B325" s="15">
        <v>12074</v>
      </c>
      <c r="D325" s="14">
        <v>44244</v>
      </c>
      <c r="E325" s="15">
        <v>438</v>
      </c>
    </row>
    <row r="326" spans="1:5" x14ac:dyDescent="0.25">
      <c r="A326" s="14">
        <v>44245</v>
      </c>
      <c r="B326" s="15">
        <v>13762</v>
      </c>
      <c r="D326" s="14">
        <v>44245</v>
      </c>
      <c r="E326" s="15">
        <v>481</v>
      </c>
    </row>
    <row r="327" spans="1:5" x14ac:dyDescent="0.25">
      <c r="A327" s="14">
        <v>44246</v>
      </c>
      <c r="B327" s="15">
        <v>15479</v>
      </c>
      <c r="D327" s="14">
        <v>44246</v>
      </c>
      <c r="E327" s="15">
        <v>494</v>
      </c>
    </row>
    <row r="328" spans="1:5" x14ac:dyDescent="0.25">
      <c r="A328" s="14">
        <v>44247</v>
      </c>
      <c r="B328" s="15">
        <v>14931</v>
      </c>
      <c r="D328" s="14">
        <v>44247</v>
      </c>
      <c r="E328" s="15">
        <v>386</v>
      </c>
    </row>
    <row r="329" spans="1:5" x14ac:dyDescent="0.25">
      <c r="A329" s="14">
        <v>44248</v>
      </c>
      <c r="B329" s="15">
        <v>13452</v>
      </c>
      <c r="D329" s="14">
        <v>44248</v>
      </c>
      <c r="E329" s="15">
        <v>503</v>
      </c>
    </row>
    <row r="330" spans="1:5" x14ac:dyDescent="0.25">
      <c r="A330" s="14">
        <v>44249</v>
      </c>
      <c r="B330" s="15">
        <v>9630</v>
      </c>
      <c r="D330" s="14">
        <v>44249</v>
      </c>
      <c r="E330" s="15">
        <v>349</v>
      </c>
    </row>
    <row r="331" spans="1:5" x14ac:dyDescent="0.25">
      <c r="A331" s="14">
        <v>44250</v>
      </c>
      <c r="B331" s="15">
        <v>13314</v>
      </c>
      <c r="D331" s="14">
        <v>44250</v>
      </c>
      <c r="E331" s="15">
        <v>322</v>
      </c>
    </row>
    <row r="332" spans="1:5" x14ac:dyDescent="0.25">
      <c r="A332" s="14">
        <v>44251</v>
      </c>
      <c r="B332" s="15">
        <v>16424</v>
      </c>
      <c r="D332" s="14">
        <v>44251</v>
      </c>
      <c r="E332" s="15">
        <v>535</v>
      </c>
    </row>
    <row r="333" spans="1:5" x14ac:dyDescent="0.25">
      <c r="A333" s="14">
        <v>44252</v>
      </c>
      <c r="B333" s="15">
        <v>19886</v>
      </c>
      <c r="D333" s="14">
        <v>44252</v>
      </c>
      <c r="E333" s="15">
        <v>652</v>
      </c>
    </row>
    <row r="334" spans="1:5" x14ac:dyDescent="0.25">
      <c r="A334" s="14">
        <v>44253</v>
      </c>
      <c r="B334" s="15">
        <v>20499</v>
      </c>
      <c r="D334" s="14">
        <v>44253</v>
      </c>
      <c r="E334" s="15">
        <v>594</v>
      </c>
    </row>
    <row r="335" spans="1:5" x14ac:dyDescent="0.25">
      <c r="A335" s="14">
        <v>44254</v>
      </c>
      <c r="B335" s="15">
        <v>18916</v>
      </c>
      <c r="D335" s="14">
        <v>44254</v>
      </c>
      <c r="E335" s="15">
        <v>355</v>
      </c>
    </row>
    <row r="336" spans="1:5" x14ac:dyDescent="0.25">
      <c r="A336" s="14">
        <v>44255</v>
      </c>
      <c r="B336" s="15">
        <v>17455</v>
      </c>
      <c r="D336" s="14">
        <v>44255</v>
      </c>
      <c r="E336" s="15">
        <v>568</v>
      </c>
    </row>
    <row r="337" spans="1:5" x14ac:dyDescent="0.25">
      <c r="A337" s="14">
        <v>44256</v>
      </c>
      <c r="B337" s="15">
        <v>13114</v>
      </c>
      <c r="D337" s="14">
        <v>44256</v>
      </c>
      <c r="E337" s="15">
        <v>196</v>
      </c>
    </row>
    <row r="338" spans="1:5" x14ac:dyDescent="0.25">
      <c r="A338" s="14">
        <v>44257</v>
      </c>
      <c r="B338" s="15">
        <v>17083</v>
      </c>
      <c r="D338" s="14">
        <v>44257</v>
      </c>
      <c r="E338" s="15">
        <v>246</v>
      </c>
    </row>
    <row r="339" spans="1:5" x14ac:dyDescent="0.25">
      <c r="A339" s="14">
        <v>44258</v>
      </c>
      <c r="B339" s="15">
        <v>20884</v>
      </c>
      <c r="D339" s="14">
        <v>44258</v>
      </c>
      <c r="E339" s="15">
        <v>569</v>
      </c>
    </row>
    <row r="340" spans="1:5" x14ac:dyDescent="0.25">
      <c r="A340" s="14">
        <v>44259</v>
      </c>
      <c r="B340" s="15">
        <v>22865</v>
      </c>
      <c r="D340" s="14">
        <v>44259</v>
      </c>
      <c r="E340" s="15">
        <v>552</v>
      </c>
    </row>
    <row r="341" spans="1:5" x14ac:dyDescent="0.25">
      <c r="A341" s="14">
        <v>44260</v>
      </c>
      <c r="B341" s="15">
        <v>24036</v>
      </c>
      <c r="D341" s="14">
        <v>44260</v>
      </c>
      <c r="E341" s="15">
        <v>472</v>
      </c>
    </row>
    <row r="342" spans="1:5" x14ac:dyDescent="0.25">
      <c r="A342" s="14">
        <v>44261</v>
      </c>
      <c r="B342" s="15">
        <v>23641</v>
      </c>
      <c r="D342" s="14">
        <v>44261</v>
      </c>
      <c r="E342" s="15">
        <v>441</v>
      </c>
    </row>
    <row r="343" spans="1:5" x14ac:dyDescent="0.25">
      <c r="A343" s="14">
        <v>44262</v>
      </c>
      <c r="B343" s="15">
        <v>20765</v>
      </c>
      <c r="D343" s="14">
        <v>44262</v>
      </c>
      <c r="E343" s="15">
        <v>553</v>
      </c>
    </row>
    <row r="344" spans="1:5" x14ac:dyDescent="0.25">
      <c r="A344" s="14">
        <v>44263</v>
      </c>
      <c r="B344" s="15">
        <v>13902</v>
      </c>
      <c r="D344" s="14">
        <v>44263</v>
      </c>
      <c r="E344" s="15">
        <v>270</v>
      </c>
    </row>
    <row r="345" spans="1:5" x14ac:dyDescent="0.25">
      <c r="A345" s="14">
        <v>44264</v>
      </c>
      <c r="B345" s="15">
        <v>19749</v>
      </c>
      <c r="D345" s="14">
        <v>44264</v>
      </c>
      <c r="E345" s="15">
        <v>187</v>
      </c>
    </row>
    <row r="346" spans="1:5" x14ac:dyDescent="0.25">
      <c r="A346" s="14">
        <v>44265</v>
      </c>
      <c r="B346" s="15">
        <v>22409</v>
      </c>
      <c r="D346" s="14">
        <v>44265</v>
      </c>
      <c r="E346" s="15">
        <v>369</v>
      </c>
    </row>
    <row r="347" spans="1:5" x14ac:dyDescent="0.25">
      <c r="A347" s="14">
        <v>44266</v>
      </c>
      <c r="B347" s="15">
        <v>25673</v>
      </c>
      <c r="D347" s="14">
        <v>44266</v>
      </c>
      <c r="E347" s="15">
        <v>608</v>
      </c>
    </row>
    <row r="348" spans="1:5" x14ac:dyDescent="0.25">
      <c r="A348" s="14">
        <v>44267</v>
      </c>
      <c r="B348" s="15">
        <v>26824</v>
      </c>
      <c r="D348" s="14">
        <v>44267</v>
      </c>
      <c r="E348" s="15">
        <v>515</v>
      </c>
    </row>
    <row r="349" spans="1:5" x14ac:dyDescent="0.25">
      <c r="A349" s="14">
        <v>44268</v>
      </c>
      <c r="B349" s="15">
        <v>26062</v>
      </c>
      <c r="D349" s="14">
        <v>44268</v>
      </c>
      <c r="E349" s="15">
        <v>319</v>
      </c>
    </row>
    <row r="350" spans="1:5" x14ac:dyDescent="0.25">
      <c r="A350" s="14">
        <v>44269</v>
      </c>
      <c r="B350" s="15">
        <v>21315</v>
      </c>
      <c r="D350" s="14">
        <v>44269</v>
      </c>
      <c r="E350" s="15">
        <v>323</v>
      </c>
    </row>
    <row r="351" spans="1:5" x14ac:dyDescent="0.25">
      <c r="A351" s="14">
        <v>44270</v>
      </c>
      <c r="B351" s="15">
        <v>15267</v>
      </c>
      <c r="D351" s="14">
        <v>44270</v>
      </c>
      <c r="E351" s="15">
        <v>328</v>
      </c>
    </row>
    <row r="352" spans="1:5" x14ac:dyDescent="0.25">
      <c r="A352" s="14">
        <v>44271</v>
      </c>
      <c r="B352" s="15">
        <v>20396</v>
      </c>
      <c r="D352" s="14">
        <v>44271</v>
      </c>
      <c r="E352" s="15">
        <v>210</v>
      </c>
    </row>
    <row r="353" spans="1:7" x14ac:dyDescent="0.25">
      <c r="A353" s="14">
        <v>44272</v>
      </c>
      <c r="B353" s="15">
        <v>23059</v>
      </c>
      <c r="D353" s="14">
        <v>44272</v>
      </c>
      <c r="E353" s="15">
        <v>302</v>
      </c>
    </row>
    <row r="354" spans="1:7" x14ac:dyDescent="0.25">
      <c r="A354" s="14">
        <v>44273</v>
      </c>
      <c r="B354" s="15">
        <v>24935</v>
      </c>
      <c r="D354" s="14">
        <v>44273</v>
      </c>
      <c r="E354" s="15">
        <v>459</v>
      </c>
    </row>
    <row r="355" spans="1:7" x14ac:dyDescent="0.25">
      <c r="A355" s="14">
        <v>44274</v>
      </c>
      <c r="B355" s="15">
        <v>25735</v>
      </c>
      <c r="D355" s="14">
        <v>44274</v>
      </c>
      <c r="E355" s="15">
        <v>416</v>
      </c>
    </row>
    <row r="356" spans="1:7" x14ac:dyDescent="0.25">
      <c r="A356" s="14">
        <v>44275</v>
      </c>
      <c r="B356" s="15">
        <v>23832</v>
      </c>
      <c r="D356" s="14">
        <v>44275</v>
      </c>
      <c r="E356" s="15">
        <v>369</v>
      </c>
    </row>
    <row r="357" spans="1:7" x14ac:dyDescent="0.25">
      <c r="A357" s="14">
        <v>44276</v>
      </c>
      <c r="B357" s="15">
        <v>20159</v>
      </c>
      <c r="D357" s="14">
        <v>44276</v>
      </c>
      <c r="E357" s="15">
        <v>353</v>
      </c>
    </row>
    <row r="358" spans="1:7" x14ac:dyDescent="0.25">
      <c r="A358" s="14">
        <v>44277</v>
      </c>
      <c r="B358" s="15">
        <v>13846</v>
      </c>
      <c r="D358" s="14">
        <v>44277</v>
      </c>
      <c r="E358" s="15">
        <v>189</v>
      </c>
    </row>
    <row r="359" spans="1:7" x14ac:dyDescent="0.25">
      <c r="A359" s="14">
        <v>44278</v>
      </c>
      <c r="B359" s="15">
        <v>18765</v>
      </c>
      <c r="D359" s="14">
        <v>44278</v>
      </c>
      <c r="E359" s="15">
        <v>188</v>
      </c>
    </row>
    <row r="360" spans="1:7" x14ac:dyDescent="0.25">
      <c r="A360" s="14">
        <v>44279</v>
      </c>
      <c r="B360" s="15">
        <v>21267</v>
      </c>
      <c r="D360" s="14">
        <v>44279</v>
      </c>
      <c r="E360" s="15">
        <v>329</v>
      </c>
    </row>
    <row r="361" spans="1:7" x14ac:dyDescent="0.25">
      <c r="A361" s="14">
        <v>44280</v>
      </c>
      <c r="B361" s="15">
        <v>23798</v>
      </c>
      <c r="D361" s="14">
        <v>44280</v>
      </c>
      <c r="E361" s="15">
        <v>310</v>
      </c>
    </row>
    <row r="362" spans="1:7" x14ac:dyDescent="0.25">
      <c r="A362" s="14">
        <v>44281</v>
      </c>
      <c r="B362" s="15">
        <v>23987</v>
      </c>
      <c r="D362" s="14">
        <v>44281</v>
      </c>
      <c r="E362" s="15">
        <v>392</v>
      </c>
    </row>
    <row r="363" spans="1:7" x14ac:dyDescent="0.25">
      <c r="A363" s="14">
        <v>44282</v>
      </c>
      <c r="B363" s="15">
        <v>23839</v>
      </c>
      <c r="D363" s="14">
        <v>44282</v>
      </c>
      <c r="E363" s="15">
        <v>348</v>
      </c>
    </row>
    <row r="364" spans="1:7" x14ac:dyDescent="0.25">
      <c r="A364" s="14">
        <v>44283</v>
      </c>
      <c r="B364" s="15">
        <v>19611</v>
      </c>
      <c r="D364" s="14">
        <v>44283</v>
      </c>
      <c r="E364" s="15">
        <v>269</v>
      </c>
    </row>
    <row r="365" spans="1:7" x14ac:dyDescent="0.25">
      <c r="A365" s="14">
        <v>44284</v>
      </c>
      <c r="B365" s="15">
        <v>12916</v>
      </c>
      <c r="D365" s="14">
        <v>44284</v>
      </c>
      <c r="E365" s="15">
        <v>224</v>
      </c>
    </row>
    <row r="366" spans="1:7" x14ac:dyDescent="0.25">
      <c r="A366" s="14">
        <v>44285</v>
      </c>
      <c r="B366" s="15">
        <v>16017</v>
      </c>
      <c r="D366" s="14">
        <v>44285</v>
      </c>
      <c r="E366" s="15">
        <v>150</v>
      </c>
      <c r="G366" s="21"/>
    </row>
    <row r="367" spans="1:7" x14ac:dyDescent="0.25">
      <c r="A367" s="14">
        <v>44286</v>
      </c>
      <c r="B367" s="15">
        <v>23904</v>
      </c>
      <c r="C367" s="21">
        <f>SUM(B278:B367)/90</f>
        <v>16308.244444444445</v>
      </c>
      <c r="D367" s="14">
        <v>44286</v>
      </c>
      <c r="E367" s="15">
        <v>313</v>
      </c>
      <c r="F367" s="21">
        <f>SUM(E278:E367)/90</f>
        <v>332.47777777777776</v>
      </c>
    </row>
    <row r="368" spans="1:7" x14ac:dyDescent="0.25">
      <c r="A368" s="14">
        <v>44287</v>
      </c>
      <c r="B368" s="15">
        <v>23649</v>
      </c>
      <c r="D368" s="14">
        <v>44287</v>
      </c>
      <c r="E368" s="15">
        <v>271</v>
      </c>
    </row>
    <row r="369" spans="1:5" x14ac:dyDescent="0.25">
      <c r="A369" s="14">
        <v>44288</v>
      </c>
      <c r="B369" s="15">
        <v>21932</v>
      </c>
      <c r="D369" s="14">
        <v>44288</v>
      </c>
      <c r="E369" s="15">
        <v>423</v>
      </c>
    </row>
    <row r="370" spans="1:5" x14ac:dyDescent="0.25">
      <c r="A370" s="14">
        <v>44289</v>
      </c>
      <c r="B370" s="15">
        <v>21261</v>
      </c>
      <c r="D370" s="14">
        <v>44289</v>
      </c>
      <c r="E370" s="15">
        <v>225</v>
      </c>
    </row>
    <row r="371" spans="1:5" x14ac:dyDescent="0.25">
      <c r="A371" s="14">
        <v>44290</v>
      </c>
      <c r="B371" s="15">
        <v>18025</v>
      </c>
      <c r="D371" s="14">
        <v>44290</v>
      </c>
      <c r="E371" s="15">
        <v>438</v>
      </c>
    </row>
    <row r="372" spans="1:5" x14ac:dyDescent="0.25">
      <c r="A372" s="14">
        <v>44291</v>
      </c>
      <c r="B372" s="15">
        <v>10680</v>
      </c>
      <c r="D372" s="14">
        <v>44291</v>
      </c>
      <c r="E372" s="15">
        <v>19</v>
      </c>
    </row>
    <row r="373" spans="1:5" x14ac:dyDescent="0.25">
      <c r="A373" s="14">
        <v>44292</v>
      </c>
      <c r="B373" s="15">
        <v>7767</v>
      </c>
      <c r="D373" s="14">
        <v>44292</v>
      </c>
      <c r="E373" s="15">
        <v>47</v>
      </c>
    </row>
    <row r="374" spans="1:5" x14ac:dyDescent="0.25">
      <c r="A374" s="14">
        <v>44293</v>
      </c>
      <c r="B374" s="15">
        <v>13708</v>
      </c>
      <c r="D374" s="14">
        <v>44293</v>
      </c>
      <c r="E374" s="15">
        <v>218</v>
      </c>
    </row>
    <row r="375" spans="1:5" x14ac:dyDescent="0.25">
      <c r="A375" s="14">
        <v>44294</v>
      </c>
      <c r="B375" s="15">
        <v>17221</v>
      </c>
      <c r="D375" s="14">
        <v>44294</v>
      </c>
      <c r="E375" s="15">
        <v>277</v>
      </c>
    </row>
    <row r="376" spans="1:5" x14ac:dyDescent="0.25">
      <c r="A376" s="14">
        <v>44295</v>
      </c>
      <c r="B376" s="15">
        <v>18938</v>
      </c>
      <c r="D376" s="14">
        <v>44295</v>
      </c>
      <c r="E376" s="15">
        <v>351</v>
      </c>
    </row>
    <row r="377" spans="1:5" x14ac:dyDescent="0.25">
      <c r="A377" s="14">
        <v>44296</v>
      </c>
      <c r="B377" s="15">
        <v>17567</v>
      </c>
      <c r="D377" s="14">
        <v>44296</v>
      </c>
      <c r="E377" s="15">
        <v>237</v>
      </c>
    </row>
    <row r="378" spans="1:5" x14ac:dyDescent="0.25">
      <c r="A378" s="14">
        <v>44297</v>
      </c>
      <c r="B378" s="15">
        <v>15746</v>
      </c>
      <c r="D378" s="14">
        <v>44297</v>
      </c>
      <c r="E378" s="15">
        <v>259</v>
      </c>
    </row>
    <row r="379" spans="1:5" x14ac:dyDescent="0.25">
      <c r="A379" s="14">
        <v>44298</v>
      </c>
      <c r="B379" s="15">
        <v>9789</v>
      </c>
      <c r="D379" s="14">
        <v>44298</v>
      </c>
      <c r="E379" s="15">
        <v>89</v>
      </c>
    </row>
    <row r="380" spans="1:5" x14ac:dyDescent="0.25">
      <c r="A380" s="14">
        <v>44299</v>
      </c>
      <c r="B380" s="15">
        <v>13447</v>
      </c>
      <c r="D380" s="14">
        <v>44299</v>
      </c>
      <c r="E380" s="15">
        <v>174</v>
      </c>
    </row>
    <row r="381" spans="1:5" x14ac:dyDescent="0.25">
      <c r="A381" s="14">
        <v>44300</v>
      </c>
      <c r="B381" s="15">
        <v>16168</v>
      </c>
      <c r="D381" s="14">
        <v>44300</v>
      </c>
      <c r="E381" s="15">
        <v>262</v>
      </c>
    </row>
    <row r="382" spans="1:5" x14ac:dyDescent="0.25">
      <c r="A382" s="14">
        <v>44301</v>
      </c>
      <c r="B382" s="15">
        <v>16974</v>
      </c>
      <c r="D382" s="14">
        <v>44301</v>
      </c>
      <c r="E382" s="15">
        <v>214</v>
      </c>
    </row>
    <row r="383" spans="1:5" x14ac:dyDescent="0.25">
      <c r="A383" s="14">
        <v>44302</v>
      </c>
      <c r="B383" s="15">
        <v>15943</v>
      </c>
      <c r="D383" s="14">
        <v>44302</v>
      </c>
      <c r="E383" s="15">
        <v>207</v>
      </c>
    </row>
    <row r="384" spans="1:5" x14ac:dyDescent="0.25">
      <c r="A384" s="14">
        <v>44303</v>
      </c>
      <c r="B384" s="15">
        <v>15370</v>
      </c>
      <c r="D384" s="14">
        <v>44303</v>
      </c>
      <c r="E384" s="15">
        <v>178</v>
      </c>
    </row>
    <row r="385" spans="1:5" x14ac:dyDescent="0.25">
      <c r="A385" s="14">
        <v>44304</v>
      </c>
      <c r="B385" s="15">
        <v>12694</v>
      </c>
      <c r="D385" s="14">
        <v>44304</v>
      </c>
      <c r="E385" s="15">
        <v>258</v>
      </c>
    </row>
    <row r="386" spans="1:5" x14ac:dyDescent="0.25">
      <c r="A386" s="14">
        <v>44305</v>
      </c>
      <c r="B386" s="15">
        <v>8864</v>
      </c>
      <c r="D386" s="14">
        <v>44305</v>
      </c>
      <c r="E386" s="15">
        <v>96</v>
      </c>
    </row>
    <row r="387" spans="1:5" x14ac:dyDescent="0.25">
      <c r="A387" s="14">
        <v>44306</v>
      </c>
      <c r="B387" s="15">
        <v>12074</v>
      </c>
      <c r="D387" s="14">
        <v>44306</v>
      </c>
      <c r="E387" s="15">
        <v>170</v>
      </c>
    </row>
    <row r="388" spans="1:5" x14ac:dyDescent="0.25">
      <c r="A388" s="14">
        <v>44307</v>
      </c>
      <c r="B388" s="15">
        <v>13844</v>
      </c>
      <c r="D388" s="14">
        <v>44307</v>
      </c>
      <c r="E388" s="15">
        <v>162</v>
      </c>
    </row>
    <row r="389" spans="1:5" x14ac:dyDescent="0.25">
      <c r="A389" s="14">
        <v>44308</v>
      </c>
      <c r="B389" s="15">
        <v>16050</v>
      </c>
      <c r="D389" s="14">
        <v>44308</v>
      </c>
      <c r="E389" s="15">
        <v>233</v>
      </c>
    </row>
    <row r="390" spans="1:5" x14ac:dyDescent="0.25">
      <c r="A390" s="14">
        <v>44309</v>
      </c>
      <c r="B390" s="15">
        <v>14761</v>
      </c>
      <c r="D390" s="14">
        <v>44309</v>
      </c>
      <c r="E390" s="15">
        <v>158</v>
      </c>
    </row>
    <row r="391" spans="1:5" x14ac:dyDescent="0.25">
      <c r="A391" s="14">
        <v>44310</v>
      </c>
      <c r="B391" s="15">
        <v>13817</v>
      </c>
      <c r="D391" s="14">
        <v>44310</v>
      </c>
      <c r="E391" s="15">
        <v>137</v>
      </c>
    </row>
    <row r="392" spans="1:5" x14ac:dyDescent="0.25">
      <c r="A392" s="14">
        <v>44311</v>
      </c>
      <c r="B392" s="15">
        <v>13158</v>
      </c>
      <c r="D392" s="14">
        <v>44311</v>
      </c>
      <c r="E392" s="15">
        <v>179</v>
      </c>
    </row>
    <row r="393" spans="1:5" x14ac:dyDescent="0.25">
      <c r="A393" s="14">
        <v>44312</v>
      </c>
      <c r="B393" s="15">
        <v>8444</v>
      </c>
      <c r="D393" s="14">
        <v>44312</v>
      </c>
      <c r="E393" s="15">
        <v>96</v>
      </c>
    </row>
    <row r="394" spans="1:5" x14ac:dyDescent="0.25">
      <c r="A394" s="14">
        <v>44313</v>
      </c>
      <c r="B394" s="15">
        <v>10404</v>
      </c>
      <c r="D394" s="14">
        <v>44313</v>
      </c>
      <c r="E394" s="15">
        <v>81</v>
      </c>
    </row>
    <row r="395" spans="1:5" x14ac:dyDescent="0.25">
      <c r="A395" s="14">
        <v>44314</v>
      </c>
      <c r="B395" s="15">
        <v>13385</v>
      </c>
      <c r="D395" s="14">
        <v>44314</v>
      </c>
      <c r="E395" s="15">
        <v>177</v>
      </c>
    </row>
    <row r="396" spans="1:5" x14ac:dyDescent="0.25">
      <c r="A396" s="14">
        <v>44315</v>
      </c>
      <c r="B396" s="15">
        <v>14320</v>
      </c>
      <c r="D396" s="14">
        <v>44315</v>
      </c>
      <c r="E396" s="15">
        <v>194</v>
      </c>
    </row>
    <row r="397" spans="1:5" x14ac:dyDescent="0.25">
      <c r="A397" s="14">
        <v>44316</v>
      </c>
      <c r="B397" s="15">
        <v>13446</v>
      </c>
      <c r="D397" s="14">
        <v>44316</v>
      </c>
      <c r="E397" s="15">
        <v>151</v>
      </c>
    </row>
    <row r="398" spans="1:5" x14ac:dyDescent="0.25">
      <c r="A398" s="14">
        <v>44317</v>
      </c>
      <c r="B398" s="15">
        <v>12965</v>
      </c>
      <c r="D398" s="14">
        <v>44317</v>
      </c>
      <c r="E398" s="15">
        <v>226</v>
      </c>
    </row>
    <row r="399" spans="1:5" x14ac:dyDescent="0.25">
      <c r="A399" s="14">
        <v>44318</v>
      </c>
      <c r="B399" s="15">
        <v>9148</v>
      </c>
      <c r="D399" s="14">
        <v>44318</v>
      </c>
      <c r="E399" s="15">
        <v>159</v>
      </c>
    </row>
    <row r="400" spans="1:5" x14ac:dyDescent="0.25">
      <c r="A400" s="14">
        <v>44319</v>
      </c>
      <c r="B400" s="15">
        <v>5948</v>
      </c>
      <c r="D400" s="14">
        <v>44319</v>
      </c>
      <c r="E400" s="15">
        <v>37</v>
      </c>
    </row>
    <row r="401" spans="1:5" x14ac:dyDescent="0.25">
      <c r="A401" s="14">
        <v>44320</v>
      </c>
      <c r="B401" s="15">
        <v>9116</v>
      </c>
      <c r="D401" s="14">
        <v>44320</v>
      </c>
      <c r="E401" s="15">
        <v>84</v>
      </c>
    </row>
    <row r="402" spans="1:5" x14ac:dyDescent="0.25">
      <c r="A402" s="14">
        <v>44321</v>
      </c>
      <c r="B402" s="15">
        <v>10585</v>
      </c>
      <c r="D402" s="14">
        <v>44321</v>
      </c>
      <c r="E402" s="15">
        <v>192</v>
      </c>
    </row>
    <row r="403" spans="1:5" x14ac:dyDescent="0.25">
      <c r="A403" s="14">
        <v>44322</v>
      </c>
      <c r="B403" s="15">
        <v>11807</v>
      </c>
      <c r="D403" s="14">
        <v>44322</v>
      </c>
      <c r="E403" s="15">
        <v>174</v>
      </c>
    </row>
    <row r="404" spans="1:5" x14ac:dyDescent="0.25">
      <c r="A404" s="14">
        <v>44323</v>
      </c>
      <c r="B404" s="15">
        <v>10554</v>
      </c>
      <c r="D404" s="14">
        <v>44323</v>
      </c>
      <c r="E404" s="15">
        <v>196</v>
      </c>
    </row>
    <row r="405" spans="1:5" x14ac:dyDescent="0.25">
      <c r="A405" s="14">
        <v>44324</v>
      </c>
      <c r="B405" s="15">
        <v>10176</v>
      </c>
      <c r="D405" s="14">
        <v>44324</v>
      </c>
      <c r="E405" s="15">
        <v>85</v>
      </c>
    </row>
    <row r="406" spans="1:5" x14ac:dyDescent="0.25">
      <c r="A406" s="14">
        <v>44325</v>
      </c>
      <c r="B406" s="15">
        <v>8292</v>
      </c>
      <c r="D406" s="14">
        <v>44325</v>
      </c>
      <c r="E406" s="15">
        <v>145</v>
      </c>
    </row>
    <row r="407" spans="1:5" x14ac:dyDescent="0.25">
      <c r="A407" s="14">
        <v>44326</v>
      </c>
      <c r="B407" s="15">
        <v>5080</v>
      </c>
      <c r="D407" s="14">
        <v>44326</v>
      </c>
      <c r="E407" s="15">
        <v>54</v>
      </c>
    </row>
    <row r="408" spans="1:5" x14ac:dyDescent="0.25">
      <c r="A408" s="14">
        <v>44327</v>
      </c>
      <c r="B408" s="15">
        <v>6946</v>
      </c>
      <c r="D408" s="14">
        <v>44327</v>
      </c>
      <c r="E408" s="15">
        <v>79</v>
      </c>
    </row>
    <row r="409" spans="1:5" x14ac:dyDescent="0.25">
      <c r="A409" s="14">
        <v>44328</v>
      </c>
      <c r="B409" s="15">
        <v>7852</v>
      </c>
      <c r="D409" s="14">
        <v>44328</v>
      </c>
      <c r="E409" s="15">
        <v>150</v>
      </c>
    </row>
    <row r="410" spans="1:5" x14ac:dyDescent="0.25">
      <c r="A410" s="14">
        <v>44329</v>
      </c>
      <c r="B410" s="15">
        <v>8085</v>
      </c>
      <c r="D410" s="14">
        <v>44329</v>
      </c>
      <c r="E410" s="15">
        <v>88</v>
      </c>
    </row>
    <row r="411" spans="1:5" x14ac:dyDescent="0.25">
      <c r="A411" s="14">
        <v>44330</v>
      </c>
      <c r="B411" s="15">
        <v>7567</v>
      </c>
      <c r="D411" s="14">
        <v>44330</v>
      </c>
      <c r="E411" s="15">
        <v>143</v>
      </c>
    </row>
    <row r="412" spans="1:5" x14ac:dyDescent="0.25">
      <c r="A412" s="14">
        <v>44331</v>
      </c>
      <c r="B412" s="15">
        <v>6659</v>
      </c>
      <c r="D412" s="14">
        <v>44331</v>
      </c>
      <c r="E412" s="15">
        <v>112</v>
      </c>
    </row>
    <row r="413" spans="1:5" x14ac:dyDescent="0.25">
      <c r="A413" s="14">
        <v>44332</v>
      </c>
      <c r="B413" s="15">
        <v>5753</v>
      </c>
      <c r="D413" s="14">
        <v>44332</v>
      </c>
      <c r="E413" s="15">
        <v>100</v>
      </c>
    </row>
    <row r="414" spans="1:5" x14ac:dyDescent="0.25">
      <c r="A414" s="14">
        <v>44333</v>
      </c>
      <c r="B414" s="15">
        <v>3455</v>
      </c>
      <c r="D414" s="14">
        <v>44333</v>
      </c>
      <c r="E414" s="15">
        <v>20</v>
      </c>
    </row>
    <row r="415" spans="1:5" x14ac:dyDescent="0.25">
      <c r="A415" s="14">
        <v>44334</v>
      </c>
      <c r="B415" s="15">
        <v>4452</v>
      </c>
      <c r="D415" s="14">
        <v>44334</v>
      </c>
      <c r="E415" s="15">
        <v>33</v>
      </c>
    </row>
    <row r="416" spans="1:5" x14ac:dyDescent="0.25">
      <c r="A416" s="14">
        <v>44335</v>
      </c>
      <c r="B416" s="15">
        <v>5506</v>
      </c>
      <c r="D416" s="14">
        <v>44335</v>
      </c>
      <c r="E416" s="15">
        <v>71</v>
      </c>
    </row>
    <row r="417" spans="1:5" x14ac:dyDescent="0.25">
      <c r="A417" s="14">
        <v>44336</v>
      </c>
      <c r="B417" s="15">
        <v>5741</v>
      </c>
      <c r="D417" s="14">
        <v>44336</v>
      </c>
      <c r="E417" s="15">
        <v>61</v>
      </c>
    </row>
    <row r="418" spans="1:5" x14ac:dyDescent="0.25">
      <c r="A418" s="14">
        <v>44337</v>
      </c>
      <c r="B418" s="15">
        <v>5218</v>
      </c>
      <c r="D418" s="14">
        <v>44337</v>
      </c>
      <c r="E418" s="15">
        <v>66</v>
      </c>
    </row>
    <row r="419" spans="1:5" x14ac:dyDescent="0.25">
      <c r="A419" s="14">
        <v>44338</v>
      </c>
      <c r="B419" s="15">
        <v>4717</v>
      </c>
      <c r="D419" s="14">
        <v>44338</v>
      </c>
      <c r="E419" s="15">
        <v>128</v>
      </c>
    </row>
    <row r="420" spans="1:5" x14ac:dyDescent="0.25">
      <c r="A420" s="14">
        <v>44339</v>
      </c>
      <c r="B420" s="15">
        <v>3995</v>
      </c>
      <c r="D420" s="14">
        <v>44339</v>
      </c>
      <c r="E420" s="15">
        <v>68</v>
      </c>
    </row>
    <row r="421" spans="1:5" x14ac:dyDescent="0.25">
      <c r="A421" s="14">
        <v>44340</v>
      </c>
      <c r="B421" s="15">
        <v>2490</v>
      </c>
      <c r="D421" s="14">
        <v>44340</v>
      </c>
      <c r="E421" s="15">
        <v>15</v>
      </c>
    </row>
    <row r="422" spans="1:5" x14ac:dyDescent="0.25">
      <c r="A422" s="14">
        <v>44341</v>
      </c>
      <c r="B422" s="15">
        <v>3224</v>
      </c>
      <c r="D422" s="14">
        <v>44341</v>
      </c>
      <c r="E422" s="15">
        <v>40</v>
      </c>
    </row>
    <row r="423" spans="1:5" x14ac:dyDescent="0.25">
      <c r="A423" s="14">
        <v>44342</v>
      </c>
      <c r="B423" s="15">
        <v>3937</v>
      </c>
      <c r="D423" s="14">
        <v>44342</v>
      </c>
      <c r="E423" s="15">
        <v>66</v>
      </c>
    </row>
    <row r="424" spans="1:5" x14ac:dyDescent="0.25">
      <c r="A424" s="14">
        <v>44343</v>
      </c>
      <c r="B424" s="15">
        <v>4147</v>
      </c>
      <c r="D424" s="14">
        <v>44343</v>
      </c>
      <c r="E424" s="15">
        <v>64</v>
      </c>
    </row>
    <row r="425" spans="1:5" x14ac:dyDescent="0.25">
      <c r="A425" s="14">
        <v>44344</v>
      </c>
      <c r="B425" s="15">
        <v>3738</v>
      </c>
      <c r="D425" s="14">
        <v>44344</v>
      </c>
      <c r="E425" s="15">
        <v>43</v>
      </c>
    </row>
    <row r="426" spans="1:5" x14ac:dyDescent="0.25">
      <c r="A426" s="14">
        <v>44345</v>
      </c>
      <c r="B426" s="15">
        <v>3351</v>
      </c>
      <c r="D426" s="14">
        <v>44345</v>
      </c>
      <c r="E426" s="15">
        <v>55</v>
      </c>
    </row>
    <row r="427" spans="1:5" x14ac:dyDescent="0.25">
      <c r="A427" s="14">
        <v>44346</v>
      </c>
      <c r="B427" s="15">
        <v>2949</v>
      </c>
      <c r="D427" s="14">
        <v>44346</v>
      </c>
      <c r="E427" s="15">
        <v>53</v>
      </c>
    </row>
    <row r="428" spans="1:5" x14ac:dyDescent="0.25">
      <c r="A428" s="14">
        <v>44347</v>
      </c>
      <c r="B428" s="15">
        <v>1820</v>
      </c>
      <c r="D428" s="14">
        <v>44347</v>
      </c>
      <c r="E428" s="15">
        <v>15</v>
      </c>
    </row>
    <row r="429" spans="1:5" x14ac:dyDescent="0.25">
      <c r="A429" s="14">
        <v>44348</v>
      </c>
      <c r="B429" s="15">
        <v>2483</v>
      </c>
      <c r="D429" s="14">
        <v>44348</v>
      </c>
      <c r="E429" s="15">
        <v>35</v>
      </c>
    </row>
    <row r="430" spans="1:5" x14ac:dyDescent="0.25">
      <c r="A430" s="14">
        <v>44349</v>
      </c>
      <c r="B430" s="15">
        <v>2897</v>
      </c>
      <c r="D430" s="14">
        <v>44349</v>
      </c>
      <c r="E430" s="15">
        <v>67</v>
      </c>
    </row>
    <row r="431" spans="1:5" x14ac:dyDescent="0.25">
      <c r="A431" s="14">
        <v>44350</v>
      </c>
      <c r="B431" s="15">
        <v>1968</v>
      </c>
      <c r="D431" s="14">
        <v>44350</v>
      </c>
      <c r="E431" s="15">
        <v>9</v>
      </c>
    </row>
    <row r="432" spans="1:5" x14ac:dyDescent="0.25">
      <c r="A432" s="14">
        <v>44351</v>
      </c>
      <c r="B432" s="15">
        <v>2557</v>
      </c>
      <c r="D432" s="14">
        <v>44351</v>
      </c>
      <c r="E432" s="15">
        <v>45</v>
      </c>
    </row>
    <row r="433" spans="1:5" x14ac:dyDescent="0.25">
      <c r="A433" s="14">
        <v>44352</v>
      </c>
      <c r="B433" s="15">
        <v>2436</v>
      </c>
      <c r="D433" s="14">
        <v>44352</v>
      </c>
      <c r="E433" s="15">
        <v>42</v>
      </c>
    </row>
    <row r="434" spans="1:5" x14ac:dyDescent="0.25">
      <c r="A434" s="14">
        <v>44353</v>
      </c>
      <c r="B434" s="15">
        <v>2275</v>
      </c>
      <c r="D434" s="14">
        <v>44353</v>
      </c>
      <c r="E434" s="15">
        <v>39</v>
      </c>
    </row>
    <row r="435" spans="1:5" x14ac:dyDescent="0.25">
      <c r="A435" s="14">
        <v>44354</v>
      </c>
      <c r="B435" s="15">
        <v>1273</v>
      </c>
      <c r="D435" s="14">
        <v>44354</v>
      </c>
      <c r="E435" s="15">
        <v>12</v>
      </c>
    </row>
    <row r="436" spans="1:5" x14ac:dyDescent="0.25">
      <c r="A436" s="14">
        <v>44355</v>
      </c>
      <c r="B436" s="15">
        <v>1896</v>
      </c>
      <c r="D436" s="14">
        <v>44355</v>
      </c>
      <c r="E436" s="15">
        <v>25</v>
      </c>
    </row>
    <row r="437" spans="1:5" x14ac:dyDescent="0.25">
      <c r="A437" s="14">
        <v>44356</v>
      </c>
      <c r="B437" s="15">
        <v>2199</v>
      </c>
      <c r="D437" s="14">
        <v>44356</v>
      </c>
      <c r="E437" s="15">
        <v>48</v>
      </c>
    </row>
    <row r="438" spans="1:5" x14ac:dyDescent="0.25">
      <c r="A438" s="14">
        <v>44357</v>
      </c>
      <c r="B438" s="15">
        <v>2079</v>
      </c>
      <c r="D438" s="14">
        <v>44357</v>
      </c>
      <c r="E438" s="15">
        <v>37</v>
      </c>
    </row>
    <row r="439" spans="1:5" x14ac:dyDescent="0.25">
      <c r="A439" s="14">
        <v>44358</v>
      </c>
      <c r="B439" s="15">
        <v>1901</v>
      </c>
      <c r="D439" s="14">
        <v>44358</v>
      </c>
      <c r="E439" s="15">
        <v>22</v>
      </c>
    </row>
    <row r="440" spans="1:5" x14ac:dyDescent="0.25">
      <c r="A440" s="14">
        <v>44359</v>
      </c>
      <c r="B440" s="15">
        <v>1723</v>
      </c>
      <c r="D440" s="14">
        <v>44359</v>
      </c>
      <c r="E440" s="15">
        <v>29</v>
      </c>
    </row>
    <row r="441" spans="1:5" x14ac:dyDescent="0.25">
      <c r="A441" s="14">
        <v>44360</v>
      </c>
      <c r="B441" s="15">
        <v>1390</v>
      </c>
      <c r="D441" s="14">
        <v>44360</v>
      </c>
      <c r="E441" s="15">
        <v>14</v>
      </c>
    </row>
    <row r="442" spans="1:5" x14ac:dyDescent="0.25">
      <c r="A442" s="14">
        <v>44361</v>
      </c>
      <c r="B442" s="15">
        <v>907</v>
      </c>
      <c r="D442" s="14">
        <v>44361</v>
      </c>
      <c r="E442" s="15">
        <v>5</v>
      </c>
    </row>
    <row r="443" spans="1:5" x14ac:dyDescent="0.25">
      <c r="A443" s="14">
        <v>44362</v>
      </c>
      <c r="B443" s="15">
        <v>1255</v>
      </c>
      <c r="D443" s="14">
        <v>44362</v>
      </c>
      <c r="E443" s="15">
        <v>27</v>
      </c>
    </row>
    <row r="444" spans="1:5" x14ac:dyDescent="0.25">
      <c r="A444" s="14">
        <v>44363</v>
      </c>
      <c r="B444" s="15">
        <v>1400</v>
      </c>
      <c r="D444" s="14">
        <v>44363</v>
      </c>
      <c r="E444" s="15">
        <v>27</v>
      </c>
    </row>
    <row r="445" spans="1:5" x14ac:dyDescent="0.25">
      <c r="A445" s="14">
        <v>44364</v>
      </c>
      <c r="B445" s="15">
        <v>1325</v>
      </c>
      <c r="D445" s="14">
        <v>44364</v>
      </c>
      <c r="E445" s="15">
        <v>22</v>
      </c>
    </row>
    <row r="446" spans="1:5" x14ac:dyDescent="0.25">
      <c r="A446" s="14">
        <v>44365</v>
      </c>
      <c r="B446" s="15">
        <v>1147</v>
      </c>
      <c r="D446" s="14">
        <v>44365</v>
      </c>
      <c r="E446" s="15">
        <v>25</v>
      </c>
    </row>
    <row r="447" spans="1:5" x14ac:dyDescent="0.25">
      <c r="A447" s="14">
        <v>44366</v>
      </c>
      <c r="B447" s="15">
        <v>1197</v>
      </c>
      <c r="D447" s="14">
        <v>44366</v>
      </c>
      <c r="E447" s="15">
        <v>31</v>
      </c>
    </row>
    <row r="448" spans="1:5" x14ac:dyDescent="0.25">
      <c r="A448" s="14">
        <v>44367</v>
      </c>
      <c r="B448" s="15">
        <v>881</v>
      </c>
      <c r="D448" s="14">
        <v>44367</v>
      </c>
      <c r="E448" s="15">
        <v>27</v>
      </c>
    </row>
    <row r="449" spans="1:6" x14ac:dyDescent="0.25">
      <c r="A449" s="14">
        <v>44368</v>
      </c>
      <c r="B449" s="15">
        <v>495</v>
      </c>
      <c r="D449" s="14">
        <v>44368</v>
      </c>
      <c r="E449" s="15">
        <v>-6</v>
      </c>
    </row>
    <row r="450" spans="1:6" x14ac:dyDescent="0.25">
      <c r="A450" s="14">
        <v>44369</v>
      </c>
      <c r="B450" s="15">
        <v>835</v>
      </c>
      <c r="D450" s="14">
        <v>44369</v>
      </c>
      <c r="E450" s="15">
        <v>13</v>
      </c>
    </row>
    <row r="451" spans="1:6" x14ac:dyDescent="0.25">
      <c r="A451" s="14">
        <v>44370</v>
      </c>
      <c r="B451" s="15">
        <v>951</v>
      </c>
      <c r="D451" s="14">
        <v>44370</v>
      </c>
      <c r="E451" s="15">
        <v>20</v>
      </c>
    </row>
    <row r="452" spans="1:6" x14ac:dyDescent="0.25">
      <c r="A452" s="14">
        <v>44371</v>
      </c>
      <c r="B452" s="15">
        <v>927</v>
      </c>
      <c r="D452" s="14">
        <v>44371</v>
      </c>
      <c r="E452" s="15">
        <v>39</v>
      </c>
    </row>
    <row r="453" spans="1:6" x14ac:dyDescent="0.25">
      <c r="A453" s="14">
        <v>44372</v>
      </c>
      <c r="B453" s="15">
        <v>753</v>
      </c>
      <c r="D453" s="14">
        <v>44372</v>
      </c>
      <c r="E453" s="15">
        <v>18</v>
      </c>
    </row>
    <row r="454" spans="1:6" x14ac:dyDescent="0.25">
      <c r="A454" s="14">
        <v>44373</v>
      </c>
      <c r="B454" s="15">
        <v>838</v>
      </c>
      <c r="D454" s="14">
        <v>44373</v>
      </c>
      <c r="E454" s="15">
        <v>20</v>
      </c>
    </row>
    <row r="455" spans="1:6" x14ac:dyDescent="0.25">
      <c r="A455" s="14">
        <v>44374</v>
      </c>
      <c r="B455" s="15">
        <v>782</v>
      </c>
      <c r="D455" s="14">
        <v>44374</v>
      </c>
      <c r="E455" s="15">
        <v>29</v>
      </c>
    </row>
    <row r="456" spans="1:6" x14ac:dyDescent="0.25">
      <c r="A456" s="14">
        <v>44375</v>
      </c>
      <c r="B456" s="15">
        <v>389</v>
      </c>
      <c r="D456" s="14">
        <v>44375</v>
      </c>
      <c r="E456" s="15">
        <v>1</v>
      </c>
    </row>
    <row r="457" spans="1:6" x14ac:dyDescent="0.25">
      <c r="A457" s="14">
        <v>44376</v>
      </c>
      <c r="B457" s="15">
        <v>679</v>
      </c>
      <c r="D457" s="14">
        <v>44376</v>
      </c>
      <c r="E457" s="15">
        <v>30</v>
      </c>
    </row>
    <row r="458" spans="1:6" x14ac:dyDescent="0.25">
      <c r="A458" s="14">
        <v>44377</v>
      </c>
      <c r="B458" s="15">
        <v>776</v>
      </c>
      <c r="C458" s="21">
        <f>(SUM(B368:B458))/91</f>
        <v>7443.2197802197807</v>
      </c>
      <c r="D458" s="14">
        <v>44377</v>
      </c>
      <c r="E458" s="15">
        <v>35</v>
      </c>
      <c r="F458" s="21">
        <f>(SUM(E368:E458))/91</f>
        <v>105.38461538461539</v>
      </c>
    </row>
  </sheetData>
  <mergeCells count="3">
    <mergeCell ref="A1:B1"/>
    <mergeCell ref="D1:E1"/>
    <mergeCell ref="O1:R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opLeftCell="E1" workbookViewId="0">
      <selection activeCell="R23" sqref="R23"/>
    </sheetView>
  </sheetViews>
  <sheetFormatPr defaultRowHeight="15" x14ac:dyDescent="0.25"/>
  <cols>
    <col min="3" max="3" width="13.7109375" bestFit="1" customWidth="1"/>
    <col min="4" max="4" width="16.5703125" bestFit="1" customWidth="1"/>
    <col min="5" max="5" width="17.5703125" bestFit="1" customWidth="1"/>
    <col min="6" max="6" width="15" bestFit="1" customWidth="1"/>
    <col min="7" max="7" width="14" customWidth="1"/>
  </cols>
  <sheetData>
    <row r="2" spans="2:9" x14ac:dyDescent="0.25">
      <c r="B2" s="12"/>
      <c r="D2" s="27" t="s">
        <v>18</v>
      </c>
      <c r="E2" s="4"/>
      <c r="F2" s="4"/>
      <c r="G2" s="4"/>
      <c r="I2" s="19" t="s">
        <v>22</v>
      </c>
    </row>
    <row r="3" spans="2:9" x14ac:dyDescent="0.25">
      <c r="B3" s="12"/>
      <c r="C3" s="17" t="s">
        <v>15</v>
      </c>
      <c r="D3" s="17" t="s">
        <v>12</v>
      </c>
      <c r="E3" s="17" t="s">
        <v>13</v>
      </c>
      <c r="F3" s="17" t="s">
        <v>14</v>
      </c>
      <c r="G3" s="17" t="s">
        <v>15</v>
      </c>
    </row>
    <row r="4" spans="2:9" x14ac:dyDescent="0.25">
      <c r="B4" s="17" t="s">
        <v>1</v>
      </c>
      <c r="C4" s="18">
        <v>20.725274725274726</v>
      </c>
      <c r="D4" s="18">
        <v>12.304347826086957</v>
      </c>
      <c r="E4" s="18">
        <v>335.81521739130437</v>
      </c>
      <c r="F4" s="18">
        <v>332.47777777777776</v>
      </c>
      <c r="G4" s="16">
        <v>105.38461538461539</v>
      </c>
    </row>
    <row r="5" spans="2:9" x14ac:dyDescent="0.25">
      <c r="B5" s="17" t="s">
        <v>0</v>
      </c>
      <c r="C5" s="18">
        <v>1481.3626373626373</v>
      </c>
      <c r="D5" s="18">
        <v>807.61956521739125</v>
      </c>
      <c r="E5" s="18">
        <v>19518.782608695652</v>
      </c>
      <c r="F5" s="18">
        <v>16308.244444444445</v>
      </c>
      <c r="G5" s="16">
        <v>7443.2197802197807</v>
      </c>
    </row>
    <row r="8" spans="2:9" x14ac:dyDescent="0.25">
      <c r="B8" s="12"/>
      <c r="D8" s="27" t="s">
        <v>2</v>
      </c>
      <c r="E8" s="4"/>
      <c r="F8" s="4"/>
      <c r="G8" s="4"/>
    </row>
    <row r="9" spans="2:9" x14ac:dyDescent="0.25">
      <c r="B9" s="12"/>
      <c r="C9" s="17" t="s">
        <v>15</v>
      </c>
      <c r="D9" s="17" t="s">
        <v>12</v>
      </c>
      <c r="E9" s="17" t="s">
        <v>13</v>
      </c>
      <c r="F9" s="17" t="s">
        <v>14</v>
      </c>
      <c r="G9" s="17" t="s">
        <v>15</v>
      </c>
    </row>
    <row r="10" spans="2:9" x14ac:dyDescent="0.25">
      <c r="B10" s="17" t="s">
        <v>1</v>
      </c>
      <c r="C10" s="18">
        <v>1064.7802197802198</v>
      </c>
      <c r="D10" s="18">
        <v>1019.9891304347826</v>
      </c>
      <c r="E10" s="18">
        <v>3444.891304347826</v>
      </c>
      <c r="F10" s="18">
        <v>8097.7111111111108</v>
      </c>
      <c r="G10" s="18">
        <v>4978.7802197802193</v>
      </c>
    </row>
    <row r="11" spans="2:9" x14ac:dyDescent="0.25">
      <c r="B11" s="17" t="s">
        <v>0</v>
      </c>
      <c r="C11" s="18">
        <v>53660.9010989011</v>
      </c>
      <c r="D11" s="18">
        <v>64606.65217391304</v>
      </c>
      <c r="E11" s="18">
        <v>165920.48913043478</v>
      </c>
      <c r="F11" s="18">
        <v>258933.88888888888</v>
      </c>
      <c r="G11" s="18">
        <v>238247.7912087912</v>
      </c>
    </row>
    <row r="14" spans="2:9" x14ac:dyDescent="0.25">
      <c r="B14" s="12"/>
      <c r="D14" s="27" t="s">
        <v>23</v>
      </c>
      <c r="E14" s="4"/>
      <c r="F14" s="4"/>
      <c r="G14" s="4"/>
    </row>
    <row r="15" spans="2:9" ht="30" x14ac:dyDescent="0.25">
      <c r="B15" s="12"/>
      <c r="C15" s="26" t="s">
        <v>24</v>
      </c>
      <c r="D15" s="26" t="s">
        <v>8</v>
      </c>
      <c r="E15" s="26" t="s">
        <v>9</v>
      </c>
      <c r="F15" s="26" t="s">
        <v>10</v>
      </c>
      <c r="G15" s="26" t="s">
        <v>11</v>
      </c>
    </row>
    <row r="16" spans="2:9" x14ac:dyDescent="0.25">
      <c r="B16" s="17" t="s">
        <v>1</v>
      </c>
      <c r="C16" s="28">
        <f>C4/C10</f>
        <v>1.9464368646472986E-2</v>
      </c>
      <c r="D16" s="28">
        <f t="shared" ref="D16:G17" si="0">D4/D10</f>
        <v>1.2063214654887628E-2</v>
      </c>
      <c r="E16" s="28">
        <f t="shared" si="0"/>
        <v>9.7482093837755981E-2</v>
      </c>
      <c r="F16" s="28">
        <f t="shared" si="0"/>
        <v>4.1058241423502388E-2</v>
      </c>
      <c r="G16" s="28">
        <f t="shared" si="0"/>
        <v>2.1166753849855103E-2</v>
      </c>
    </row>
    <row r="17" spans="2:7" x14ac:dyDescent="0.25">
      <c r="B17" s="17" t="s">
        <v>0</v>
      </c>
      <c r="C17" s="28">
        <f>C5/C11</f>
        <v>2.7605996303199865E-2</v>
      </c>
      <c r="D17" s="28">
        <f t="shared" si="0"/>
        <v>1.2500563611365905E-2</v>
      </c>
      <c r="E17" s="28">
        <f t="shared" si="0"/>
        <v>0.11763937480531042</v>
      </c>
      <c r="F17" s="28">
        <f t="shared" si="0"/>
        <v>6.2982271321937608E-2</v>
      </c>
      <c r="G17" s="28">
        <f t="shared" si="0"/>
        <v>3.1241505923120309E-2</v>
      </c>
    </row>
  </sheetData>
  <mergeCells count="3">
    <mergeCell ref="D2:G2"/>
    <mergeCell ref="D8:G8"/>
    <mergeCell ref="D14:G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4" workbookViewId="0">
      <selection activeCell="F17" sqref="F17"/>
    </sheetView>
  </sheetViews>
  <sheetFormatPr defaultRowHeight="15" x14ac:dyDescent="0.25"/>
  <cols>
    <col min="1" max="1" width="27" customWidth="1"/>
    <col min="2" max="2" width="19.42578125" customWidth="1"/>
    <col min="3" max="3" width="21.140625" customWidth="1"/>
    <col min="8" max="8" width="17.5703125" customWidth="1"/>
    <col min="9" max="9" width="12" customWidth="1"/>
    <col min="11" max="11" width="13.7109375" customWidth="1"/>
    <col min="12" max="12" width="13.5703125" customWidth="1"/>
    <col min="13" max="13" width="12.7109375" customWidth="1"/>
    <col min="14" max="14" width="12.28515625" customWidth="1"/>
  </cols>
  <sheetData>
    <row r="1" spans="1:16" ht="18.75" x14ac:dyDescent="0.3">
      <c r="A1" s="29" t="s">
        <v>25</v>
      </c>
      <c r="B1" s="30"/>
      <c r="C1" s="30"/>
      <c r="D1" s="30"/>
      <c r="I1" s="31" t="s">
        <v>26</v>
      </c>
      <c r="J1" s="31"/>
      <c r="K1" s="31"/>
      <c r="L1" s="31" t="s">
        <v>1</v>
      </c>
      <c r="M1" s="31"/>
      <c r="N1" s="31"/>
    </row>
    <row r="2" spans="1:16" ht="37.5" x14ac:dyDescent="0.3">
      <c r="A2" s="32" t="s">
        <v>27</v>
      </c>
      <c r="B2" s="33" t="s">
        <v>28</v>
      </c>
      <c r="C2" s="33" t="s">
        <v>29</v>
      </c>
      <c r="D2" s="33" t="s">
        <v>30</v>
      </c>
      <c r="H2" s="34" t="s">
        <v>31</v>
      </c>
      <c r="I2" s="35" t="s">
        <v>32</v>
      </c>
      <c r="J2" s="35" t="s">
        <v>33</v>
      </c>
      <c r="K2" s="36" t="s">
        <v>34</v>
      </c>
      <c r="L2" s="37" t="s">
        <v>32</v>
      </c>
      <c r="M2" s="35" t="s">
        <v>33</v>
      </c>
      <c r="N2" s="36" t="s">
        <v>34</v>
      </c>
    </row>
    <row r="3" spans="1:16" ht="18.75" x14ac:dyDescent="0.25">
      <c r="A3" s="38" t="s">
        <v>1</v>
      </c>
      <c r="B3" s="39">
        <v>1459222</v>
      </c>
      <c r="C3" s="39">
        <v>1509233</v>
      </c>
      <c r="D3" s="40">
        <v>96.7</v>
      </c>
      <c r="H3" s="41" t="s">
        <v>35</v>
      </c>
      <c r="I3" s="42">
        <v>4147005</v>
      </c>
      <c r="J3" s="42">
        <v>4117159</v>
      </c>
      <c r="K3" s="43">
        <v>4554107</v>
      </c>
      <c r="L3" s="42">
        <v>94143</v>
      </c>
      <c r="M3" s="42">
        <v>94087</v>
      </c>
      <c r="N3" s="43">
        <v>116953</v>
      </c>
      <c r="P3" s="16">
        <f>I3-J3</f>
        <v>29846</v>
      </c>
    </row>
    <row r="4" spans="1:16" ht="18.75" x14ac:dyDescent="0.25">
      <c r="A4" s="38" t="s">
        <v>36</v>
      </c>
      <c r="B4" s="39">
        <v>586819</v>
      </c>
      <c r="C4" s="39">
        <v>626665</v>
      </c>
      <c r="D4" s="40">
        <v>93.6</v>
      </c>
      <c r="H4" s="41" t="s">
        <v>37</v>
      </c>
      <c r="I4" s="42">
        <v>5071709</v>
      </c>
      <c r="J4" s="42">
        <v>5017514</v>
      </c>
      <c r="K4" s="43">
        <v>6019293</v>
      </c>
      <c r="L4" s="42">
        <v>114944</v>
      </c>
      <c r="M4" s="42">
        <v>108469</v>
      </c>
      <c r="N4" s="43">
        <v>137406</v>
      </c>
    </row>
    <row r="5" spans="1:16" ht="18.75" x14ac:dyDescent="0.25">
      <c r="A5" s="38" t="s">
        <v>38</v>
      </c>
      <c r="B5" s="39">
        <v>1923773</v>
      </c>
      <c r="C5" s="39">
        <v>2133281</v>
      </c>
      <c r="D5" s="40">
        <v>90.2</v>
      </c>
      <c r="H5" s="41" t="s">
        <v>39</v>
      </c>
      <c r="I5" s="42">
        <v>5707765</v>
      </c>
      <c r="J5" s="42">
        <v>5486462</v>
      </c>
      <c r="K5" s="43">
        <v>7553486</v>
      </c>
      <c r="L5" s="42">
        <v>134923</v>
      </c>
      <c r="M5" s="42">
        <v>122892</v>
      </c>
      <c r="N5" s="43">
        <v>171793</v>
      </c>
    </row>
    <row r="6" spans="1:16" ht="18.75" x14ac:dyDescent="0.25">
      <c r="A6" s="38" t="s">
        <v>40</v>
      </c>
      <c r="B6" s="39">
        <v>6389963</v>
      </c>
      <c r="C6" s="39">
        <v>6782334</v>
      </c>
      <c r="D6" s="40">
        <v>94.2</v>
      </c>
      <c r="H6" s="41" t="s">
        <v>41</v>
      </c>
      <c r="I6" s="44">
        <v>6665232</v>
      </c>
      <c r="J6" s="44">
        <v>6377803</v>
      </c>
      <c r="K6" s="43">
        <v>9651541</v>
      </c>
      <c r="L6" s="44">
        <v>145598</v>
      </c>
      <c r="M6" s="44">
        <v>126579</v>
      </c>
      <c r="N6" s="43">
        <v>208686</v>
      </c>
    </row>
    <row r="7" spans="1:16" ht="18.75" x14ac:dyDescent="0.25">
      <c r="A7" s="38" t="s">
        <v>42</v>
      </c>
      <c r="B7" s="39">
        <v>4848604</v>
      </c>
      <c r="C7" s="39">
        <v>5164793</v>
      </c>
      <c r="D7" s="40">
        <v>93.9</v>
      </c>
      <c r="H7" s="41" t="s">
        <v>43</v>
      </c>
      <c r="I7" s="44">
        <v>5434107</v>
      </c>
      <c r="J7" s="44">
        <v>4523690</v>
      </c>
      <c r="K7" s="43">
        <v>8795919</v>
      </c>
      <c r="L7" s="44">
        <v>117548</v>
      </c>
      <c r="M7" s="44">
        <v>92839</v>
      </c>
      <c r="N7" s="43">
        <v>187162</v>
      </c>
    </row>
    <row r="8" spans="1:16" ht="18.75" x14ac:dyDescent="0.25">
      <c r="A8" s="38" t="s">
        <v>44</v>
      </c>
      <c r="B8" s="39">
        <v>1301166</v>
      </c>
      <c r="C8" s="39">
        <v>1408338</v>
      </c>
      <c r="D8" s="40">
        <v>92.4</v>
      </c>
      <c r="H8" s="41" t="s">
        <v>45</v>
      </c>
      <c r="I8" s="44">
        <v>3677029</v>
      </c>
      <c r="J8" s="44">
        <v>2489320</v>
      </c>
      <c r="K8" s="43">
        <v>6794332</v>
      </c>
      <c r="L8" s="44">
        <v>81525</v>
      </c>
      <c r="M8" s="44">
        <v>52648</v>
      </c>
      <c r="N8" s="43">
        <v>146965</v>
      </c>
    </row>
    <row r="9" spans="1:16" ht="18.75" x14ac:dyDescent="0.25">
      <c r="A9" s="38" t="s">
        <v>46</v>
      </c>
      <c r="B9" s="39">
        <v>6643323</v>
      </c>
      <c r="C9" s="39">
        <v>6949669</v>
      </c>
      <c r="D9" s="40">
        <v>95.6</v>
      </c>
      <c r="H9" s="41" t="s">
        <v>47</v>
      </c>
      <c r="I9" s="44">
        <v>3282966</v>
      </c>
      <c r="J9" s="44">
        <v>1907800</v>
      </c>
      <c r="K9" s="43">
        <v>6013709</v>
      </c>
      <c r="L9" s="44">
        <v>77710</v>
      </c>
      <c r="M9" s="44">
        <v>45240</v>
      </c>
      <c r="N9" s="43">
        <v>125230</v>
      </c>
    </row>
    <row r="10" spans="1:16" ht="18.75" x14ac:dyDescent="0.25">
      <c r="A10" s="38" t="s">
        <v>48</v>
      </c>
      <c r="B10" s="39">
        <v>1653959</v>
      </c>
      <c r="C10" s="39">
        <v>1801702</v>
      </c>
      <c r="D10" s="40">
        <v>91.8</v>
      </c>
      <c r="H10" s="45" t="s">
        <v>49</v>
      </c>
      <c r="I10" s="44">
        <v>1344076</v>
      </c>
      <c r="J10" s="44">
        <v>638317</v>
      </c>
      <c r="K10" s="43">
        <v>4627514</v>
      </c>
      <c r="L10" s="44">
        <v>34241</v>
      </c>
      <c r="M10" s="44">
        <v>15836</v>
      </c>
      <c r="N10" s="43">
        <v>94727</v>
      </c>
    </row>
    <row r="11" spans="1:16" ht="18.75" x14ac:dyDescent="0.25">
      <c r="A11" s="38" t="s">
        <v>50</v>
      </c>
      <c r="B11" s="39">
        <v>11750876</v>
      </c>
      <c r="C11" s="39">
        <v>11898114</v>
      </c>
      <c r="D11" s="40">
        <v>98.8</v>
      </c>
      <c r="I11" s="46" t="s">
        <v>30</v>
      </c>
      <c r="J11" s="46" t="s">
        <v>30</v>
      </c>
      <c r="L11" s="46" t="s">
        <v>30</v>
      </c>
      <c r="M11" s="46" t="s">
        <v>30</v>
      </c>
    </row>
    <row r="12" spans="1:16" ht="18.75" x14ac:dyDescent="0.25">
      <c r="A12" s="38" t="s">
        <v>51</v>
      </c>
      <c r="B12" s="39">
        <v>1676116</v>
      </c>
      <c r="C12" s="39">
        <v>1727096</v>
      </c>
      <c r="D12" s="40">
        <v>97</v>
      </c>
      <c r="I12" s="47">
        <f t="shared" ref="I12:I19" si="0">I3/K3*100</f>
        <v>91.060772177728808</v>
      </c>
      <c r="J12" s="47">
        <f t="shared" ref="J12:J19" si="1">J3/K3*100</f>
        <v>90.405407690245312</v>
      </c>
      <c r="L12" s="47">
        <f>L3/N3*100</f>
        <v>80.49643874034868</v>
      </c>
      <c r="M12" s="47">
        <f>M3/N3*100</f>
        <v>80.448556257641954</v>
      </c>
    </row>
    <row r="13" spans="1:16" ht="18.75" x14ac:dyDescent="0.25">
      <c r="A13" s="38" t="s">
        <v>52</v>
      </c>
      <c r="B13" s="39">
        <v>339229</v>
      </c>
      <c r="C13" s="39">
        <v>356385</v>
      </c>
      <c r="D13" s="40">
        <v>95.2</v>
      </c>
      <c r="I13" s="47">
        <f t="shared" si="0"/>
        <v>84.257553171111624</v>
      </c>
      <c r="J13" s="47">
        <f t="shared" si="1"/>
        <v>83.357198262320836</v>
      </c>
      <c r="L13" s="47">
        <f t="shared" ref="L13:L19" si="2">L4/N4*100</f>
        <v>83.652824476369304</v>
      </c>
      <c r="M13" s="47">
        <f t="shared" ref="M13:M19" si="3">M4/N4*100</f>
        <v>78.940512059153164</v>
      </c>
    </row>
    <row r="14" spans="1:16" ht="18.75" x14ac:dyDescent="0.25">
      <c r="A14" s="38" t="s">
        <v>53</v>
      </c>
      <c r="B14" s="39">
        <v>532830</v>
      </c>
      <c r="C14" s="39">
        <v>590418</v>
      </c>
      <c r="D14" s="40">
        <v>90.2</v>
      </c>
      <c r="I14" s="47">
        <f t="shared" si="0"/>
        <v>75.564646575104533</v>
      </c>
      <c r="J14" s="47">
        <f t="shared" si="1"/>
        <v>72.634833770791403</v>
      </c>
      <c r="L14" s="47">
        <f t="shared" si="2"/>
        <v>78.538124370608813</v>
      </c>
      <c r="M14" s="47">
        <f t="shared" si="3"/>
        <v>71.53492866414814</v>
      </c>
    </row>
    <row r="15" spans="1:16" ht="18.75" x14ac:dyDescent="0.25">
      <c r="A15" s="38" t="s">
        <v>54</v>
      </c>
      <c r="B15" s="39">
        <v>545401</v>
      </c>
      <c r="C15" s="39">
        <v>597260</v>
      </c>
      <c r="D15" s="40">
        <v>91.3</v>
      </c>
      <c r="I15" s="47">
        <f t="shared" si="0"/>
        <v>69.058733729670735</v>
      </c>
      <c r="J15" s="47">
        <f t="shared" si="1"/>
        <v>66.080670433871646</v>
      </c>
      <c r="L15" s="47">
        <f t="shared" si="2"/>
        <v>69.768935146583871</v>
      </c>
      <c r="M15" s="47">
        <f t="shared" si="3"/>
        <v>60.655242804979729</v>
      </c>
    </row>
    <row r="16" spans="1:16" ht="18.75" x14ac:dyDescent="0.25">
      <c r="A16" s="38" t="s">
        <v>55</v>
      </c>
      <c r="B16" s="39">
        <v>4684440</v>
      </c>
      <c r="C16" s="39">
        <v>4901180</v>
      </c>
      <c r="D16" s="40">
        <v>95.6</v>
      </c>
      <c r="I16" s="47">
        <f t="shared" si="0"/>
        <v>61.779866322097789</v>
      </c>
      <c r="J16" s="47">
        <f t="shared" si="1"/>
        <v>51.429418574682195</v>
      </c>
      <c r="L16" s="47">
        <f t="shared" si="2"/>
        <v>62.805484019191923</v>
      </c>
      <c r="M16" s="47">
        <f t="shared" si="3"/>
        <v>49.603552003077553</v>
      </c>
    </row>
    <row r="17" spans="1:13" ht="18.75" x14ac:dyDescent="0.25">
      <c r="A17" s="38" t="s">
        <v>56</v>
      </c>
      <c r="B17" s="39">
        <v>4562067</v>
      </c>
      <c r="C17" s="39">
        <v>4744012</v>
      </c>
      <c r="D17" s="40">
        <v>96.2</v>
      </c>
      <c r="I17" s="47">
        <f t="shared" si="0"/>
        <v>54.119065715363924</v>
      </c>
      <c r="J17" s="47">
        <f t="shared" si="1"/>
        <v>36.638186064502001</v>
      </c>
      <c r="L17" s="47">
        <f t="shared" si="2"/>
        <v>55.472391385704078</v>
      </c>
      <c r="M17" s="47">
        <f t="shared" si="3"/>
        <v>35.823495390058859</v>
      </c>
    </row>
    <row r="18" spans="1:13" ht="18.75" x14ac:dyDescent="0.25">
      <c r="A18" s="38" t="s">
        <v>57</v>
      </c>
      <c r="B18" s="39">
        <v>1762748</v>
      </c>
      <c r="C18" s="39">
        <v>1882421</v>
      </c>
      <c r="D18" s="40">
        <v>93.6</v>
      </c>
      <c r="I18" s="47">
        <f t="shared" si="0"/>
        <v>54.591367823085555</v>
      </c>
      <c r="J18" s="47">
        <f t="shared" si="1"/>
        <v>31.7241821977086</v>
      </c>
      <c r="L18" s="47">
        <f t="shared" si="2"/>
        <v>62.053820969416272</v>
      </c>
      <c r="M18" s="47">
        <f t="shared" si="3"/>
        <v>36.125529026591074</v>
      </c>
    </row>
    <row r="19" spans="1:13" ht="18.75" x14ac:dyDescent="0.25">
      <c r="A19" s="38" t="s">
        <v>58</v>
      </c>
      <c r="B19" s="39">
        <v>4925555</v>
      </c>
      <c r="C19" s="39">
        <v>5241217</v>
      </c>
      <c r="D19" s="40">
        <v>94</v>
      </c>
      <c r="I19" s="47">
        <f t="shared" si="0"/>
        <v>29.045314611689992</v>
      </c>
      <c r="J19" s="47">
        <f t="shared" si="1"/>
        <v>13.793950704417101</v>
      </c>
      <c r="L19" s="47">
        <f t="shared" si="2"/>
        <v>36.147033052878271</v>
      </c>
      <c r="M19" s="47">
        <f t="shared" si="3"/>
        <v>16.717514541788507</v>
      </c>
    </row>
    <row r="20" spans="1:13" ht="18.75" x14ac:dyDescent="0.25">
      <c r="A20" s="38" t="s">
        <v>59</v>
      </c>
      <c r="B20" s="39">
        <v>3901597</v>
      </c>
      <c r="C20" s="39">
        <v>4197458</v>
      </c>
      <c r="D20" s="40">
        <v>93</v>
      </c>
    </row>
    <row r="21" spans="1:13" ht="18.75" x14ac:dyDescent="0.25">
      <c r="A21" s="38" t="s">
        <v>60</v>
      </c>
      <c r="B21" s="39">
        <v>964495</v>
      </c>
      <c r="C21" s="39">
        <v>1025999</v>
      </c>
      <c r="D21" s="40">
        <v>94</v>
      </c>
    </row>
    <row r="22" spans="1:13" ht="18.75" x14ac:dyDescent="0.25">
      <c r="A22" s="38" t="s">
        <v>61</v>
      </c>
      <c r="B22" s="39">
        <v>130339</v>
      </c>
      <c r="C22" s="39">
        <v>138140</v>
      </c>
      <c r="D22" s="40">
        <v>94.4</v>
      </c>
    </row>
    <row r="23" spans="1:13" ht="18.75" x14ac:dyDescent="0.25">
      <c r="A23" s="38" t="s">
        <v>62</v>
      </c>
      <c r="B23" s="39">
        <v>5305432</v>
      </c>
      <c r="C23" s="39">
        <v>5574415</v>
      </c>
      <c r="D23" s="40">
        <v>95.2</v>
      </c>
    </row>
    <row r="24" spans="1:13" ht="18.75" x14ac:dyDescent="0.25">
      <c r="A24" s="48" t="s">
        <v>63</v>
      </c>
      <c r="B24" s="49">
        <v>65887954</v>
      </c>
      <c r="C24" s="49">
        <v>69250130</v>
      </c>
      <c r="D24" s="50">
        <v>95.1</v>
      </c>
      <c r="F24" s="51" t="s">
        <v>64</v>
      </c>
      <c r="G24" s="51"/>
      <c r="H24" s="51"/>
    </row>
    <row r="26" spans="1:13" ht="18.75" x14ac:dyDescent="0.3">
      <c r="A26" s="52" t="s">
        <v>65</v>
      </c>
    </row>
    <row r="27" spans="1:13" ht="18.75" x14ac:dyDescent="0.3">
      <c r="A27" s="53" t="s">
        <v>66</v>
      </c>
      <c r="B27" s="39">
        <v>47507622</v>
      </c>
    </row>
    <row r="28" spans="1:13" ht="18.75" x14ac:dyDescent="0.3">
      <c r="A28" s="53" t="s">
        <v>67</v>
      </c>
      <c r="B28" s="39">
        <v>11893686</v>
      </c>
    </row>
    <row r="29" spans="1:13" ht="18.75" x14ac:dyDescent="0.3">
      <c r="A29" s="53" t="s">
        <v>68</v>
      </c>
      <c r="B29" s="39">
        <v>7574180</v>
      </c>
    </row>
    <row r="30" spans="1:13" ht="18.75" x14ac:dyDescent="0.3">
      <c r="A30" s="53" t="s">
        <v>69</v>
      </c>
      <c r="B30" s="39">
        <v>2274642</v>
      </c>
    </row>
    <row r="31" spans="1:13" ht="18.75" x14ac:dyDescent="0.3">
      <c r="A31" s="54" t="s">
        <v>63</v>
      </c>
      <c r="B31" s="55">
        <f>SUM(B27:B30)</f>
        <v>69250130</v>
      </c>
    </row>
    <row r="33" spans="1:2" ht="18.75" x14ac:dyDescent="0.3">
      <c r="A33" s="52" t="s">
        <v>70</v>
      </c>
      <c r="B33" s="56"/>
    </row>
    <row r="34" spans="1:2" ht="18.75" x14ac:dyDescent="0.25">
      <c r="A34" s="38" t="s">
        <v>1</v>
      </c>
      <c r="B34" s="39">
        <v>59</v>
      </c>
    </row>
    <row r="35" spans="1:2" ht="18.75" x14ac:dyDescent="0.25">
      <c r="A35" s="38" t="s">
        <v>36</v>
      </c>
      <c r="B35" s="39">
        <v>31</v>
      </c>
    </row>
    <row r="36" spans="1:2" ht="18.75" x14ac:dyDescent="0.25">
      <c r="A36" s="38" t="s">
        <v>38</v>
      </c>
      <c r="B36" s="39">
        <v>108</v>
      </c>
    </row>
    <row r="37" spans="1:2" ht="18.75" x14ac:dyDescent="0.25">
      <c r="A37" s="38" t="s">
        <v>40</v>
      </c>
      <c r="B37" s="39">
        <v>53</v>
      </c>
    </row>
    <row r="38" spans="1:2" ht="18.75" x14ac:dyDescent="0.25">
      <c r="A38" s="38" t="s">
        <v>42</v>
      </c>
      <c r="B38" s="39">
        <v>164</v>
      </c>
    </row>
    <row r="39" spans="1:2" ht="18.75" x14ac:dyDescent="0.25">
      <c r="A39" s="38" t="s">
        <v>44</v>
      </c>
      <c r="B39" s="39">
        <v>64</v>
      </c>
    </row>
    <row r="40" spans="1:2" ht="18.75" x14ac:dyDescent="0.25">
      <c r="A40" s="38" t="s">
        <v>46</v>
      </c>
      <c r="B40" s="39">
        <v>196</v>
      </c>
    </row>
    <row r="41" spans="1:2" ht="18.75" x14ac:dyDescent="0.25">
      <c r="A41" s="38" t="s">
        <v>48</v>
      </c>
      <c r="B41" s="39">
        <v>173</v>
      </c>
    </row>
    <row r="42" spans="1:2" ht="18.75" x14ac:dyDescent="0.25">
      <c r="A42" s="38" t="s">
        <v>50</v>
      </c>
      <c r="B42" s="39">
        <v>119</v>
      </c>
    </row>
    <row r="43" spans="1:2" ht="18.75" x14ac:dyDescent="0.25">
      <c r="A43" s="38" t="s">
        <v>51</v>
      </c>
      <c r="B43" s="39">
        <v>58</v>
      </c>
    </row>
    <row r="44" spans="1:2" ht="18.75" x14ac:dyDescent="0.25">
      <c r="A44" s="38" t="s">
        <v>52</v>
      </c>
      <c r="B44" s="39">
        <v>5</v>
      </c>
    </row>
    <row r="45" spans="1:2" ht="18.75" x14ac:dyDescent="0.25">
      <c r="A45" s="38" t="s">
        <v>53</v>
      </c>
      <c r="B45" s="39">
        <v>48</v>
      </c>
    </row>
    <row r="46" spans="1:2" ht="18.75" x14ac:dyDescent="0.25">
      <c r="A46" s="38" t="s">
        <v>54</v>
      </c>
      <c r="B46" s="39">
        <v>16</v>
      </c>
    </row>
    <row r="47" spans="1:2" ht="18.75" x14ac:dyDescent="0.25">
      <c r="A47" s="38" t="s">
        <v>55</v>
      </c>
      <c r="B47" s="39">
        <v>221</v>
      </c>
    </row>
    <row r="48" spans="1:2" ht="18.75" x14ac:dyDescent="0.25">
      <c r="A48" s="38" t="s">
        <v>56</v>
      </c>
      <c r="B48" s="39">
        <v>670</v>
      </c>
    </row>
    <row r="49" spans="1:2" ht="18.75" x14ac:dyDescent="0.25">
      <c r="A49" s="38" t="s">
        <v>57</v>
      </c>
      <c r="B49" s="39">
        <v>91</v>
      </c>
    </row>
    <row r="50" spans="1:2" ht="18.75" x14ac:dyDescent="0.25">
      <c r="A50" s="38" t="s">
        <v>58</v>
      </c>
      <c r="B50" s="39">
        <v>191</v>
      </c>
    </row>
    <row r="51" spans="1:2" ht="18.75" x14ac:dyDescent="0.25">
      <c r="A51" s="38" t="s">
        <v>59</v>
      </c>
      <c r="B51" s="39">
        <v>211</v>
      </c>
    </row>
    <row r="52" spans="1:2" ht="18.75" x14ac:dyDescent="0.25">
      <c r="A52" s="38" t="s">
        <v>60</v>
      </c>
      <c r="B52" s="39">
        <v>57</v>
      </c>
    </row>
    <row r="53" spans="1:2" ht="18.75" x14ac:dyDescent="0.25">
      <c r="A53" s="38" t="s">
        <v>61</v>
      </c>
      <c r="B53" s="39">
        <v>7</v>
      </c>
    </row>
    <row r="54" spans="1:2" ht="18.75" x14ac:dyDescent="0.25">
      <c r="A54" s="38" t="s">
        <v>62</v>
      </c>
      <c r="B54" s="39">
        <v>228</v>
      </c>
    </row>
    <row r="55" spans="1:2" ht="18.75" x14ac:dyDescent="0.25">
      <c r="A55" s="48" t="s">
        <v>63</v>
      </c>
      <c r="B55" s="49">
        <f>SUM(B34:B54)</f>
        <v>2770</v>
      </c>
    </row>
  </sheetData>
  <mergeCells count="2">
    <mergeCell ref="I1:K1"/>
    <mergeCell ref="L1:N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E49" sqref="E49"/>
    </sheetView>
  </sheetViews>
  <sheetFormatPr defaultRowHeight="15" x14ac:dyDescent="0.25"/>
  <cols>
    <col min="1" max="1" width="14.85546875" customWidth="1"/>
    <col min="2" max="2" width="17.85546875" customWidth="1"/>
    <col min="3" max="4" width="12.42578125" bestFit="1" customWidth="1"/>
    <col min="5" max="5" width="17.28515625" customWidth="1"/>
    <col min="6" max="6" width="10.140625" bestFit="1" customWidth="1"/>
    <col min="7" max="7" width="29" style="58" customWidth="1"/>
  </cols>
  <sheetData>
    <row r="1" spans="1:7" x14ac:dyDescent="0.25">
      <c r="A1" s="57" t="s">
        <v>25</v>
      </c>
    </row>
    <row r="2" spans="1:7" x14ac:dyDescent="0.25">
      <c r="A2" s="59" t="s">
        <v>71</v>
      </c>
      <c r="B2" s="57"/>
    </row>
    <row r="3" spans="1:7" x14ac:dyDescent="0.25">
      <c r="C3" s="60"/>
      <c r="D3" s="60"/>
      <c r="E3" s="60"/>
    </row>
    <row r="4" spans="1:7" s="63" customFormat="1" ht="45.75" thickBot="1" x14ac:dyDescent="0.25">
      <c r="A4" s="61" t="s">
        <v>27</v>
      </c>
      <c r="B4" s="62" t="s">
        <v>72</v>
      </c>
      <c r="C4" s="62" t="s">
        <v>28</v>
      </c>
      <c r="D4" s="62" t="s">
        <v>73</v>
      </c>
      <c r="E4" s="62" t="s">
        <v>74</v>
      </c>
      <c r="G4" s="64"/>
    </row>
    <row r="5" spans="1:7" s="63" customFormat="1" ht="11.25" x14ac:dyDescent="0.2">
      <c r="A5" s="65" t="s">
        <v>1</v>
      </c>
      <c r="B5" s="66">
        <v>59</v>
      </c>
      <c r="C5" s="66">
        <v>1459222</v>
      </c>
      <c r="D5" s="66">
        <v>1509233</v>
      </c>
      <c r="E5" s="67">
        <v>96.7</v>
      </c>
      <c r="F5" s="68"/>
      <c r="G5" s="69"/>
    </row>
    <row r="6" spans="1:7" s="63" customFormat="1" ht="11.25" x14ac:dyDescent="0.2">
      <c r="A6" s="70" t="s">
        <v>36</v>
      </c>
      <c r="B6" s="71">
        <v>31</v>
      </c>
      <c r="C6" s="71">
        <v>586819</v>
      </c>
      <c r="D6" s="71">
        <v>626665</v>
      </c>
      <c r="E6" s="72">
        <v>93.6</v>
      </c>
      <c r="F6" s="68"/>
      <c r="G6" s="69"/>
    </row>
    <row r="7" spans="1:7" s="63" customFormat="1" ht="11.25" x14ac:dyDescent="0.2">
      <c r="A7" s="65" t="s">
        <v>38</v>
      </c>
      <c r="B7" s="66">
        <v>108</v>
      </c>
      <c r="C7" s="66">
        <v>1923773</v>
      </c>
      <c r="D7" s="66">
        <v>2133281</v>
      </c>
      <c r="E7" s="67">
        <v>90.2</v>
      </c>
      <c r="F7" s="68"/>
      <c r="G7" s="69"/>
    </row>
    <row r="8" spans="1:7" s="63" customFormat="1" ht="11.25" x14ac:dyDescent="0.2">
      <c r="A8" s="70" t="s">
        <v>40</v>
      </c>
      <c r="B8" s="71">
        <v>53</v>
      </c>
      <c r="C8" s="71">
        <v>6389963</v>
      </c>
      <c r="D8" s="71">
        <v>6782334</v>
      </c>
      <c r="E8" s="72">
        <v>94.2</v>
      </c>
      <c r="F8" s="68"/>
      <c r="G8" s="69"/>
    </row>
    <row r="9" spans="1:7" s="63" customFormat="1" ht="11.25" x14ac:dyDescent="0.2">
      <c r="A9" s="65" t="s">
        <v>42</v>
      </c>
      <c r="B9" s="66">
        <v>164</v>
      </c>
      <c r="C9" s="66">
        <v>4848604</v>
      </c>
      <c r="D9" s="66">
        <v>5164793</v>
      </c>
      <c r="E9" s="67">
        <v>93.9</v>
      </c>
      <c r="F9" s="68"/>
      <c r="G9" s="69"/>
    </row>
    <row r="10" spans="1:7" s="63" customFormat="1" ht="11.25" x14ac:dyDescent="0.2">
      <c r="A10" s="70" t="s">
        <v>44</v>
      </c>
      <c r="B10" s="71">
        <v>64</v>
      </c>
      <c r="C10" s="71">
        <v>1301166</v>
      </c>
      <c r="D10" s="71">
        <v>1408338</v>
      </c>
      <c r="E10" s="72">
        <v>92.4</v>
      </c>
      <c r="F10" s="68"/>
      <c r="G10" s="69"/>
    </row>
    <row r="11" spans="1:7" s="63" customFormat="1" ht="11.25" x14ac:dyDescent="0.2">
      <c r="A11" s="65" t="s">
        <v>46</v>
      </c>
      <c r="B11" s="66">
        <v>196</v>
      </c>
      <c r="C11" s="66">
        <v>6643323</v>
      </c>
      <c r="D11" s="66">
        <v>6949669</v>
      </c>
      <c r="E11" s="67">
        <v>95.6</v>
      </c>
      <c r="F11" s="68"/>
      <c r="G11" s="69"/>
    </row>
    <row r="12" spans="1:7" s="63" customFormat="1" ht="11.25" x14ac:dyDescent="0.2">
      <c r="A12" s="70" t="s">
        <v>48</v>
      </c>
      <c r="B12" s="71">
        <v>173</v>
      </c>
      <c r="C12" s="71">
        <v>1653959</v>
      </c>
      <c r="D12" s="71">
        <v>1801702</v>
      </c>
      <c r="E12" s="72">
        <v>91.8</v>
      </c>
      <c r="F12" s="68"/>
      <c r="G12" s="69"/>
    </row>
    <row r="13" spans="1:7" s="63" customFormat="1" ht="11.25" x14ac:dyDescent="0.2">
      <c r="A13" s="65" t="s">
        <v>50</v>
      </c>
      <c r="B13" s="66">
        <v>119</v>
      </c>
      <c r="C13" s="66">
        <v>11750876</v>
      </c>
      <c r="D13" s="66">
        <v>11898114</v>
      </c>
      <c r="E13" s="67">
        <v>98.8</v>
      </c>
      <c r="F13" s="68"/>
      <c r="G13" s="69"/>
    </row>
    <row r="14" spans="1:7" s="63" customFormat="1" ht="11.25" x14ac:dyDescent="0.2">
      <c r="A14" s="70" t="s">
        <v>51</v>
      </c>
      <c r="B14" s="71">
        <v>58</v>
      </c>
      <c r="C14" s="71">
        <v>1676116</v>
      </c>
      <c r="D14" s="71">
        <v>1727096</v>
      </c>
      <c r="E14" s="72">
        <v>97</v>
      </c>
      <c r="F14" s="68"/>
      <c r="G14" s="69"/>
    </row>
    <row r="15" spans="1:7" s="63" customFormat="1" ht="11.25" x14ac:dyDescent="0.2">
      <c r="A15" s="65" t="s">
        <v>52</v>
      </c>
      <c r="B15" s="66">
        <v>5</v>
      </c>
      <c r="C15" s="66">
        <v>339229</v>
      </c>
      <c r="D15" s="66">
        <v>356385</v>
      </c>
      <c r="E15" s="67">
        <v>95.2</v>
      </c>
      <c r="F15" s="68"/>
      <c r="G15" s="69"/>
    </row>
    <row r="16" spans="1:7" s="63" customFormat="1" ht="11.25" x14ac:dyDescent="0.2">
      <c r="A16" s="70" t="s">
        <v>53</v>
      </c>
      <c r="B16" s="71">
        <v>48</v>
      </c>
      <c r="C16" s="71">
        <v>532830</v>
      </c>
      <c r="D16" s="71">
        <v>590418</v>
      </c>
      <c r="E16" s="72">
        <v>90.2</v>
      </c>
      <c r="F16" s="68"/>
      <c r="G16" s="69"/>
    </row>
    <row r="17" spans="1:7" s="63" customFormat="1" ht="11.25" x14ac:dyDescent="0.2">
      <c r="A17" s="65" t="s">
        <v>54</v>
      </c>
      <c r="B17" s="66">
        <v>16</v>
      </c>
      <c r="C17" s="66">
        <v>545401</v>
      </c>
      <c r="D17" s="66">
        <v>597260</v>
      </c>
      <c r="E17" s="67">
        <v>91.3</v>
      </c>
      <c r="F17" s="68"/>
      <c r="G17" s="69"/>
    </row>
    <row r="18" spans="1:7" s="63" customFormat="1" ht="11.25" x14ac:dyDescent="0.2">
      <c r="A18" s="70" t="s">
        <v>55</v>
      </c>
      <c r="B18" s="71">
        <v>221</v>
      </c>
      <c r="C18" s="71">
        <v>4684440</v>
      </c>
      <c r="D18" s="71">
        <v>4901180</v>
      </c>
      <c r="E18" s="72">
        <v>95.6</v>
      </c>
      <c r="F18" s="68"/>
      <c r="G18" s="69"/>
    </row>
    <row r="19" spans="1:7" s="63" customFormat="1" ht="11.25" x14ac:dyDescent="0.2">
      <c r="A19" s="65" t="s">
        <v>56</v>
      </c>
      <c r="B19" s="66">
        <v>670</v>
      </c>
      <c r="C19" s="66">
        <v>4562067</v>
      </c>
      <c r="D19" s="66">
        <v>4744012</v>
      </c>
      <c r="E19" s="67">
        <v>96.2</v>
      </c>
      <c r="F19" s="68"/>
      <c r="G19" s="69"/>
    </row>
    <row r="20" spans="1:7" s="63" customFormat="1" ht="11.25" x14ac:dyDescent="0.2">
      <c r="A20" s="70" t="s">
        <v>57</v>
      </c>
      <c r="B20" s="71">
        <v>91</v>
      </c>
      <c r="C20" s="71">
        <v>1762748</v>
      </c>
      <c r="D20" s="71">
        <v>1882421</v>
      </c>
      <c r="E20" s="72">
        <v>93.6</v>
      </c>
      <c r="F20" s="68"/>
      <c r="G20" s="69"/>
    </row>
    <row r="21" spans="1:7" s="63" customFormat="1" ht="11.25" x14ac:dyDescent="0.2">
      <c r="A21" s="65" t="s">
        <v>58</v>
      </c>
      <c r="B21" s="66">
        <v>191</v>
      </c>
      <c r="C21" s="66">
        <v>4925555</v>
      </c>
      <c r="D21" s="66">
        <v>5241217</v>
      </c>
      <c r="E21" s="67">
        <v>94</v>
      </c>
      <c r="F21" s="68"/>
      <c r="G21" s="69"/>
    </row>
    <row r="22" spans="1:7" s="63" customFormat="1" ht="11.25" x14ac:dyDescent="0.2">
      <c r="A22" s="70" t="s">
        <v>59</v>
      </c>
      <c r="B22" s="71">
        <v>211</v>
      </c>
      <c r="C22" s="71">
        <v>3901597</v>
      </c>
      <c r="D22" s="71">
        <v>4197458</v>
      </c>
      <c r="E22" s="72">
        <v>93</v>
      </c>
      <c r="F22" s="68"/>
      <c r="G22" s="69"/>
    </row>
    <row r="23" spans="1:7" s="63" customFormat="1" ht="11.25" x14ac:dyDescent="0.2">
      <c r="A23" s="65" t="s">
        <v>60</v>
      </c>
      <c r="B23" s="66">
        <v>57</v>
      </c>
      <c r="C23" s="66">
        <v>964495</v>
      </c>
      <c r="D23" s="66">
        <v>1025999</v>
      </c>
      <c r="E23" s="67">
        <v>94</v>
      </c>
      <c r="F23" s="68"/>
      <c r="G23" s="69"/>
    </row>
    <row r="24" spans="1:7" s="63" customFormat="1" ht="11.25" x14ac:dyDescent="0.2">
      <c r="A24" s="70" t="s">
        <v>61</v>
      </c>
      <c r="B24" s="71">
        <v>7</v>
      </c>
      <c r="C24" s="71">
        <v>130339</v>
      </c>
      <c r="D24" s="71">
        <v>138140</v>
      </c>
      <c r="E24" s="72">
        <v>94.4</v>
      </c>
      <c r="F24" s="68"/>
      <c r="G24" s="69"/>
    </row>
    <row r="25" spans="1:7" s="63" customFormat="1" ht="11.25" x14ac:dyDescent="0.2">
      <c r="A25" s="65" t="s">
        <v>62</v>
      </c>
      <c r="B25" s="66">
        <v>228</v>
      </c>
      <c r="C25" s="66">
        <v>5305432</v>
      </c>
      <c r="D25" s="66">
        <v>5574415</v>
      </c>
      <c r="E25" s="67">
        <v>95.2</v>
      </c>
      <c r="F25" s="68"/>
      <c r="G25" s="69"/>
    </row>
    <row r="26" spans="1:7" s="63" customFormat="1" ht="11.25" x14ac:dyDescent="0.2">
      <c r="A26" s="73" t="s">
        <v>63</v>
      </c>
      <c r="B26" s="74">
        <v>2770</v>
      </c>
      <c r="C26" s="74">
        <v>65887954</v>
      </c>
      <c r="D26" s="74">
        <v>69250130</v>
      </c>
      <c r="E26" s="75">
        <v>95.1</v>
      </c>
      <c r="F26" s="68"/>
      <c r="G26" s="76"/>
    </row>
    <row r="28" spans="1:7" x14ac:dyDescent="0.25">
      <c r="F28" s="63"/>
      <c r="G28" s="19" t="s">
        <v>75</v>
      </c>
    </row>
    <row r="29" spans="1:7" x14ac:dyDescent="0.25">
      <c r="B29" s="77"/>
    </row>
    <row r="33" spans="1:12" ht="18.75" x14ac:dyDescent="0.3">
      <c r="A33" s="78"/>
      <c r="B33" s="56"/>
    </row>
    <row r="34" spans="1:12" ht="18.75" x14ac:dyDescent="0.3">
      <c r="A34" s="52" t="s">
        <v>65</v>
      </c>
      <c r="B34" s="56"/>
    </row>
    <row r="35" spans="1:12" ht="18.75" x14ac:dyDescent="0.3">
      <c r="A35" s="53" t="s">
        <v>66</v>
      </c>
      <c r="B35" s="39">
        <v>47507622</v>
      </c>
      <c r="C35" s="79">
        <f>B35/$B$39*100</f>
        <v>68.602935474633767</v>
      </c>
    </row>
    <row r="36" spans="1:12" ht="18.75" x14ac:dyDescent="0.3">
      <c r="A36" s="53" t="s">
        <v>67</v>
      </c>
      <c r="B36" s="39">
        <v>11893686</v>
      </c>
      <c r="C36" s="79">
        <f t="shared" ref="C36:C39" si="0">B36/$B$39*100</f>
        <v>17.174965592122355</v>
      </c>
    </row>
    <row r="37" spans="1:12" ht="18.75" x14ac:dyDescent="0.3">
      <c r="A37" s="53" t="s">
        <v>68</v>
      </c>
      <c r="B37" s="39">
        <v>7574180</v>
      </c>
      <c r="C37" s="79">
        <f t="shared" si="0"/>
        <v>10.937423510973915</v>
      </c>
    </row>
    <row r="38" spans="1:12" ht="18.75" x14ac:dyDescent="0.3">
      <c r="A38" s="53" t="s">
        <v>69</v>
      </c>
      <c r="B38" s="39">
        <v>2274642</v>
      </c>
      <c r="C38" s="79">
        <f t="shared" si="0"/>
        <v>3.2846754222699657</v>
      </c>
    </row>
    <row r="39" spans="1:12" ht="18.75" x14ac:dyDescent="0.3">
      <c r="A39" s="54" t="s">
        <v>63</v>
      </c>
      <c r="B39" s="55">
        <f>SUM(B35:B38)</f>
        <v>69250130</v>
      </c>
      <c r="C39" s="79">
        <f t="shared" si="0"/>
        <v>100</v>
      </c>
    </row>
    <row r="44" spans="1:12" ht="18.75" x14ac:dyDescent="0.3">
      <c r="A44" s="80" t="s">
        <v>76</v>
      </c>
    </row>
    <row r="45" spans="1:12" ht="18.75" x14ac:dyDescent="0.3">
      <c r="A45" s="3" t="s">
        <v>77</v>
      </c>
      <c r="B45" s="81"/>
      <c r="C45" s="81"/>
      <c r="D45" s="81"/>
      <c r="E45" s="81"/>
      <c r="F45" s="81"/>
      <c r="G45" s="81"/>
      <c r="H45" s="81"/>
      <c r="I45" s="81"/>
    </row>
    <row r="46" spans="1:12" ht="18.75" x14ac:dyDescent="0.3">
      <c r="H46" s="81"/>
    </row>
    <row r="47" spans="1:12" x14ac:dyDescent="0.25">
      <c r="A47" s="82" t="s">
        <v>78</v>
      </c>
      <c r="B47" s="83" t="s">
        <v>26</v>
      </c>
      <c r="C47" s="84"/>
      <c r="D47" s="84"/>
      <c r="E47" s="85"/>
      <c r="F47" s="83" t="s">
        <v>1</v>
      </c>
      <c r="G47" s="84"/>
      <c r="H47" s="84"/>
      <c r="I47" s="84"/>
      <c r="L47" s="19" t="s">
        <v>79</v>
      </c>
    </row>
    <row r="48" spans="1:12" ht="45.75" thickBot="1" x14ac:dyDescent="0.3">
      <c r="A48" s="86"/>
      <c r="B48" s="87" t="s">
        <v>32</v>
      </c>
      <c r="C48" s="88" t="s">
        <v>33</v>
      </c>
      <c r="D48" s="88" t="s">
        <v>80</v>
      </c>
      <c r="E48" s="89" t="s">
        <v>81</v>
      </c>
      <c r="F48" s="90" t="s">
        <v>32</v>
      </c>
      <c r="G48" s="90" t="s">
        <v>33</v>
      </c>
      <c r="H48" s="88" t="s">
        <v>80</v>
      </c>
      <c r="I48" s="88" t="s">
        <v>81</v>
      </c>
      <c r="J48" s="58"/>
    </row>
    <row r="49" spans="1:17" x14ac:dyDescent="0.25">
      <c r="A49" s="91" t="s">
        <v>82</v>
      </c>
      <c r="B49" s="92">
        <v>4147005</v>
      </c>
      <c r="C49" s="71">
        <v>4117159</v>
      </c>
      <c r="D49" s="71">
        <v>4554107</v>
      </c>
      <c r="E49" s="93">
        <f>C49/D49*100</f>
        <v>90.405407690245312</v>
      </c>
      <c r="F49" s="71">
        <v>94143</v>
      </c>
      <c r="G49" s="71">
        <v>94087</v>
      </c>
      <c r="H49" s="71">
        <v>116953</v>
      </c>
      <c r="I49" s="94">
        <f>G49/H49*100</f>
        <v>80.448556257641954</v>
      </c>
    </row>
    <row r="50" spans="1:17" x14ac:dyDescent="0.25">
      <c r="A50" s="95" t="s">
        <v>37</v>
      </c>
      <c r="B50" s="96">
        <v>5071709</v>
      </c>
      <c r="C50" s="66">
        <v>5017514</v>
      </c>
      <c r="D50" s="66">
        <v>6019293</v>
      </c>
      <c r="E50" s="97">
        <f t="shared" ref="E50:E56" si="1">C50/D50*100</f>
        <v>83.357198262320836</v>
      </c>
      <c r="F50" s="66">
        <v>114944</v>
      </c>
      <c r="G50" s="66">
        <v>108469</v>
      </c>
      <c r="H50" s="66">
        <v>137406</v>
      </c>
      <c r="I50" s="98">
        <f t="shared" ref="I50:I56" si="2">G50/H50*100</f>
        <v>78.940512059153164</v>
      </c>
    </row>
    <row r="51" spans="1:17" x14ac:dyDescent="0.25">
      <c r="A51" s="91" t="s">
        <v>39</v>
      </c>
      <c r="B51" s="92">
        <v>5707765</v>
      </c>
      <c r="C51" s="71">
        <v>5486462</v>
      </c>
      <c r="D51" s="71">
        <v>7553486</v>
      </c>
      <c r="E51" s="93">
        <f t="shared" si="1"/>
        <v>72.634833770791403</v>
      </c>
      <c r="F51" s="71">
        <v>134923</v>
      </c>
      <c r="G51" s="71">
        <v>122892</v>
      </c>
      <c r="H51" s="71">
        <v>171793</v>
      </c>
      <c r="I51" s="94">
        <f t="shared" si="2"/>
        <v>71.53492866414814</v>
      </c>
      <c r="Q51" s="19" t="s">
        <v>83</v>
      </c>
    </row>
    <row r="52" spans="1:17" x14ac:dyDescent="0.25">
      <c r="A52" s="95" t="s">
        <v>41</v>
      </c>
      <c r="B52" s="96">
        <v>6665232</v>
      </c>
      <c r="C52" s="66">
        <v>6377803</v>
      </c>
      <c r="D52" s="66">
        <v>9651541</v>
      </c>
      <c r="E52" s="97">
        <f t="shared" si="1"/>
        <v>66.080670433871646</v>
      </c>
      <c r="F52" s="66">
        <v>145598</v>
      </c>
      <c r="G52" s="66">
        <v>126579</v>
      </c>
      <c r="H52" s="66">
        <v>208686</v>
      </c>
      <c r="I52" s="98">
        <f t="shared" si="2"/>
        <v>60.655242804979729</v>
      </c>
    </row>
    <row r="53" spans="1:17" x14ac:dyDescent="0.25">
      <c r="A53" s="91" t="s">
        <v>43</v>
      </c>
      <c r="B53" s="92">
        <v>5434107</v>
      </c>
      <c r="C53" s="71">
        <v>4523690</v>
      </c>
      <c r="D53" s="71">
        <v>8795919</v>
      </c>
      <c r="E53" s="93">
        <f t="shared" si="1"/>
        <v>51.429418574682195</v>
      </c>
      <c r="F53" s="71">
        <v>117548</v>
      </c>
      <c r="G53" s="71">
        <v>92839</v>
      </c>
      <c r="H53" s="71">
        <v>187162</v>
      </c>
      <c r="I53" s="94">
        <f t="shared" si="2"/>
        <v>49.603552003077553</v>
      </c>
    </row>
    <row r="54" spans="1:17" x14ac:dyDescent="0.25">
      <c r="A54" s="95" t="s">
        <v>45</v>
      </c>
      <c r="B54" s="96">
        <v>3677029</v>
      </c>
      <c r="C54" s="66">
        <v>2489320</v>
      </c>
      <c r="D54" s="66">
        <v>6794332</v>
      </c>
      <c r="E54" s="97">
        <f t="shared" si="1"/>
        <v>36.638186064502001</v>
      </c>
      <c r="F54" s="66">
        <v>81525</v>
      </c>
      <c r="G54" s="66">
        <v>52648</v>
      </c>
      <c r="H54" s="66">
        <v>146965</v>
      </c>
      <c r="I54" s="98">
        <f t="shared" si="2"/>
        <v>35.823495390058859</v>
      </c>
    </row>
    <row r="55" spans="1:17" x14ac:dyDescent="0.25">
      <c r="A55" s="91" t="s">
        <v>47</v>
      </c>
      <c r="B55" s="92">
        <v>3282966</v>
      </c>
      <c r="C55" s="71">
        <v>1907800</v>
      </c>
      <c r="D55" s="71">
        <v>6013709</v>
      </c>
      <c r="E55" s="93">
        <f t="shared" si="1"/>
        <v>31.7241821977086</v>
      </c>
      <c r="F55" s="71">
        <v>77710</v>
      </c>
      <c r="G55" s="71">
        <v>45240</v>
      </c>
      <c r="H55" s="71">
        <v>125230</v>
      </c>
      <c r="I55" s="94">
        <f t="shared" si="2"/>
        <v>36.125529026591074</v>
      </c>
    </row>
    <row r="56" spans="1:17" x14ac:dyDescent="0.25">
      <c r="A56" s="95" t="s">
        <v>49</v>
      </c>
      <c r="B56" s="96">
        <v>1344076</v>
      </c>
      <c r="C56" s="66">
        <v>638317</v>
      </c>
      <c r="D56" s="66">
        <v>4627514</v>
      </c>
      <c r="E56" s="97">
        <f t="shared" si="1"/>
        <v>13.793950704417101</v>
      </c>
      <c r="F56" s="66">
        <v>34241</v>
      </c>
      <c r="G56" s="66">
        <v>15836</v>
      </c>
      <c r="H56" s="66">
        <v>94727</v>
      </c>
      <c r="I56" s="98">
        <f t="shared" si="2"/>
        <v>16.717514541788507</v>
      </c>
    </row>
    <row r="59" spans="1:17" x14ac:dyDescent="0.25">
      <c r="B59" t="s">
        <v>0</v>
      </c>
      <c r="C59" t="s">
        <v>1</v>
      </c>
    </row>
    <row r="60" spans="1:17" x14ac:dyDescent="0.25">
      <c r="A60" t="s">
        <v>84</v>
      </c>
      <c r="B60" s="16">
        <f>SUM(C54:C56)</f>
        <v>5035437</v>
      </c>
      <c r="C60" s="42">
        <f>SUM(G54:G56)</f>
        <v>113724</v>
      </c>
    </row>
    <row r="61" spans="1:17" x14ac:dyDescent="0.25">
      <c r="A61" t="s">
        <v>85</v>
      </c>
      <c r="B61" s="16">
        <f>SUM(C52:C53)</f>
        <v>10901493</v>
      </c>
      <c r="C61" s="42">
        <f>SUM(G52:G53)</f>
        <v>219418</v>
      </c>
    </row>
    <row r="62" spans="1:17" x14ac:dyDescent="0.25">
      <c r="A62" t="s">
        <v>86</v>
      </c>
      <c r="B62" s="16">
        <f>SUM(C50:C51)</f>
        <v>10503976</v>
      </c>
      <c r="C62" s="42">
        <f>SUM(G50:G51)</f>
        <v>231361</v>
      </c>
    </row>
    <row r="63" spans="1:17" x14ac:dyDescent="0.25">
      <c r="A63" t="s">
        <v>82</v>
      </c>
      <c r="B63" s="16">
        <f>C49</f>
        <v>4117159</v>
      </c>
      <c r="C63" s="42">
        <f>G49</f>
        <v>94087</v>
      </c>
    </row>
    <row r="65" spans="1:6" x14ac:dyDescent="0.25">
      <c r="C65" t="s">
        <v>87</v>
      </c>
    </row>
    <row r="66" spans="1:6" x14ac:dyDescent="0.25">
      <c r="A66" s="91" t="s">
        <v>35</v>
      </c>
      <c r="C66" s="99">
        <f>C49/D49*100</f>
        <v>90.405407690245312</v>
      </c>
      <c r="F66" s="99">
        <f>G49/H49*100</f>
        <v>80.448556257641954</v>
      </c>
    </row>
    <row r="67" spans="1:6" x14ac:dyDescent="0.25">
      <c r="A67" s="95" t="s">
        <v>37</v>
      </c>
      <c r="C67" s="99">
        <f t="shared" ref="C67:C73" si="3">C50/D50*100</f>
        <v>83.357198262320836</v>
      </c>
      <c r="F67" s="99">
        <f t="shared" ref="F67:F73" si="4">G50/H50*100</f>
        <v>78.940512059153164</v>
      </c>
    </row>
    <row r="68" spans="1:6" x14ac:dyDescent="0.25">
      <c r="A68" s="91" t="s">
        <v>39</v>
      </c>
      <c r="C68" s="99">
        <f t="shared" si="3"/>
        <v>72.634833770791403</v>
      </c>
      <c r="F68" s="99">
        <f t="shared" si="4"/>
        <v>71.53492866414814</v>
      </c>
    </row>
    <row r="69" spans="1:6" x14ac:dyDescent="0.25">
      <c r="A69" s="95" t="s">
        <v>41</v>
      </c>
      <c r="C69" s="99">
        <f t="shared" si="3"/>
        <v>66.080670433871646</v>
      </c>
      <c r="F69" s="99">
        <f t="shared" si="4"/>
        <v>60.655242804979729</v>
      </c>
    </row>
    <row r="70" spans="1:6" x14ac:dyDescent="0.25">
      <c r="A70" s="91" t="s">
        <v>43</v>
      </c>
      <c r="C70" s="99">
        <f t="shared" si="3"/>
        <v>51.429418574682195</v>
      </c>
      <c r="F70" s="99">
        <f t="shared" si="4"/>
        <v>49.603552003077553</v>
      </c>
    </row>
    <row r="71" spans="1:6" x14ac:dyDescent="0.25">
      <c r="A71" s="95" t="s">
        <v>45</v>
      </c>
      <c r="C71" s="99">
        <f t="shared" si="3"/>
        <v>36.638186064502001</v>
      </c>
      <c r="F71" s="99">
        <f t="shared" si="4"/>
        <v>35.823495390058859</v>
      </c>
    </row>
    <row r="72" spans="1:6" x14ac:dyDescent="0.25">
      <c r="A72" s="91" t="s">
        <v>47</v>
      </c>
      <c r="C72" s="99">
        <f t="shared" si="3"/>
        <v>31.7241821977086</v>
      </c>
      <c r="F72" s="99">
        <f t="shared" si="4"/>
        <v>36.125529026591074</v>
      </c>
    </row>
    <row r="73" spans="1:6" x14ac:dyDescent="0.25">
      <c r="A73" s="95" t="s">
        <v>49</v>
      </c>
      <c r="C73" s="99">
        <f t="shared" si="3"/>
        <v>13.793950704417101</v>
      </c>
      <c r="F73" s="99">
        <f t="shared" si="4"/>
        <v>16.717514541788507</v>
      </c>
    </row>
  </sheetData>
  <mergeCells count="3">
    <mergeCell ref="A47:A48"/>
    <mergeCell ref="B47:E47"/>
    <mergeCell ref="F47:I4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23"/>
  <sheetViews>
    <sheetView zoomScaleNormal="100" workbookViewId="0">
      <selection activeCell="M26" sqref="M26"/>
    </sheetView>
  </sheetViews>
  <sheetFormatPr defaultRowHeight="15" x14ac:dyDescent="0.25"/>
  <cols>
    <col min="1" max="1" width="20.42578125" customWidth="1"/>
    <col min="2" max="2" width="19.7109375" style="100" customWidth="1"/>
    <col min="3" max="3" width="18.5703125" style="100" customWidth="1"/>
    <col min="4" max="4" width="16.85546875" style="100" customWidth="1"/>
    <col min="5" max="7" width="15.140625" style="100" customWidth="1"/>
    <col min="8" max="10" width="12.5703125" customWidth="1"/>
  </cols>
  <sheetData>
    <row r="2" spans="1:16383" x14ac:dyDescent="0.25">
      <c r="L2" s="101" t="s">
        <v>88</v>
      </c>
    </row>
    <row r="4" spans="1:16383" s="100" customFormat="1" ht="29.25" customHeight="1" x14ac:dyDescent="0.25">
      <c r="B4" s="102" t="s">
        <v>89</v>
      </c>
      <c r="C4" s="102" t="s">
        <v>89</v>
      </c>
      <c r="D4" s="102" t="s">
        <v>89</v>
      </c>
      <c r="E4" s="102">
        <v>2020</v>
      </c>
      <c r="F4" s="102">
        <v>2020</v>
      </c>
      <c r="G4" s="102">
        <v>2020</v>
      </c>
      <c r="H4" s="102">
        <v>2021</v>
      </c>
      <c r="I4" s="102">
        <v>2021</v>
      </c>
      <c r="J4" s="102">
        <v>2021</v>
      </c>
    </row>
    <row r="5" spans="1:16383" s="100" customFormat="1" ht="29.25" customHeight="1" x14ac:dyDescent="0.25">
      <c r="B5" s="102" t="s">
        <v>90</v>
      </c>
      <c r="C5" s="102" t="s">
        <v>91</v>
      </c>
      <c r="D5" s="102" t="s">
        <v>63</v>
      </c>
      <c r="E5" s="102" t="s">
        <v>90</v>
      </c>
      <c r="F5" s="102" t="s">
        <v>91</v>
      </c>
      <c r="G5" s="102" t="s">
        <v>63</v>
      </c>
      <c r="H5" s="102" t="s">
        <v>90</v>
      </c>
      <c r="I5" s="102" t="s">
        <v>91</v>
      </c>
      <c r="J5" s="102" t="s">
        <v>63</v>
      </c>
    </row>
    <row r="6" spans="1:16383" x14ac:dyDescent="0.25">
      <c r="A6" s="3" t="s">
        <v>92</v>
      </c>
      <c r="B6" s="16">
        <v>503.99999999999989</v>
      </c>
      <c r="C6" s="16">
        <v>565.79999999999973</v>
      </c>
      <c r="D6" s="16">
        <v>1069.8</v>
      </c>
      <c r="E6" s="16">
        <v>443</v>
      </c>
      <c r="F6" s="16">
        <v>499</v>
      </c>
      <c r="G6" s="16">
        <v>942</v>
      </c>
      <c r="H6" s="16">
        <v>484</v>
      </c>
      <c r="I6" s="16">
        <v>550</v>
      </c>
      <c r="J6" s="16">
        <v>1034</v>
      </c>
    </row>
    <row r="7" spans="1:16383" x14ac:dyDescent="0.25">
      <c r="A7" s="3" t="s">
        <v>93</v>
      </c>
      <c r="B7" s="16">
        <v>485.99999999999994</v>
      </c>
      <c r="C7" s="16">
        <v>482.79999999999995</v>
      </c>
      <c r="D7" s="16">
        <v>968.80000000000007</v>
      </c>
      <c r="E7" s="16">
        <v>588</v>
      </c>
      <c r="F7" s="16">
        <v>499</v>
      </c>
      <c r="G7" s="16">
        <v>1087</v>
      </c>
      <c r="H7" s="16">
        <v>523</v>
      </c>
      <c r="I7" s="16">
        <v>493</v>
      </c>
      <c r="J7" s="16">
        <v>1016</v>
      </c>
    </row>
    <row r="8" spans="1:16383" x14ac:dyDescent="0.25">
      <c r="A8" s="3" t="s">
        <v>94</v>
      </c>
      <c r="B8" s="16">
        <v>478.59999999999985</v>
      </c>
      <c r="C8" s="16">
        <v>511.79999999999995</v>
      </c>
      <c r="D8" s="16">
        <v>990.4</v>
      </c>
      <c r="E8" s="16">
        <v>526</v>
      </c>
      <c r="F8" s="16">
        <v>539</v>
      </c>
      <c r="G8" s="16">
        <v>1065</v>
      </c>
      <c r="H8" s="16">
        <v>613</v>
      </c>
      <c r="I8" s="16">
        <v>582</v>
      </c>
      <c r="J8" s="16">
        <v>1195</v>
      </c>
    </row>
    <row r="9" spans="1:16383" x14ac:dyDescent="0.25">
      <c r="A9" s="3" t="s">
        <v>95</v>
      </c>
      <c r="B9" s="16">
        <v>635.60000000000025</v>
      </c>
      <c r="C9" s="16">
        <v>705</v>
      </c>
      <c r="D9" s="16">
        <v>1340.5999999999997</v>
      </c>
      <c r="E9" s="16">
        <v>648</v>
      </c>
      <c r="F9" s="16">
        <v>691</v>
      </c>
      <c r="G9" s="16">
        <v>1339</v>
      </c>
      <c r="H9" s="16">
        <v>723</v>
      </c>
      <c r="I9" s="16">
        <v>689</v>
      </c>
      <c r="J9" s="16">
        <v>1412</v>
      </c>
    </row>
    <row r="10" spans="1:16383" x14ac:dyDescent="0.25">
      <c r="A10" s="103" t="s">
        <v>1</v>
      </c>
      <c r="B10" s="104">
        <f>SUM(B6:B9)</f>
        <v>2104.1999999999998</v>
      </c>
      <c r="C10" s="104">
        <f t="shared" ref="C10:J10" si="0">SUM(C6:C9)</f>
        <v>2265.3999999999996</v>
      </c>
      <c r="D10" s="104">
        <f t="shared" si="0"/>
        <v>4369.5999999999995</v>
      </c>
      <c r="E10" s="104">
        <f t="shared" si="0"/>
        <v>2205</v>
      </c>
      <c r="F10" s="104">
        <f t="shared" si="0"/>
        <v>2228</v>
      </c>
      <c r="G10" s="104">
        <f t="shared" si="0"/>
        <v>4433</v>
      </c>
      <c r="H10" s="104">
        <f t="shared" si="0"/>
        <v>2343</v>
      </c>
      <c r="I10" s="104">
        <f t="shared" si="0"/>
        <v>2314</v>
      </c>
      <c r="J10" s="104">
        <f t="shared" si="0"/>
        <v>4657</v>
      </c>
    </row>
    <row r="11" spans="1:16383" x14ac:dyDescent="0.25">
      <c r="L11" s="101" t="s">
        <v>96</v>
      </c>
    </row>
    <row r="13" spans="1:16383" s="100" customFormat="1" x14ac:dyDescent="0.25">
      <c r="A13"/>
      <c r="F13" s="101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</row>
    <row r="23" spans="12:12" x14ac:dyDescent="0.25">
      <c r="L23" s="101" t="s">
        <v>97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I1" sqref="I1"/>
    </sheetView>
  </sheetViews>
  <sheetFormatPr defaultRowHeight="15" x14ac:dyDescent="0.25"/>
  <cols>
    <col min="1" max="1" width="18.7109375" bestFit="1" customWidth="1"/>
    <col min="2" max="2" width="19.42578125" bestFit="1" customWidth="1"/>
    <col min="3" max="3" width="14.42578125" bestFit="1" customWidth="1"/>
    <col min="4" max="4" width="14.42578125" customWidth="1"/>
    <col min="5" max="5" width="18.85546875" bestFit="1" customWidth="1"/>
    <col min="6" max="6" width="18.85546875" customWidth="1"/>
    <col min="7" max="7" width="14" customWidth="1"/>
  </cols>
  <sheetData>
    <row r="1" spans="1:7" ht="45.75" thickBot="1" x14ac:dyDescent="0.3">
      <c r="A1" s="105" t="s">
        <v>27</v>
      </c>
      <c r="B1" s="106" t="s">
        <v>98</v>
      </c>
      <c r="C1" s="106" t="s">
        <v>99</v>
      </c>
      <c r="D1" s="106" t="s">
        <v>100</v>
      </c>
      <c r="E1" s="106" t="s">
        <v>101</v>
      </c>
      <c r="F1" s="106" t="s">
        <v>102</v>
      </c>
      <c r="G1" s="107" t="s">
        <v>103</v>
      </c>
    </row>
    <row r="2" spans="1:7" x14ac:dyDescent="0.25">
      <c r="A2" s="108" t="s">
        <v>1</v>
      </c>
      <c r="B2" s="109">
        <v>4369.6000000000004</v>
      </c>
      <c r="C2" s="109">
        <v>4433</v>
      </c>
      <c r="D2" s="109">
        <v>4657</v>
      </c>
      <c r="E2" s="110">
        <f>D2-B2</f>
        <v>287.39999999999964</v>
      </c>
      <c r="F2" s="111">
        <f>D2-C2</f>
        <v>224</v>
      </c>
      <c r="G2" s="111">
        <v>2136</v>
      </c>
    </row>
    <row r="3" spans="1:7" x14ac:dyDescent="0.25">
      <c r="A3" s="112" t="s">
        <v>36</v>
      </c>
      <c r="B3" s="113">
        <v>1843.4</v>
      </c>
      <c r="C3" s="113">
        <v>1759</v>
      </c>
      <c r="D3" s="113">
        <v>1867</v>
      </c>
      <c r="E3" s="114">
        <f t="shared" ref="E3:E22" si="0">D3-B3</f>
        <v>23.599999999999909</v>
      </c>
      <c r="F3" s="115">
        <f t="shared" ref="F3:F22" si="1">D3-C3</f>
        <v>108</v>
      </c>
      <c r="G3" s="115">
        <v>443</v>
      </c>
    </row>
    <row r="4" spans="1:7" x14ac:dyDescent="0.25">
      <c r="A4" s="108" t="s">
        <v>38</v>
      </c>
      <c r="B4" s="109">
        <v>6005.4000000000024</v>
      </c>
      <c r="C4" s="109">
        <v>5793</v>
      </c>
      <c r="D4" s="109">
        <v>5923</v>
      </c>
      <c r="E4" s="110">
        <f>D4-B4</f>
        <v>-82.400000000002365</v>
      </c>
      <c r="F4" s="111">
        <f t="shared" si="1"/>
        <v>130</v>
      </c>
      <c r="G4" s="111">
        <v>819</v>
      </c>
    </row>
    <row r="5" spans="1:7" x14ac:dyDescent="0.25">
      <c r="A5" s="112" t="s">
        <v>40</v>
      </c>
      <c r="B5" s="113">
        <v>16107.200000000004</v>
      </c>
      <c r="C5" s="113">
        <v>15812</v>
      </c>
      <c r="D5" s="113">
        <v>16755</v>
      </c>
      <c r="E5" s="114">
        <f t="shared" si="0"/>
        <v>647.79999999999563</v>
      </c>
      <c r="F5" s="115">
        <f t="shared" si="1"/>
        <v>943</v>
      </c>
      <c r="G5" s="115">
        <v>5363</v>
      </c>
    </row>
    <row r="6" spans="1:7" x14ac:dyDescent="0.25">
      <c r="A6" s="108" t="s">
        <v>42</v>
      </c>
      <c r="B6" s="109">
        <v>14274.999999999998</v>
      </c>
      <c r="C6" s="109">
        <v>16896</v>
      </c>
      <c r="D6" s="109">
        <v>16163</v>
      </c>
      <c r="E6" s="110">
        <f t="shared" si="0"/>
        <v>1888.0000000000018</v>
      </c>
      <c r="F6" s="111">
        <f t="shared" si="1"/>
        <v>-733</v>
      </c>
      <c r="G6" s="111">
        <v>11917</v>
      </c>
    </row>
    <row r="7" spans="1:7" x14ac:dyDescent="0.25">
      <c r="A7" s="112" t="s">
        <v>44</v>
      </c>
      <c r="B7" s="113">
        <v>4271.4000000000005</v>
      </c>
      <c r="C7" s="113">
        <v>4344</v>
      </c>
      <c r="D7" s="113">
        <v>5391</v>
      </c>
      <c r="E7" s="114">
        <f t="shared" si="0"/>
        <v>1119.5999999999995</v>
      </c>
      <c r="F7" s="115">
        <f t="shared" si="1"/>
        <v>1047</v>
      </c>
      <c r="G7" s="115">
        <v>3307</v>
      </c>
    </row>
    <row r="8" spans="1:7" x14ac:dyDescent="0.25">
      <c r="A8" s="108" t="s">
        <v>46</v>
      </c>
      <c r="B8" s="109">
        <v>16665.600000000002</v>
      </c>
      <c r="C8" s="109">
        <v>16093</v>
      </c>
      <c r="D8" s="109">
        <v>17289</v>
      </c>
      <c r="E8" s="110">
        <f t="shared" si="0"/>
        <v>623.39999999999782</v>
      </c>
      <c r="F8" s="111">
        <f t="shared" si="1"/>
        <v>1196</v>
      </c>
      <c r="G8" s="111">
        <v>6644</v>
      </c>
    </row>
    <row r="9" spans="1:7" x14ac:dyDescent="0.25">
      <c r="A9" s="112" t="s">
        <v>48</v>
      </c>
      <c r="B9" s="113">
        <v>6222.199999999998</v>
      </c>
      <c r="C9" s="113">
        <v>6762</v>
      </c>
      <c r="D9" s="113">
        <v>6263</v>
      </c>
      <c r="E9" s="114">
        <f t="shared" si="0"/>
        <v>40.800000000002001</v>
      </c>
      <c r="F9" s="115">
        <f t="shared" si="1"/>
        <v>-499</v>
      </c>
      <c r="G9" s="115">
        <v>3879</v>
      </c>
    </row>
    <row r="10" spans="1:7" x14ac:dyDescent="0.25">
      <c r="A10" s="108" t="s">
        <v>50</v>
      </c>
      <c r="B10" s="109">
        <v>28183.599999999995</v>
      </c>
      <c r="C10" s="109">
        <v>44124</v>
      </c>
      <c r="D10" s="109">
        <v>30191</v>
      </c>
      <c r="E10" s="110">
        <f t="shared" si="0"/>
        <v>2007.4000000000051</v>
      </c>
      <c r="F10" s="111">
        <f t="shared" si="1"/>
        <v>-13933</v>
      </c>
      <c r="G10" s="111">
        <v>30735</v>
      </c>
    </row>
    <row r="11" spans="1:7" x14ac:dyDescent="0.25">
      <c r="A11" s="112" t="s">
        <v>51</v>
      </c>
      <c r="B11" s="113">
        <v>4989</v>
      </c>
      <c r="C11" s="113">
        <v>5502</v>
      </c>
      <c r="D11" s="113">
        <v>5755</v>
      </c>
      <c r="E11" s="114">
        <f t="shared" si="0"/>
        <v>766</v>
      </c>
      <c r="F11" s="115">
        <f t="shared" si="1"/>
        <v>253</v>
      </c>
      <c r="G11" s="115">
        <v>2621</v>
      </c>
    </row>
    <row r="12" spans="1:7" x14ac:dyDescent="0.25">
      <c r="A12" s="108" t="s">
        <v>52</v>
      </c>
      <c r="B12" s="109">
        <v>1129.2000000000005</v>
      </c>
      <c r="C12" s="109">
        <v>1049</v>
      </c>
      <c r="D12" s="109">
        <v>1287</v>
      </c>
      <c r="E12" s="110">
        <f t="shared" si="0"/>
        <v>157.7999999999995</v>
      </c>
      <c r="F12" s="111">
        <f t="shared" si="1"/>
        <v>238</v>
      </c>
      <c r="G12" s="111">
        <v>438</v>
      </c>
    </row>
    <row r="13" spans="1:7" x14ac:dyDescent="0.25">
      <c r="A13" s="112" t="s">
        <v>55</v>
      </c>
      <c r="B13" s="113">
        <v>15181.600000000024</v>
      </c>
      <c r="C13" s="113">
        <v>16629</v>
      </c>
      <c r="D13" s="113">
        <v>15880</v>
      </c>
      <c r="E13" s="114">
        <f t="shared" si="0"/>
        <v>698.39999999997599</v>
      </c>
      <c r="F13" s="115">
        <f t="shared" si="1"/>
        <v>-749</v>
      </c>
      <c r="G13" s="115">
        <v>10308</v>
      </c>
    </row>
    <row r="14" spans="1:7" x14ac:dyDescent="0.25">
      <c r="A14" s="108" t="s">
        <v>56</v>
      </c>
      <c r="B14" s="109">
        <v>11371.600000000004</v>
      </c>
      <c r="C14" s="109">
        <v>11623</v>
      </c>
      <c r="D14" s="109">
        <v>13255</v>
      </c>
      <c r="E14" s="110">
        <f t="shared" si="0"/>
        <v>1883.399999999996</v>
      </c>
      <c r="F14" s="111">
        <f t="shared" si="1"/>
        <v>1632</v>
      </c>
      <c r="G14" s="111">
        <v>4812</v>
      </c>
    </row>
    <row r="15" spans="1:7" x14ac:dyDescent="0.25">
      <c r="A15" s="112" t="s">
        <v>57</v>
      </c>
      <c r="B15" s="113">
        <v>4792.9999999999982</v>
      </c>
      <c r="C15" s="113">
        <v>4927</v>
      </c>
      <c r="D15" s="113">
        <v>4910</v>
      </c>
      <c r="E15" s="114">
        <f t="shared" si="0"/>
        <v>117.00000000000182</v>
      </c>
      <c r="F15" s="115">
        <f t="shared" si="1"/>
        <v>-17</v>
      </c>
      <c r="G15" s="115">
        <v>1234</v>
      </c>
    </row>
    <row r="16" spans="1:7" x14ac:dyDescent="0.25">
      <c r="A16" s="108" t="s">
        <v>58</v>
      </c>
      <c r="B16" s="109">
        <v>15953.19999999999</v>
      </c>
      <c r="C16" s="109">
        <v>15242</v>
      </c>
      <c r="D16" s="109">
        <v>15847</v>
      </c>
      <c r="E16" s="110">
        <f t="shared" si="0"/>
        <v>-106.19999999998981</v>
      </c>
      <c r="F16" s="111">
        <f t="shared" si="1"/>
        <v>605</v>
      </c>
      <c r="G16" s="111">
        <v>4628</v>
      </c>
    </row>
    <row r="17" spans="1:7" x14ac:dyDescent="0.25">
      <c r="A17" s="112" t="s">
        <v>59</v>
      </c>
      <c r="B17" s="113">
        <v>12491.199999999993</v>
      </c>
      <c r="C17" s="113">
        <v>12401</v>
      </c>
      <c r="D17" s="113">
        <v>12771</v>
      </c>
      <c r="E17" s="114">
        <f t="shared" si="0"/>
        <v>279.80000000000655</v>
      </c>
      <c r="F17" s="115">
        <f t="shared" si="1"/>
        <v>370</v>
      </c>
      <c r="G17" s="115">
        <v>5348</v>
      </c>
    </row>
    <row r="18" spans="1:7" x14ac:dyDescent="0.25">
      <c r="A18" s="108" t="s">
        <v>104</v>
      </c>
      <c r="B18" s="109">
        <v>2714.6000000000013</v>
      </c>
      <c r="C18" s="109">
        <v>3214</v>
      </c>
      <c r="D18" s="109">
        <v>3165</v>
      </c>
      <c r="E18" s="110">
        <f t="shared" si="0"/>
        <v>450.39999999999873</v>
      </c>
      <c r="F18" s="111">
        <f t="shared" si="1"/>
        <v>-49</v>
      </c>
      <c r="G18" s="111">
        <v>2408</v>
      </c>
    </row>
    <row r="19" spans="1:7" x14ac:dyDescent="0.25">
      <c r="A19" s="112" t="s">
        <v>60</v>
      </c>
      <c r="B19" s="113">
        <v>2985.800000000002</v>
      </c>
      <c r="C19" s="113">
        <v>2906</v>
      </c>
      <c r="D19" s="113">
        <v>3334</v>
      </c>
      <c r="E19" s="114">
        <f t="shared" si="0"/>
        <v>348.199999999998</v>
      </c>
      <c r="F19" s="115">
        <f t="shared" si="1"/>
        <v>428</v>
      </c>
      <c r="G19" s="115">
        <v>1256</v>
      </c>
    </row>
    <row r="20" spans="1:7" x14ac:dyDescent="0.25">
      <c r="A20" s="108" t="s">
        <v>61</v>
      </c>
      <c r="B20" s="109">
        <v>420.19999999999993</v>
      </c>
      <c r="C20" s="109">
        <v>465</v>
      </c>
      <c r="D20" s="109">
        <v>408</v>
      </c>
      <c r="E20" s="110">
        <f t="shared" si="0"/>
        <v>-12.199999999999932</v>
      </c>
      <c r="F20" s="111">
        <f t="shared" si="1"/>
        <v>-57</v>
      </c>
      <c r="G20" s="111">
        <v>425</v>
      </c>
    </row>
    <row r="21" spans="1:7" x14ac:dyDescent="0.25">
      <c r="A21" s="112" t="s">
        <v>62</v>
      </c>
      <c r="B21" s="113">
        <v>14034.999999999982</v>
      </c>
      <c r="C21" s="113">
        <v>14616</v>
      </c>
      <c r="D21" s="113">
        <v>15860</v>
      </c>
      <c r="E21" s="114">
        <f t="shared" si="0"/>
        <v>1825.0000000000182</v>
      </c>
      <c r="F21" s="115">
        <f t="shared" si="1"/>
        <v>1244</v>
      </c>
      <c r="G21" s="115">
        <v>10625</v>
      </c>
    </row>
    <row r="22" spans="1:7" x14ac:dyDescent="0.25">
      <c r="A22" s="116" t="s">
        <v>0</v>
      </c>
      <c r="B22" s="117">
        <v>184007.79999999996</v>
      </c>
      <c r="C22" s="117">
        <v>204590</v>
      </c>
      <c r="D22" s="117">
        <v>196971</v>
      </c>
      <c r="E22" s="117">
        <f t="shared" si="0"/>
        <v>12963.200000000041</v>
      </c>
      <c r="F22" s="118">
        <f t="shared" si="1"/>
        <v>-7619</v>
      </c>
      <c r="G22" s="118">
        <v>109346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Tamponi</vt:lpstr>
      <vt:lpstr>Casi</vt:lpstr>
      <vt:lpstr>P su T</vt:lpstr>
      <vt:lpstr>Vaccini</vt:lpstr>
      <vt:lpstr>Graf Tab Vaccini</vt:lpstr>
      <vt:lpstr>Confronto province</vt:lpstr>
      <vt:lpstr>Tab Decessi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2021-08-30T07:23:35Z</dcterms:created>
  <dcterms:modified xsi:type="dcterms:W3CDTF">2021-08-30T07:26:30Z</dcterms:modified>
</cp:coreProperties>
</file>