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Documenti\LAV\Bollettino_settembre\DATI X SITO - B2021_3\"/>
    </mc:Choice>
  </mc:AlternateContent>
  <xr:revisionPtr revIDLastSave="0" documentId="13_ncr:1_{06CD1D48-813B-4E20-BE08-9D08410236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nte dati" sheetId="9" r:id="rId1"/>
    <sheet name="Tamponi" sheetId="1" r:id="rId2"/>
    <sheet name="Casi" sheetId="2" r:id="rId3"/>
    <sheet name="P su T" sheetId="3" r:id="rId4"/>
    <sheet name="Decessi_province" sheetId="7" r:id="rId5"/>
    <sheet name="Tab_decessi" sheetId="8" r:id="rId6"/>
    <sheet name="Tab" sheetId="6" r:id="rId7"/>
    <sheet name="Graf Tab Vaccini" sheetId="5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5" l="1"/>
  <c r="E70" i="5"/>
  <c r="I69" i="5"/>
  <c r="E69" i="5"/>
  <c r="I68" i="5"/>
  <c r="E68" i="5"/>
  <c r="I67" i="5"/>
  <c r="E67" i="5"/>
  <c r="I66" i="5"/>
  <c r="E66" i="5"/>
  <c r="I65" i="5"/>
  <c r="E65" i="5"/>
  <c r="I64" i="5"/>
  <c r="E64" i="5"/>
  <c r="I63" i="5"/>
  <c r="E63" i="5"/>
  <c r="F57" i="5"/>
  <c r="C57" i="5"/>
  <c r="F56" i="5"/>
  <c r="C56" i="5"/>
  <c r="F55" i="5"/>
  <c r="C55" i="5"/>
  <c r="F54" i="5"/>
  <c r="C54" i="5"/>
  <c r="F53" i="5"/>
  <c r="C53" i="5"/>
  <c r="F52" i="5"/>
  <c r="C52" i="5"/>
  <c r="F51" i="5"/>
  <c r="C51" i="5"/>
  <c r="F50" i="5"/>
  <c r="C50" i="5"/>
  <c r="C47" i="5"/>
  <c r="B47" i="5"/>
  <c r="C46" i="5"/>
  <c r="B46" i="5"/>
  <c r="C45" i="5"/>
  <c r="B45" i="5"/>
  <c r="C44" i="5"/>
  <c r="B44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J10" i="5"/>
  <c r="J9" i="5"/>
  <c r="J8" i="5"/>
  <c r="J7" i="5"/>
  <c r="J6" i="5"/>
  <c r="G17" i="3"/>
  <c r="F17" i="3"/>
  <c r="E17" i="3"/>
  <c r="D17" i="3"/>
  <c r="C17" i="3"/>
  <c r="B17" i="3"/>
  <c r="G16" i="3"/>
  <c r="F16" i="3"/>
  <c r="E16" i="3"/>
  <c r="D16" i="3"/>
  <c r="C16" i="3"/>
  <c r="B16" i="3"/>
  <c r="C550" i="2"/>
  <c r="C458" i="2"/>
  <c r="C367" i="2"/>
  <c r="C277" i="2"/>
  <c r="C185" i="2"/>
  <c r="C93" i="2"/>
  <c r="C551" i="1"/>
  <c r="C459" i="1"/>
  <c r="C368" i="1"/>
  <c r="C278" i="1"/>
  <c r="C186" i="1"/>
  <c r="C94" i="1"/>
</calcChain>
</file>

<file path=xl/sharedStrings.xml><?xml version="1.0" encoding="utf-8"?>
<sst xmlns="http://schemas.openxmlformats.org/spreadsheetml/2006/main" count="248" uniqueCount="121">
  <si>
    <t>Italia</t>
  </si>
  <si>
    <t>Abruzzo</t>
  </si>
  <si>
    <t>TAMPONI</t>
  </si>
  <si>
    <t>Data</t>
  </si>
  <si>
    <t>Diff. Tamponi</t>
  </si>
  <si>
    <t>Tamponi</t>
  </si>
  <si>
    <t>ITALIA</t>
  </si>
  <si>
    <t>ABRUZZO</t>
  </si>
  <si>
    <t>Luglio-
Settembre 
2020</t>
  </si>
  <si>
    <t>Ottobre-
Dicembre 
2020</t>
  </si>
  <si>
    <t>Gennaio-
Marzo 
2021</t>
  </si>
  <si>
    <t>Aprile-
Giugno
2021</t>
  </si>
  <si>
    <t>Luglio-
Settembre 
2021</t>
  </si>
  <si>
    <t>Luglio-Settembre</t>
  </si>
  <si>
    <t>Ottobre-Dicembre</t>
  </si>
  <si>
    <t>Gennaio-Marzo</t>
  </si>
  <si>
    <t>Aprile-Giugno</t>
  </si>
  <si>
    <t xml:space="preserve">Tamponi - Media trimestrale. </t>
  </si>
  <si>
    <t>-</t>
  </si>
  <si>
    <t>CASI POSITIVI</t>
  </si>
  <si>
    <t>Variazione Casi Totali</t>
  </si>
  <si>
    <t xml:space="preserve">Nuovi Casi </t>
  </si>
  <si>
    <t>Casi positivi - Media trimestrale.  Anni 2020-2021</t>
  </si>
  <si>
    <t>Positivi/Tamponi - Media trimestrale.  Anni 2020-2021</t>
  </si>
  <si>
    <t>Aprile-
Giugno
2020</t>
  </si>
  <si>
    <t>Luglio-
Settembre
2020</t>
  </si>
  <si>
    <t>Ottobre-
Dicembre
2020</t>
  </si>
  <si>
    <t>Gennaio-
Marzo
2021</t>
  </si>
  <si>
    <t>Luglio-
Settembre
2021</t>
  </si>
  <si>
    <t>POSITIVI/TAMPONI</t>
  </si>
  <si>
    <t>Report aggiornato al: 01-10-2021 06:14</t>
  </si>
  <si>
    <t>italia</t>
  </si>
  <si>
    <t>Regioni</t>
  </si>
  <si>
    <t>Dosi somministrate</t>
  </si>
  <si>
    <t>I dose</t>
  </si>
  <si>
    <t>II dose/ unica dose</t>
  </si>
  <si>
    <t>Dose aggiuntiva/ richiamo</t>
  </si>
  <si>
    <t>Over 80</t>
  </si>
  <si>
    <t>Basilicata</t>
  </si>
  <si>
    <t>70-79</t>
  </si>
  <si>
    <t>Calabria</t>
  </si>
  <si>
    <t>60-69</t>
  </si>
  <si>
    <t>Campania</t>
  </si>
  <si>
    <t>50-59</t>
  </si>
  <si>
    <t>Emilia-Romagna</t>
  </si>
  <si>
    <t>40-49</t>
  </si>
  <si>
    <t>Friuli-Venezia Giulia</t>
  </si>
  <si>
    <t>30-39</t>
  </si>
  <si>
    <t>Lazio</t>
  </si>
  <si>
    <t>20-29</t>
  </si>
  <si>
    <t>Liguria</t>
  </si>
  <si>
    <t>12-19</t>
  </si>
  <si>
    <t>Lombardia</t>
  </si>
  <si>
    <t>Marche</t>
  </si>
  <si>
    <t>Molise</t>
  </si>
  <si>
    <t>P.A. Bolzano</t>
  </si>
  <si>
    <t>P.A. Trento</t>
  </si>
  <si>
    <t>Piemonte</t>
  </si>
  <si>
    <t>Puglia</t>
  </si>
  <si>
    <t>Sardegna</t>
  </si>
  <si>
    <t>Sicilia</t>
  </si>
  <si>
    <t>Toscana</t>
  </si>
  <si>
    <t>Umbria</t>
  </si>
  <si>
    <t>Valle d'Aosta</t>
  </si>
  <si>
    <t>Veneto</t>
  </si>
  <si>
    <t>Totale</t>
  </si>
  <si>
    <t>Distribuzione vaccini per fornitore</t>
  </si>
  <si>
    <t>Pfizer/BioNTech</t>
  </si>
  <si>
    <t>Moderna</t>
  </si>
  <si>
    <t>AstraZeneca</t>
  </si>
  <si>
    <t>Janssen</t>
  </si>
  <si>
    <t xml:space="preserve">Vaccinazioni: dati regionali al 01 ottobre 2021 </t>
  </si>
  <si>
    <t>Punti di 
somministrazione</t>
  </si>
  <si>
    <t>Dosi 
consegnate</t>
  </si>
  <si>
    <t>% dosi 
somministrate
 rispetto alle  consegnate</t>
  </si>
  <si>
    <t>Dosi di vaccino somministrate per fornitore in Italia</t>
  </si>
  <si>
    <t>Somministrazione per fascia d'età</t>
  </si>
  <si>
    <t>Persone sottoposte al vaccino per fascia di età, in Italia e in Abruzzo al 27 luglio 2021</t>
  </si>
  <si>
    <t>Classe d'età</t>
  </si>
  <si>
    <t xml:space="preserve">Persone sottoposte a seconda dose/dose unica di vaccino in Italia al 01 Ottobre per classe di età </t>
  </si>
  <si>
    <t>Totale popolazione residente</t>
  </si>
  <si>
    <t>% popolazione con II dose</t>
  </si>
  <si>
    <t>80 anni e oltre</t>
  </si>
  <si>
    <t xml:space="preserve">Persone sottoposte a seconda dose/dose unica di vaccino in Abruzzo al 01 Ottobre per classe di età </t>
  </si>
  <si>
    <t>Meno di 40 anni</t>
  </si>
  <si>
    <t>Da 40 a 59 anni</t>
  </si>
  <si>
    <t>Da 60 e 79 anni</t>
  </si>
  <si>
    <t>% persone vaccinate con 2 dosi</t>
  </si>
  <si>
    <t>Classe di età</t>
  </si>
  <si>
    <t>Persone con copertura completa</t>
  </si>
  <si>
    <t>Persone con copertura parziale (solo una dose in attesa della seconda)</t>
  </si>
  <si>
    <t>Popolazione Abruzzo</t>
  </si>
  <si>
    <t>%
 popolazione con copertura completa</t>
  </si>
  <si>
    <t>% 
popolazione 
con copertura 
parziale</t>
  </si>
  <si>
    <t>% popolazione senza copertura vaccinale</t>
  </si>
  <si>
    <t>Popolazione Italia</t>
  </si>
  <si>
    <t>% popolazione con copertura completa</t>
  </si>
  <si>
    <t>% popolazione con copertura parziale</t>
  </si>
  <si>
    <t>80 e oltre</t>
  </si>
  <si>
    <t>Decessi II trimestre</t>
  </si>
  <si>
    <t>Decessi nelle province abruzzesi. II trimestre. Media 2015-2019, 2020 e 2021</t>
  </si>
  <si>
    <t xml:space="preserve">Media 2015-2019 </t>
  </si>
  <si>
    <t>Maschi</t>
  </si>
  <si>
    <t>Femmine</t>
  </si>
  <si>
    <t>L'Aquila</t>
  </si>
  <si>
    <t>Teramo</t>
  </si>
  <si>
    <t>Pescara</t>
  </si>
  <si>
    <t>Chieti</t>
  </si>
  <si>
    <t>Decessi nelle province abruzzesi. Maschi. II trimestre. Media 2015-2019, 2020 e 2021</t>
  </si>
  <si>
    <t>Decessi nelle province abruzzesi. Femmine. II trimestre. Media 2015-2019, 2020 e 2021</t>
  </si>
  <si>
    <t>Decessi per regione. Aprile-Giugno. Media (2015-2019), 2020, 2021</t>
  </si>
  <si>
    <t>di cui Decessi covid del II trim 2021</t>
  </si>
  <si>
    <t>Decessi totali
II trim. 
(media 2015-2019)
(x)</t>
  </si>
  <si>
    <t>Decessi totali 
II trim. 2020
(y)</t>
  </si>
  <si>
    <t>Decessi totali
II trim. 2021
(z)</t>
  </si>
  <si>
    <t>Differenza decessi (2021 - media 2015-2019)
(z-x)</t>
  </si>
  <si>
    <t>Differenza decessi (2021 -2020)
(z-y)</t>
  </si>
  <si>
    <t>Trentino Alto Adige</t>
  </si>
  <si>
    <t>Fonte dati:</t>
  </si>
  <si>
    <t>Istat</t>
  </si>
  <si>
    <t>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</si>
</sst>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\+\ #,##0"/>
    <numFmt numFmtId="166" formatCode="0.0%"/>
    <numFmt numFmtId="167" formatCode="#,##0.0"/>
    <numFmt numFmtId="168" formatCode="0.0"/>
    <numFmt numFmtId="169" formatCode="_-* #,##0_-;\-* #,##0_-;_-* &quot;-&quot;??_-;_-@_-"/>
    <numFmt numFmtId="170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rgb="FF19191A"/>
      <name val="Arial"/>
      <family val="2"/>
    </font>
    <font>
      <sz val="8"/>
      <color theme="1"/>
      <name val="Arial"/>
      <family val="2"/>
    </font>
    <font>
      <sz val="8"/>
      <color rgb="FF19191A"/>
      <name val="Arial"/>
      <family val="2"/>
    </font>
    <font>
      <b/>
      <sz val="14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0070C0"/>
      <name val="Times New Roman"/>
      <family val="1"/>
    </font>
    <font>
      <b/>
      <sz val="8"/>
      <name val="Arial"/>
      <family val="2"/>
    </font>
    <font>
      <b/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0" fillId="0" borderId="2" xfId="0" applyBorder="1"/>
    <xf numFmtId="0" fontId="2" fillId="0" borderId="3" xfId="0" applyFont="1" applyBorder="1" applyAlignment="1"/>
    <xf numFmtId="0" fontId="2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 applyAlignment="1">
      <alignment wrapText="1"/>
    </xf>
    <xf numFmtId="16" fontId="4" fillId="0" borderId="4" xfId="0" applyNumberFormat="1" applyFont="1" applyBorder="1"/>
    <xf numFmtId="165" fontId="5" fillId="0" borderId="4" xfId="0" applyNumberFormat="1" applyFont="1" applyBorder="1" applyAlignment="1">
      <alignment horizontal="center" vertical="top" wrapText="1"/>
    </xf>
    <xf numFmtId="3" fontId="0" fillId="0" borderId="0" xfId="0" applyNumberFormat="1"/>
    <xf numFmtId="0" fontId="2" fillId="0" borderId="4" xfId="0" applyFont="1" applyBorder="1"/>
    <xf numFmtId="3" fontId="0" fillId="0" borderId="4" xfId="0" applyNumberFormat="1" applyBorder="1"/>
    <xf numFmtId="0" fontId="6" fillId="0" borderId="0" xfId="0" applyFont="1"/>
    <xf numFmtId="3" fontId="7" fillId="0" borderId="4" xfId="0" applyNumberFormat="1" applyFont="1" applyBorder="1" applyAlignment="1">
      <alignment horizontal="center"/>
    </xf>
    <xf numFmtId="165" fontId="0" fillId="0" borderId="0" xfId="0" applyNumberFormat="1"/>
    <xf numFmtId="166" fontId="5" fillId="0" borderId="4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5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wrapText="1"/>
    </xf>
    <xf numFmtId="166" fontId="0" fillId="0" borderId="4" xfId="2" applyNumberFormat="1" applyFont="1" applyBorder="1"/>
    <xf numFmtId="0" fontId="0" fillId="0" borderId="0" xfId="0" applyFill="1"/>
    <xf numFmtId="0" fontId="9" fillId="0" borderId="0" xfId="0" applyFont="1" applyAlignment="1"/>
    <xf numFmtId="0" fontId="0" fillId="0" borderId="0" xfId="0" applyBorder="1"/>
    <xf numFmtId="0" fontId="10" fillId="0" borderId="0" xfId="0" applyFont="1"/>
    <xf numFmtId="0" fontId="9" fillId="0" borderId="0" xfId="0" applyFont="1"/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right" vertical="center" wrapText="1"/>
    </xf>
    <xf numFmtId="0" fontId="12" fillId="0" borderId="0" xfId="0" applyFont="1"/>
    <xf numFmtId="0" fontId="11" fillId="0" borderId="0" xfId="0" applyFont="1" applyBorder="1" applyAlignment="1">
      <alignment horizontal="left"/>
    </xf>
    <xf numFmtId="0" fontId="13" fillId="0" borderId="9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168" fontId="12" fillId="0" borderId="0" xfId="0" applyNumberFormat="1" applyFont="1"/>
    <xf numFmtId="0" fontId="13" fillId="0" borderId="0" xfId="0" applyFont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right" vertical="center" wrapText="1"/>
    </xf>
    <xf numFmtId="168" fontId="13" fillId="0" borderId="0" xfId="0" applyNumberFormat="1" applyFont="1" applyBorder="1" applyAlignment="1">
      <alignment horizontal="right" vertical="center" wrapText="1"/>
    </xf>
    <xf numFmtId="0" fontId="11" fillId="3" borderId="9" xfId="0" applyFont="1" applyFill="1" applyBorder="1" applyAlignment="1">
      <alignment horizontal="lef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167" fontId="11" fillId="3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/>
    <xf numFmtId="0" fontId="8" fillId="0" borderId="0" xfId="0" applyFont="1"/>
    <xf numFmtId="3" fontId="15" fillId="4" borderId="12" xfId="0" applyNumberFormat="1" applyFont="1" applyFill="1" applyBorder="1" applyAlignment="1">
      <alignment horizontal="right"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0" xfId="0" applyNumberFormat="1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3" fontId="16" fillId="4" borderId="6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 applyBorder="1" applyAlignment="1">
      <alignment horizontal="right" vertical="center" wrapText="1"/>
    </xf>
    <xf numFmtId="167" fontId="13" fillId="4" borderId="9" xfId="0" applyNumberFormat="1" applyFont="1" applyFill="1" applyBorder="1" applyAlignment="1">
      <alignment horizontal="right" vertical="center" wrapText="1"/>
    </xf>
    <xf numFmtId="3" fontId="16" fillId="4" borderId="0" xfId="0" applyNumberFormat="1" applyFont="1" applyFill="1" applyBorder="1" applyAlignment="1">
      <alignment horizontal="right" vertical="center" wrapText="1"/>
    </xf>
    <xf numFmtId="167" fontId="13" fillId="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0" fontId="11" fillId="3" borderId="0" xfId="0" applyFont="1" applyFill="1" applyBorder="1" applyAlignment="1">
      <alignment horizontal="left" vertical="center" wrapText="1"/>
    </xf>
    <xf numFmtId="168" fontId="0" fillId="0" borderId="0" xfId="0" applyNumberFormat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3" fontId="11" fillId="3" borderId="11" xfId="0" applyNumberFormat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horizontal="right" vertical="center" wrapText="1"/>
    </xf>
    <xf numFmtId="167" fontId="13" fillId="3" borderId="9" xfId="0" applyNumberFormat="1" applyFont="1" applyFill="1" applyBorder="1" applyAlignment="1">
      <alignment horizontal="right" vertical="center" wrapText="1"/>
    </xf>
    <xf numFmtId="167" fontId="13" fillId="3" borderId="0" xfId="0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167" fontId="13" fillId="0" borderId="9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0" fontId="18" fillId="0" borderId="0" xfId="0" applyFont="1"/>
    <xf numFmtId="0" fontId="17" fillId="3" borderId="11" xfId="0" applyFont="1" applyFill="1" applyBorder="1" applyAlignment="1">
      <alignment horizontal="right" vertical="center" wrapText="1"/>
    </xf>
    <xf numFmtId="0" fontId="17" fillId="3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9" fillId="0" borderId="9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168" fontId="19" fillId="0" borderId="0" xfId="0" applyNumberFormat="1" applyFont="1" applyAlignment="1">
      <alignment vertical="center"/>
    </xf>
    <xf numFmtId="167" fontId="19" fillId="0" borderId="0" xfId="0" applyNumberFormat="1" applyFont="1" applyBorder="1" applyAlignment="1">
      <alignment vertical="center"/>
    </xf>
    <xf numFmtId="168" fontId="19" fillId="0" borderId="0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3" fontId="19" fillId="3" borderId="0" xfId="0" applyNumberFormat="1" applyFont="1" applyFill="1" applyAlignment="1">
      <alignment vertical="center"/>
    </xf>
    <xf numFmtId="168" fontId="19" fillId="3" borderId="0" xfId="0" applyNumberFormat="1" applyFont="1" applyFill="1" applyAlignment="1">
      <alignment vertical="center"/>
    </xf>
    <xf numFmtId="167" fontId="19" fillId="3" borderId="0" xfId="0" applyNumberFormat="1" applyFont="1" applyFill="1" applyBorder="1" applyAlignment="1">
      <alignment vertical="center"/>
    </xf>
    <xf numFmtId="168" fontId="19" fillId="3" borderId="0" xfId="0" applyNumberFormat="1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168" fontId="17" fillId="0" borderId="14" xfId="0" applyNumberFormat="1" applyFont="1" applyBorder="1" applyAlignment="1">
      <alignment vertical="center"/>
    </xf>
    <xf numFmtId="167" fontId="17" fillId="0" borderId="14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2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wrapText="1"/>
    </xf>
    <xf numFmtId="0" fontId="20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vertical="center" wrapText="1"/>
    </xf>
    <xf numFmtId="0" fontId="21" fillId="6" borderId="10" xfId="0" applyFont="1" applyFill="1" applyBorder="1" applyAlignment="1">
      <alignment vertical="center" wrapText="1"/>
    </xf>
    <xf numFmtId="0" fontId="23" fillId="0" borderId="0" xfId="0" applyFont="1"/>
    <xf numFmtId="170" fontId="12" fillId="0" borderId="0" xfId="1" applyNumberFormat="1" applyFont="1" applyAlignment="1">
      <alignment horizontal="right"/>
    </xf>
    <xf numFmtId="170" fontId="12" fillId="0" borderId="0" xfId="0" applyNumberFormat="1" applyFont="1"/>
    <xf numFmtId="0" fontId="12" fillId="0" borderId="9" xfId="0" applyFont="1" applyBorder="1"/>
    <xf numFmtId="169" fontId="12" fillId="0" borderId="0" xfId="1" applyNumberFormat="1" applyFont="1"/>
    <xf numFmtId="170" fontId="12" fillId="5" borderId="0" xfId="1" applyNumberFormat="1" applyFont="1" applyFill="1" applyAlignment="1">
      <alignment horizontal="right"/>
    </xf>
    <xf numFmtId="170" fontId="12" fillId="5" borderId="0" xfId="0" applyNumberFormat="1" applyFont="1" applyFill="1"/>
    <xf numFmtId="0" fontId="12" fillId="5" borderId="9" xfId="0" applyFont="1" applyFill="1" applyBorder="1"/>
    <xf numFmtId="169" fontId="12" fillId="5" borderId="0" xfId="1" applyNumberFormat="1" applyFont="1" applyFill="1"/>
    <xf numFmtId="169" fontId="18" fillId="6" borderId="0" xfId="1" applyNumberFormat="1" applyFont="1" applyFill="1"/>
    <xf numFmtId="170" fontId="18" fillId="6" borderId="0" xfId="0" applyNumberFormat="1" applyFont="1" applyFill="1"/>
    <xf numFmtId="0" fontId="18" fillId="6" borderId="9" xfId="0" applyFont="1" applyFill="1" applyBorder="1"/>
    <xf numFmtId="0" fontId="24" fillId="0" borderId="0" xfId="3"/>
    <xf numFmtId="0" fontId="11" fillId="0" borderId="8" xfId="0" applyFont="1" applyBorder="1" applyAlignment="1">
      <alignment horizontal="left"/>
    </xf>
    <xf numFmtId="3" fontId="13" fillId="0" borderId="0" xfId="0" applyNumberFormat="1" applyFont="1" applyAlignment="1">
      <alignment horizontal="right" vertical="top" wrapText="1"/>
    </xf>
    <xf numFmtId="1" fontId="12" fillId="0" borderId="0" xfId="0" applyNumberFormat="1" applyFont="1"/>
    <xf numFmtId="0" fontId="11" fillId="0" borderId="9" xfId="0" applyFont="1" applyBorder="1" applyAlignment="1">
      <alignment horizontal="left" vertical="top" wrapText="1"/>
    </xf>
    <xf numFmtId="3" fontId="18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Tamponi!$M$5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Tamponi!$N$3:$R$3</c:f>
              <c:strCache>
                <c:ptCount val="5"/>
                <c:pt idx="0">
                  <c:v>Luglio-
Settembre 
2020</c:v>
                </c:pt>
                <c:pt idx="1">
                  <c:v>Ottobre-
Dicembre 
2020</c:v>
                </c:pt>
                <c:pt idx="2">
                  <c:v>Gennaio-
Marzo 
2021</c:v>
                </c:pt>
                <c:pt idx="3">
                  <c:v>Aprile-
Giugno
2021</c:v>
                </c:pt>
                <c:pt idx="4">
                  <c:v>Luglio-
Settembre 
2021</c:v>
                </c:pt>
              </c:strCache>
            </c:strRef>
          </c:cat>
          <c:val>
            <c:numRef>
              <c:f>Tamponi!$N$5:$R$5</c:f>
              <c:numCache>
                <c:formatCode>#,##0</c:formatCode>
                <c:ptCount val="5"/>
                <c:pt idx="0">
                  <c:v>64606.65217391304</c:v>
                </c:pt>
                <c:pt idx="1">
                  <c:v>165920.48913043478</c:v>
                </c:pt>
                <c:pt idx="2">
                  <c:v>258933.88888888888</c:v>
                </c:pt>
                <c:pt idx="3">
                  <c:v>238247.7912087912</c:v>
                </c:pt>
                <c:pt idx="4">
                  <c:v>226983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E-46F7-915D-951C9BEA6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74015748031492E-2"/>
          <c:y val="2.2398589065255731E-2"/>
          <c:w val="0.72888101160862351"/>
          <c:h val="0.976700555555555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8F-4970-B816-A051587654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8F-4970-B816-A051587654C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8F-4970-B816-A051587654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8F-4970-B816-A051587654CE}"/>
              </c:ext>
            </c:extLst>
          </c:dPt>
          <c:dLbls>
            <c:dLbl>
              <c:idx val="0"/>
              <c:layout>
                <c:manualLayout>
                  <c:x val="0.12636815920398009"/>
                  <c:y val="-8.42588888888888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3084742951907131"/>
                      <c:h val="0.36565444444444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18F-4970-B816-A051587654CE}"/>
                </c:ext>
              </c:extLst>
            </c:dLbl>
            <c:dLbl>
              <c:idx val="1"/>
              <c:layout>
                <c:manualLayout>
                  <c:x val="-0.21368200663349921"/>
                  <c:y val="0.144961944444444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776634316059332"/>
                      <c:h val="0.240789798958344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18F-4970-B816-A051587654CE}"/>
                </c:ext>
              </c:extLst>
            </c:dLbl>
            <c:dLbl>
              <c:idx val="2"/>
              <c:layout>
                <c:manualLayout>
                  <c:x val="-0.13198217247097854"/>
                  <c:y val="3.04361111111111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090276506134408"/>
                      <c:h val="0.241255480313130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18F-4970-B816-A051587654CE}"/>
                </c:ext>
              </c:extLst>
            </c:dLbl>
            <c:dLbl>
              <c:idx val="3"/>
              <c:layout>
                <c:manualLayout>
                  <c:x val="-2.1061567164179104E-2"/>
                  <c:y val="2.17747222222222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449999999999995"/>
                      <c:h val="0.247367777777777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18F-4970-B816-A051587654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'Graf Tab Vaccini'!$H$6:$H$9</c:f>
              <c:strCache>
                <c:ptCount val="4"/>
                <c:pt idx="0">
                  <c:v>Pfizer/BioNTech</c:v>
                </c:pt>
                <c:pt idx="1">
                  <c:v>Moderna</c:v>
                </c:pt>
                <c:pt idx="2">
                  <c:v>AstraZeneca</c:v>
                </c:pt>
                <c:pt idx="3">
                  <c:v>Janssen</c:v>
                </c:pt>
              </c:strCache>
            </c:strRef>
          </c:cat>
          <c:val>
            <c:numRef>
              <c:f>'Graf Tab Vaccini'!$I$6:$I$9</c:f>
              <c:numCache>
                <c:formatCode>#,##0</c:formatCode>
                <c:ptCount val="4"/>
                <c:pt idx="0">
                  <c:v>70143190</c:v>
                </c:pt>
                <c:pt idx="1">
                  <c:v>15235737</c:v>
                </c:pt>
                <c:pt idx="2">
                  <c:v>11543371</c:v>
                </c:pt>
                <c:pt idx="3">
                  <c:v>1958892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8F-4970-B816-A05158765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rgbClr val="0070C0"/>
                </a:solidFill>
              </a:rPr>
              <a:t>Italia</a:t>
            </a:r>
          </a:p>
        </c:rich>
      </c:tx>
      <c:layout>
        <c:manualLayout>
          <c:xMode val="edge"/>
          <c:yMode val="edge"/>
          <c:x val="0.61674343140816079"/>
          <c:y val="1.343790918830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4531944444444441E-2"/>
          <c:y val="7.2795414462081126E-2"/>
          <c:w val="0.83008160794285024"/>
          <c:h val="0.906747258851693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67-429D-AC15-4A683DB132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67-429D-AC15-4A683DB13215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67-429D-AC15-4A683DB13215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67-429D-AC15-4A683DB13215}"/>
              </c:ext>
            </c:extLst>
          </c:dPt>
          <c:dLbls>
            <c:dLbl>
              <c:idx val="0"/>
              <c:layout>
                <c:manualLayout>
                  <c:x val="-0.26738053657689675"/>
                  <c:y val="-5.01153950583763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50744642208499813"/>
                      <c:h val="0.291509878356285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467-429D-AC15-4A683DB13215}"/>
                </c:ext>
              </c:extLst>
            </c:dLbl>
            <c:dLbl>
              <c:idx val="1"/>
              <c:layout>
                <c:manualLayout>
                  <c:x val="5.843322436130282E-2"/>
                  <c:y val="-0.144455936619625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2287201840416516"/>
                      <c:h val="0.333869086195722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467-429D-AC15-4A683DB13215}"/>
                </c:ext>
              </c:extLst>
            </c:dLbl>
            <c:dLbl>
              <c:idx val="2"/>
              <c:layout>
                <c:manualLayout>
                  <c:x val="-0.14007782101167315"/>
                  <c:y val="8.2780115847588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53820075069621021"/>
                      <c:h val="0.270337931672993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467-429D-AC15-4A683DB13215}"/>
                </c:ext>
              </c:extLst>
            </c:dLbl>
            <c:dLbl>
              <c:idx val="3"/>
              <c:layout>
                <c:manualLayout>
                  <c:x val="-1.8452597166727206E-2"/>
                  <c:y val="5.85506632983718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3363603341808937"/>
                      <c:h val="0.250181067890539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467-429D-AC15-4A683DB132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Tab Vaccini'!$A$44:$A$47</c:f>
              <c:strCache>
                <c:ptCount val="4"/>
                <c:pt idx="0">
                  <c:v>Meno di 40 anni</c:v>
                </c:pt>
                <c:pt idx="1">
                  <c:v>Da 40 a 59 anni</c:v>
                </c:pt>
                <c:pt idx="2">
                  <c:v>Da 60 e 79 anni</c:v>
                </c:pt>
                <c:pt idx="3">
                  <c:v>80 anni e oltre</c:v>
                </c:pt>
              </c:strCache>
            </c:strRef>
          </c:cat>
          <c:val>
            <c:numRef>
              <c:f>'Graf Tab Vaccini'!$B$44:$B$47</c:f>
              <c:numCache>
                <c:formatCode>#,##0</c:formatCode>
                <c:ptCount val="4"/>
                <c:pt idx="0">
                  <c:v>12105223</c:v>
                </c:pt>
                <c:pt idx="1">
                  <c:v>14267797</c:v>
                </c:pt>
                <c:pt idx="2">
                  <c:v>11914874</c:v>
                </c:pt>
                <c:pt idx="3">
                  <c:v>4236811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467-429D-AC15-4A683DB13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 b="1">
                <a:solidFill>
                  <a:srgbClr val="0070C0"/>
                </a:solidFill>
              </a:rPr>
              <a:t>Abruzzo</a:t>
            </a:r>
          </a:p>
        </c:rich>
      </c:tx>
      <c:layout>
        <c:manualLayout>
          <c:xMode val="edge"/>
          <c:yMode val="edge"/>
          <c:x val="0.6178810994067078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4531944444444441E-2"/>
          <c:y val="7.2795414462081126E-2"/>
          <c:w val="0.80541712071679372"/>
          <c:h val="0.8798862433862432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96-4D99-BA92-34809002DC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96-4D99-BA92-34809002DC72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96-4D99-BA92-34809002DC72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96-4D99-BA92-34809002DC72}"/>
              </c:ext>
            </c:extLst>
          </c:dPt>
          <c:dLbls>
            <c:dLbl>
              <c:idx val="0"/>
              <c:layout>
                <c:manualLayout>
                  <c:x val="-0.22143116600072654"/>
                  <c:y val="-8.99550653594771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1057028695968034"/>
                      <c:h val="0.280130158730158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F96-4D99-BA92-34809002DC72}"/>
                </c:ext>
              </c:extLst>
            </c:dLbl>
            <c:dLbl>
              <c:idx val="1"/>
              <c:layout>
                <c:manualLayout>
                  <c:x val="6.1508657222424023E-3"/>
                  <c:y val="-7.45206971677560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8438067562658915"/>
                      <c:h val="0.25586560846560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F96-4D99-BA92-34809002DC72}"/>
                </c:ext>
              </c:extLst>
            </c:dLbl>
            <c:dLbl>
              <c:idx val="2"/>
              <c:layout>
                <c:manualLayout>
                  <c:x val="-0.134612907131614"/>
                  <c:y val="0.134663398692810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4132461557089236"/>
                      <c:h val="0.25890582010582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F96-4D99-BA92-34809002DC72}"/>
                </c:ext>
              </c:extLst>
            </c:dLbl>
            <c:dLbl>
              <c:idx val="3"/>
              <c:layout>
                <c:manualLayout>
                  <c:x val="-5.9365540622352501E-3"/>
                  <c:y val="7.72682461873638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4944375832425226"/>
                      <c:h val="0.2685814814814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F96-4D99-BA92-34809002DC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Tab Vaccini'!$A$44:$A$47</c:f>
              <c:strCache>
                <c:ptCount val="4"/>
                <c:pt idx="0">
                  <c:v>Meno di 40 anni</c:v>
                </c:pt>
                <c:pt idx="1">
                  <c:v>Da 40 a 59 anni</c:v>
                </c:pt>
                <c:pt idx="2">
                  <c:v>Da 60 e 79 anni</c:v>
                </c:pt>
                <c:pt idx="3">
                  <c:v>80 anni e oltre</c:v>
                </c:pt>
              </c:strCache>
            </c:strRef>
          </c:cat>
          <c:val>
            <c:numRef>
              <c:f>'Graf Tab Vaccini'!$C$44:$C$47</c:f>
              <c:numCache>
                <c:formatCode>#,##0</c:formatCode>
                <c:ptCount val="4"/>
                <c:pt idx="0">
                  <c:v>262095</c:v>
                </c:pt>
                <c:pt idx="1">
                  <c:v>306787</c:v>
                </c:pt>
                <c:pt idx="2">
                  <c:v>270207</c:v>
                </c:pt>
                <c:pt idx="3">
                  <c:v>96743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96-4D99-BA92-34809002D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Tamponi!$M$4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4.478025061660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7E-4120-9DF7-19EDCDBC4A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Tamponi!$N$3:$R$3</c:f>
              <c:strCache>
                <c:ptCount val="5"/>
                <c:pt idx="0">
                  <c:v>Luglio-
Settembre 
2020</c:v>
                </c:pt>
                <c:pt idx="1">
                  <c:v>Ottobre-
Dicembre 
2020</c:v>
                </c:pt>
                <c:pt idx="2">
                  <c:v>Gennaio-
Marzo 
2021</c:v>
                </c:pt>
                <c:pt idx="3">
                  <c:v>Aprile-
Giugno
2021</c:v>
                </c:pt>
                <c:pt idx="4">
                  <c:v>Luglio-
Settembre 
2021</c:v>
                </c:pt>
              </c:strCache>
            </c:strRef>
          </c:cat>
          <c:val>
            <c:numRef>
              <c:f>Tamponi!$N$4:$R$4</c:f>
              <c:numCache>
                <c:formatCode>#,##0</c:formatCode>
                <c:ptCount val="5"/>
                <c:pt idx="0">
                  <c:v>1019.9891304347826</c:v>
                </c:pt>
                <c:pt idx="1">
                  <c:v>3444.891304347826</c:v>
                </c:pt>
                <c:pt idx="2">
                  <c:v>8097.7111111111108</c:v>
                </c:pt>
                <c:pt idx="3">
                  <c:v>4978.7802197802193</c:v>
                </c:pt>
                <c:pt idx="4">
                  <c:v>5865.630434782609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E-4120-9DF7-19EDCDBC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91933748914012"/>
          <c:y val="1.9078032231202455E-2"/>
          <c:w val="0.13417064845149893"/>
          <c:h val="0.125945336360211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Casi!$M$3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Casi!$N$2:$R$2</c:f>
              <c:strCache>
                <c:ptCount val="5"/>
                <c:pt idx="0">
                  <c:v>Luglio-
Settembre 
2020</c:v>
                </c:pt>
                <c:pt idx="1">
                  <c:v>Ottobre-
Dicembre 
2020</c:v>
                </c:pt>
                <c:pt idx="2">
                  <c:v>Gennaio-
Marzo 
2021</c:v>
                </c:pt>
                <c:pt idx="3">
                  <c:v>Aprile-
Giugno
2021</c:v>
                </c:pt>
                <c:pt idx="4">
                  <c:v>Luglio-
Settembre 
2021</c:v>
                </c:pt>
              </c:strCache>
            </c:strRef>
          </c:cat>
          <c:val>
            <c:numRef>
              <c:f>Casi!$N$3:$R$3</c:f>
              <c:numCache>
                <c:formatCode>#,##0</c:formatCode>
                <c:ptCount val="5"/>
                <c:pt idx="0">
                  <c:v>12.304347826086957</c:v>
                </c:pt>
                <c:pt idx="1">
                  <c:v>335.81521739130437</c:v>
                </c:pt>
                <c:pt idx="2">
                  <c:v>332.47777777777776</c:v>
                </c:pt>
                <c:pt idx="3">
                  <c:v>105.38461538461539</c:v>
                </c:pt>
                <c:pt idx="4">
                  <c:v>69.532608695652172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6-45DC-8866-8A0E9D5C9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Casi!$M$4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Casi!$N$2:$R$2</c:f>
              <c:strCache>
                <c:ptCount val="5"/>
                <c:pt idx="0">
                  <c:v>Luglio-
Settembre 
2020</c:v>
                </c:pt>
                <c:pt idx="1">
                  <c:v>Ottobre-
Dicembre 
2020</c:v>
                </c:pt>
                <c:pt idx="2">
                  <c:v>Gennaio-
Marzo 
2021</c:v>
                </c:pt>
                <c:pt idx="3">
                  <c:v>Aprile-
Giugno
2021</c:v>
                </c:pt>
                <c:pt idx="4">
                  <c:v>Luglio-
Settembre 
2021</c:v>
                </c:pt>
              </c:strCache>
            </c:strRef>
          </c:cat>
          <c:val>
            <c:numRef>
              <c:f>Casi!$N$4:$R$4</c:f>
              <c:numCache>
                <c:formatCode>#,##0</c:formatCode>
                <c:ptCount val="5"/>
                <c:pt idx="0">
                  <c:v>807.61956521739125</c:v>
                </c:pt>
                <c:pt idx="1">
                  <c:v>19518.782608695652</c:v>
                </c:pt>
                <c:pt idx="2">
                  <c:v>16308.244444444445</c:v>
                </c:pt>
                <c:pt idx="3">
                  <c:v>7443.2197802197807</c:v>
                </c:pt>
                <c:pt idx="4">
                  <c:v>4474.608695652174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1-48D9-9B04-AE3713AA7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321680"/>
        <c:axId val="741323976"/>
      </c:barChart>
      <c:catAx>
        <c:axId val="74132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3976"/>
        <c:crosses val="autoZero"/>
        <c:auto val="1"/>
        <c:lblAlgn val="ctr"/>
        <c:lblOffset val="100"/>
        <c:noMultiLvlLbl val="0"/>
      </c:catAx>
      <c:valAx>
        <c:axId val="7413239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32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su T'!$A$16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T'!$C$15:$G$15</c:f>
              <c:strCache>
                <c:ptCount val="5"/>
                <c:pt idx="0">
                  <c:v>Luglio-
Settembre
2020</c:v>
                </c:pt>
                <c:pt idx="1">
                  <c:v>Ottobre-
Dicembre
2020</c:v>
                </c:pt>
                <c:pt idx="2">
                  <c:v>Gennaio-
Marzo
2021</c:v>
                </c:pt>
                <c:pt idx="3">
                  <c:v>Aprile-
Giugno
2021</c:v>
                </c:pt>
                <c:pt idx="4">
                  <c:v>Luglio-
Settembre
2021</c:v>
                </c:pt>
              </c:strCache>
            </c:strRef>
          </c:cat>
          <c:val>
            <c:numRef>
              <c:f>'P su T'!$C$16:$G$16</c:f>
              <c:numCache>
                <c:formatCode>0.0%</c:formatCode>
                <c:ptCount val="5"/>
                <c:pt idx="0">
                  <c:v>1.2063214654887628E-2</c:v>
                </c:pt>
                <c:pt idx="1">
                  <c:v>9.7482093837755981E-2</c:v>
                </c:pt>
                <c:pt idx="2">
                  <c:v>4.1058241423502388E-2</c:v>
                </c:pt>
                <c:pt idx="3">
                  <c:v>2.1166753849855103E-2</c:v>
                </c:pt>
                <c:pt idx="4">
                  <c:v>1.18542430295865E-2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C-440B-9EFC-7872B02B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 su T'!$A$17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 su T'!$C$15:$G$15</c:f>
              <c:strCache>
                <c:ptCount val="5"/>
                <c:pt idx="0">
                  <c:v>Luglio-
Settembre
2020</c:v>
                </c:pt>
                <c:pt idx="1">
                  <c:v>Ottobre-
Dicembre
2020</c:v>
                </c:pt>
                <c:pt idx="2">
                  <c:v>Gennaio-
Marzo
2021</c:v>
                </c:pt>
                <c:pt idx="3">
                  <c:v>Aprile-
Giugno
2021</c:v>
                </c:pt>
                <c:pt idx="4">
                  <c:v>Luglio-
Settembre
2021</c:v>
                </c:pt>
              </c:strCache>
            </c:strRef>
          </c:cat>
          <c:val>
            <c:numRef>
              <c:f>'P su T'!$C$17:$G$17</c:f>
              <c:numCache>
                <c:formatCode>0.0%</c:formatCode>
                <c:ptCount val="5"/>
                <c:pt idx="0">
                  <c:v>1.2500563611365905E-2</c:v>
                </c:pt>
                <c:pt idx="1">
                  <c:v>0.11763937480531042</c:v>
                </c:pt>
                <c:pt idx="2">
                  <c:v>6.2982271321937608E-2</c:v>
                </c:pt>
                <c:pt idx="3">
                  <c:v>3.1241505923120309E-2</c:v>
                </c:pt>
                <c:pt idx="4">
                  <c:v>1.9713408914553837E-2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F-4584-AAEE-A2B458053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278712"/>
        <c:axId val="741285600"/>
      </c:barChart>
      <c:catAx>
        <c:axId val="741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85600"/>
        <c:crosses val="autoZero"/>
        <c:auto val="1"/>
        <c:lblAlgn val="ctr"/>
        <c:lblOffset val="100"/>
        <c:noMultiLvlLbl val="0"/>
      </c:catAx>
      <c:valAx>
        <c:axId val="74128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4127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800" b="1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Totale</a:t>
            </a:r>
          </a:p>
        </c:rich>
      </c:tx>
      <c:layout>
        <c:manualLayout>
          <c:xMode val="edge"/>
          <c:yMode val="edge"/>
          <c:x val="0.4521426900584795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57748538011696"/>
          <c:y val="9.7013888888888886E-2"/>
          <c:w val="0.84947368421052627"/>
          <c:h val="0.668888194444444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Decessi_province!$D$7</c:f>
              <c:strCache>
                <c:ptCount val="1"/>
                <c:pt idx="0">
                  <c:v>Media 2015-2019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Decessi_province!$A$9:$A$12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Decessi_province!$D$9:$D$12</c:f>
              <c:numCache>
                <c:formatCode>#,##0</c:formatCode>
                <c:ptCount val="4"/>
                <c:pt idx="0">
                  <c:v>833.59999999999991</c:v>
                </c:pt>
                <c:pt idx="1">
                  <c:v>802.79999999999984</c:v>
                </c:pt>
                <c:pt idx="2">
                  <c:v>820.80000000000007</c:v>
                </c:pt>
                <c:pt idx="3">
                  <c:v>1116.6000000000001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B-4320-A65A-A78F302AD217}"/>
            </c:ext>
          </c:extLst>
        </c:ser>
        <c:ser>
          <c:idx val="0"/>
          <c:order val="1"/>
          <c:tx>
            <c:strRef>
              <c:f>Decessi_province!$G$1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Decessi_province!$A$9:$A$12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Decessi_province!$G$3:$G$6</c:f>
              <c:numCache>
                <c:formatCode>#,##0</c:formatCode>
                <c:ptCount val="4"/>
                <c:pt idx="0">
                  <c:v>828</c:v>
                </c:pt>
                <c:pt idx="1">
                  <c:v>846</c:v>
                </c:pt>
                <c:pt idx="2">
                  <c:v>946</c:v>
                </c:pt>
                <c:pt idx="3">
                  <c:v>1170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B-4320-A65A-A78F302AD217}"/>
            </c:ext>
          </c:extLst>
        </c:ser>
        <c:ser>
          <c:idx val="2"/>
          <c:order val="2"/>
          <c:tx>
            <c:strRef>
              <c:f>Decessi_province!$J$1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Decessi_province!$J$3:$J$6</c:f>
              <c:numCache>
                <c:formatCode>#,##0</c:formatCode>
                <c:ptCount val="4"/>
                <c:pt idx="0">
                  <c:v>939</c:v>
                </c:pt>
                <c:pt idx="1">
                  <c:v>852</c:v>
                </c:pt>
                <c:pt idx="2">
                  <c:v>847</c:v>
                </c:pt>
                <c:pt idx="3">
                  <c:v>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B-4320-A65A-A78F302A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721272"/>
        <c:axId val="445729472"/>
      </c:barChart>
      <c:catAx>
        <c:axId val="4457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9472"/>
        <c:crosses val="autoZero"/>
        <c:auto val="1"/>
        <c:lblAlgn val="ctr"/>
        <c:lblOffset val="100"/>
        <c:noMultiLvlLbl val="0"/>
      </c:catAx>
      <c:valAx>
        <c:axId val="4457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548245614035105E-2"/>
          <c:y val="0.89033263888888892"/>
          <c:w val="0.97845175438596488"/>
          <c:h val="0.10966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Maschi</a:t>
            </a:r>
          </a:p>
        </c:rich>
      </c:tx>
      <c:layout>
        <c:manualLayout>
          <c:xMode val="edge"/>
          <c:yMode val="edge"/>
          <c:x val="0.4521426900584795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57748538011696"/>
          <c:y val="9.7013888888888886E-2"/>
          <c:w val="0.84947368421052627"/>
          <c:h val="0.668888194444444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Decessi_province!$B$7</c:f>
              <c:strCache>
                <c:ptCount val="1"/>
                <c:pt idx="0">
                  <c:v>Media 2015-2019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Decessi_province!$A$9:$A$12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Decessi_province!$B$9:$B$12</c:f>
              <c:numCache>
                <c:formatCode>#,##0</c:formatCode>
                <c:ptCount val="4"/>
                <c:pt idx="0">
                  <c:v>392</c:v>
                </c:pt>
                <c:pt idx="1">
                  <c:v>407.60000000000019</c:v>
                </c:pt>
                <c:pt idx="2">
                  <c:v>395.2000000000001</c:v>
                </c:pt>
                <c:pt idx="3">
                  <c:v>552.1999999999997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D-4DB1-A7DB-29BF5DD1E8BC}"/>
            </c:ext>
          </c:extLst>
        </c:ser>
        <c:ser>
          <c:idx val="0"/>
          <c:order val="1"/>
          <c:tx>
            <c:strRef>
              <c:f>Decessi_province!$E$7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Decessi_province!$A$9:$A$12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Decessi_province!$E$9:$E$12</c:f>
              <c:numCache>
                <c:formatCode>#,##0</c:formatCode>
                <c:ptCount val="4"/>
                <c:pt idx="0">
                  <c:v>381</c:v>
                </c:pt>
                <c:pt idx="1">
                  <c:v>428</c:v>
                </c:pt>
                <c:pt idx="2">
                  <c:v>456</c:v>
                </c:pt>
                <c:pt idx="3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D-4DB1-A7DB-29BF5DD1E8BC}"/>
            </c:ext>
          </c:extLst>
        </c:ser>
        <c:ser>
          <c:idx val="2"/>
          <c:order val="2"/>
          <c:tx>
            <c:strRef>
              <c:f>Decessi_province!$H$1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Decessi_province!$H$3:$H$6</c:f>
              <c:numCache>
                <c:formatCode>#,##0</c:formatCode>
                <c:ptCount val="4"/>
                <c:pt idx="0">
                  <c:v>476</c:v>
                </c:pt>
                <c:pt idx="1">
                  <c:v>409</c:v>
                </c:pt>
                <c:pt idx="2">
                  <c:v>409</c:v>
                </c:pt>
                <c:pt idx="3">
                  <c:v>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7D-4DB1-A7DB-29BF5DD1E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721272"/>
        <c:axId val="445729472"/>
      </c:barChart>
      <c:catAx>
        <c:axId val="4457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9472"/>
        <c:crosses val="autoZero"/>
        <c:auto val="1"/>
        <c:lblAlgn val="ctr"/>
        <c:lblOffset val="100"/>
        <c:noMultiLvlLbl val="0"/>
      </c:catAx>
      <c:valAx>
        <c:axId val="4457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548245614035105E-2"/>
          <c:y val="0.89033263888888892"/>
          <c:w val="0.97845175438596488"/>
          <c:h val="0.10966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rgbClr val="0070C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Femmine</a:t>
            </a:r>
          </a:p>
        </c:rich>
      </c:tx>
      <c:layout>
        <c:manualLayout>
          <c:xMode val="edge"/>
          <c:yMode val="edge"/>
          <c:x val="0.4521426900584795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57748538011696"/>
          <c:y val="9.7013888888888886E-2"/>
          <c:w val="0.84947368421052627"/>
          <c:h val="0.668888194444444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Decessi_province!$C$7</c:f>
              <c:strCache>
                <c:ptCount val="1"/>
                <c:pt idx="0">
                  <c:v>Media 2015-2019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Decessi_province!$A$9:$A$12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Decessi_province!$C$9:$C$12</c:f>
              <c:numCache>
                <c:formatCode>#,##0</c:formatCode>
                <c:ptCount val="4"/>
                <c:pt idx="0">
                  <c:v>441.60000000000014</c:v>
                </c:pt>
                <c:pt idx="1">
                  <c:v>395.19999999999982</c:v>
                </c:pt>
                <c:pt idx="2">
                  <c:v>425.59999999999968</c:v>
                </c:pt>
                <c:pt idx="3">
                  <c:v>564.39999999999986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4-49D5-B8FB-790ED5AB0C49}"/>
            </c:ext>
          </c:extLst>
        </c:ser>
        <c:ser>
          <c:idx val="0"/>
          <c:order val="1"/>
          <c:tx>
            <c:strRef>
              <c:f>Decessi_province!$F$1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Decessi_province!$A$9:$A$12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Decessi_province!$F$3:$F$6</c:f>
              <c:numCache>
                <c:formatCode>#,##0</c:formatCode>
                <c:ptCount val="4"/>
                <c:pt idx="0">
                  <c:v>447</c:v>
                </c:pt>
                <c:pt idx="1">
                  <c:v>418</c:v>
                </c:pt>
                <c:pt idx="2">
                  <c:v>490</c:v>
                </c:pt>
                <c:pt idx="3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4-49D5-B8FB-790ED5AB0C49}"/>
            </c:ext>
          </c:extLst>
        </c:ser>
        <c:ser>
          <c:idx val="2"/>
          <c:order val="2"/>
          <c:tx>
            <c:strRef>
              <c:f>Decessi_province!$I$1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Decessi_province!$I$3:$I$6</c:f>
              <c:numCache>
                <c:formatCode>#,##0</c:formatCode>
                <c:ptCount val="4"/>
                <c:pt idx="0">
                  <c:v>463</c:v>
                </c:pt>
                <c:pt idx="1">
                  <c:v>443</c:v>
                </c:pt>
                <c:pt idx="2">
                  <c:v>438</c:v>
                </c:pt>
                <c:pt idx="3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B4-49D5-B8FB-790ED5AB0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5721272"/>
        <c:axId val="445729472"/>
      </c:barChart>
      <c:catAx>
        <c:axId val="44572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9472"/>
        <c:crosses val="autoZero"/>
        <c:auto val="1"/>
        <c:lblAlgn val="ctr"/>
        <c:lblOffset val="100"/>
        <c:noMultiLvlLbl val="0"/>
      </c:catAx>
      <c:valAx>
        <c:axId val="4457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5721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548245614035105E-2"/>
          <c:y val="0.89033263888888892"/>
          <c:w val="0.97845175438596488"/>
          <c:h val="0.1096673611111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11</xdr:row>
      <xdr:rowOff>157161</xdr:rowOff>
    </xdr:from>
    <xdr:to>
      <xdr:col>16</xdr:col>
      <xdr:colOff>921272</xdr:colOff>
      <xdr:row>20</xdr:row>
      <xdr:rowOff>144304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A7ACAB7-811F-4ADD-AAA7-9E991B597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11</xdr:row>
      <xdr:rowOff>86177</xdr:rowOff>
    </xdr:from>
    <xdr:to>
      <xdr:col>12</xdr:col>
      <xdr:colOff>101668</xdr:colOff>
      <xdr:row>20</xdr:row>
      <xdr:rowOff>73320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A1E4518-860E-4108-A748-B3821F2ED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11</xdr:row>
      <xdr:rowOff>0</xdr:rowOff>
    </xdr:from>
    <xdr:to>
      <xdr:col>12</xdr:col>
      <xdr:colOff>378800</xdr:colOff>
      <xdr:row>19</xdr:row>
      <xdr:rowOff>146800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8299332-ABE3-4571-A98A-0ED44F153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982050</xdr:colOff>
      <xdr:row>19</xdr:row>
      <xdr:rowOff>146800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C29F93-258C-4759-9B96-84EF29D29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147637</xdr:rowOff>
    </xdr:from>
    <xdr:to>
      <xdr:col>15</xdr:col>
      <xdr:colOff>143850</xdr:colOff>
      <xdr:row>8</xdr:row>
      <xdr:rowOff>294437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43DE423-69A2-4349-95B7-D4A914D7F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10</xdr:row>
      <xdr:rowOff>28575</xdr:rowOff>
    </xdr:from>
    <xdr:to>
      <xdr:col>15</xdr:col>
      <xdr:colOff>39075</xdr:colOff>
      <xdr:row>16</xdr:row>
      <xdr:rowOff>181725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45F150F-D6FE-481F-B3B2-A31F7DC02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48986</xdr:colOff>
      <xdr:row>1</xdr:row>
      <xdr:rowOff>125184</xdr:rowOff>
    </xdr:from>
    <xdr:to>
      <xdr:col>16</xdr:col>
      <xdr:colOff>250058</xdr:colOff>
      <xdr:row>8</xdr:row>
      <xdr:rowOff>94184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62460B-CC97-4AAA-8C5A-12F5F7195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10</xdr:row>
      <xdr:rowOff>95250</xdr:rowOff>
    </xdr:from>
    <xdr:to>
      <xdr:col>16</xdr:col>
      <xdr:colOff>153447</xdr:colOff>
      <xdr:row>19</xdr:row>
      <xdr:rowOff>82393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4FAB93-E1B6-46EA-8BBF-6730183F0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571500</xdr:colOff>
      <xdr:row>21</xdr:row>
      <xdr:rowOff>171450</xdr:rowOff>
    </xdr:from>
    <xdr:to>
      <xdr:col>16</xdr:col>
      <xdr:colOff>162972</xdr:colOff>
      <xdr:row>30</xdr:row>
      <xdr:rowOff>149521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069830E-BD88-43C8-B443-8E5290BBD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136525</xdr:colOff>
      <xdr:row>6</xdr:row>
      <xdr:rowOff>79374</xdr:rowOff>
    </xdr:from>
    <xdr:to>
      <xdr:col>15</xdr:col>
      <xdr:colOff>18050</xdr:colOff>
      <xdr:row>19</xdr:row>
      <xdr:rowOff>63274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7E107E-5404-4E63-8C88-A3E8A389B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31</xdr:row>
      <xdr:rowOff>95250</xdr:rowOff>
    </xdr:from>
    <xdr:to>
      <xdr:col>15</xdr:col>
      <xdr:colOff>466725</xdr:colOff>
      <xdr:row>41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C202385-FA1F-4B21-A31E-1505DFD61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409575</xdr:colOff>
      <xdr:row>37</xdr:row>
      <xdr:rowOff>47625</xdr:rowOff>
    </xdr:from>
    <xdr:to>
      <xdr:col>19</xdr:col>
      <xdr:colOff>35925</xdr:colOff>
      <xdr:row>47</xdr:row>
      <xdr:rowOff>42125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51C0C9C-14B2-423F-BF7B-2068CB30F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i.istat.it/" TargetMode="External"/><Relationship Id="rId1" Type="http://schemas.openxmlformats.org/officeDocument/2006/relationships/hyperlink" Target="https://github.com/pcm-dpc/COVID-19/tree/master/schede-riepilogative/region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2822-0185-492C-A267-2192E9818D71}">
  <dimension ref="A1:B2"/>
  <sheetViews>
    <sheetView tabSelected="1" workbookViewId="0">
      <selection activeCell="G21" sqref="G21"/>
    </sheetView>
  </sheetViews>
  <sheetFormatPr defaultRowHeight="15" x14ac:dyDescent="0.25"/>
  <cols>
    <col min="1" max="1" width="10.5703125" bestFit="1" customWidth="1"/>
  </cols>
  <sheetData>
    <row r="1" spans="1:2" x14ac:dyDescent="0.25">
      <c r="A1" t="s">
        <v>118</v>
      </c>
      <c r="B1" s="115" t="s">
        <v>119</v>
      </c>
    </row>
    <row r="2" spans="1:2" x14ac:dyDescent="0.25">
      <c r="B2" s="115" t="s">
        <v>120</v>
      </c>
    </row>
  </sheetData>
  <hyperlinks>
    <hyperlink ref="B2" r:id="rId1" xr:uid="{8CD78A88-2D5E-46DB-B343-F8FE7EB76F21}"/>
    <hyperlink ref="B1" r:id="rId2" xr:uid="{AD6E5AA8-0CF6-4180-9F13-458102F353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551"/>
  <sheetViews>
    <sheetView zoomScaleNormal="100" workbookViewId="0">
      <selection activeCell="O47" sqref="O47"/>
    </sheetView>
  </sheetViews>
  <sheetFormatPr defaultRowHeight="15" x14ac:dyDescent="0.25"/>
  <cols>
    <col min="1" max="1" width="7.85546875" bestFit="1" customWidth="1"/>
    <col min="2" max="2" width="10" style="19" customWidth="1"/>
    <col min="3" max="3" width="3.28515625" customWidth="1"/>
    <col min="5" max="5" width="11.7109375" customWidth="1"/>
    <col min="8" max="8" width="26.7109375" customWidth="1"/>
    <col min="14" max="14" width="13.5703125" bestFit="1" customWidth="1"/>
    <col min="15" max="15" width="16.5703125" bestFit="1" customWidth="1"/>
    <col min="16" max="16" width="17.5703125" bestFit="1" customWidth="1"/>
    <col min="17" max="17" width="14.7109375" bestFit="1" customWidth="1"/>
    <col min="18" max="18" width="13" customWidth="1"/>
  </cols>
  <sheetData>
    <row r="2" spans="1:18" x14ac:dyDescent="0.25">
      <c r="A2" s="121" t="s">
        <v>0</v>
      </c>
      <c r="B2" s="121"/>
      <c r="C2" s="1"/>
      <c r="D2" s="122" t="s">
        <v>1</v>
      </c>
      <c r="E2" s="122"/>
      <c r="M2" s="2"/>
      <c r="N2" s="3" t="s">
        <v>2</v>
      </c>
      <c r="O2" s="4"/>
      <c r="P2" s="4"/>
      <c r="Q2" s="4"/>
      <c r="R2" s="4"/>
    </row>
    <row r="3" spans="1:18" ht="45" x14ac:dyDescent="0.25">
      <c r="A3" s="5" t="s">
        <v>3</v>
      </c>
      <c r="B3" s="6" t="s">
        <v>4</v>
      </c>
      <c r="D3" s="5" t="s">
        <v>3</v>
      </c>
      <c r="E3" s="7" t="s">
        <v>5</v>
      </c>
      <c r="I3" t="s">
        <v>6</v>
      </c>
      <c r="J3" t="s">
        <v>7</v>
      </c>
      <c r="M3" s="8"/>
      <c r="N3" s="9" t="s">
        <v>8</v>
      </c>
      <c r="O3" s="9" t="s">
        <v>9</v>
      </c>
      <c r="P3" s="9" t="s">
        <v>10</v>
      </c>
      <c r="Q3" s="9" t="s">
        <v>11</v>
      </c>
      <c r="R3" s="9" t="s">
        <v>12</v>
      </c>
    </row>
    <row r="4" spans="1:18" x14ac:dyDescent="0.25">
      <c r="A4" s="10">
        <v>43922</v>
      </c>
      <c r="B4" s="11">
        <v>34455</v>
      </c>
      <c r="D4" s="10">
        <v>43922</v>
      </c>
      <c r="E4" s="11">
        <v>852</v>
      </c>
      <c r="F4">
        <v>92</v>
      </c>
      <c r="H4" t="s">
        <v>13</v>
      </c>
      <c r="I4" s="12">
        <v>64606.65217391304</v>
      </c>
      <c r="J4" s="12">
        <v>1019.9891304347826</v>
      </c>
      <c r="M4" s="13" t="s">
        <v>1</v>
      </c>
      <c r="N4" s="14">
        <v>1019.9891304347826</v>
      </c>
      <c r="O4" s="14">
        <v>3444.891304347826</v>
      </c>
      <c r="P4" s="14">
        <v>8097.7111111111108</v>
      </c>
      <c r="Q4" s="14">
        <v>4978.7802197802193</v>
      </c>
      <c r="R4" s="14">
        <v>5865.630434782609</v>
      </c>
    </row>
    <row r="5" spans="1:18" x14ac:dyDescent="0.25">
      <c r="A5" s="10">
        <v>43923</v>
      </c>
      <c r="B5" s="11">
        <v>39809</v>
      </c>
      <c r="D5" s="10">
        <v>43923</v>
      </c>
      <c r="E5" s="11">
        <v>1037</v>
      </c>
      <c r="F5">
        <v>92</v>
      </c>
      <c r="H5" t="s">
        <v>14</v>
      </c>
      <c r="I5" s="12">
        <v>165920.48913043478</v>
      </c>
      <c r="J5" s="12">
        <v>3444.891304347826</v>
      </c>
      <c r="M5" s="13" t="s">
        <v>0</v>
      </c>
      <c r="N5" s="14">
        <v>64606.65217391304</v>
      </c>
      <c r="O5" s="14">
        <v>165920.48913043478</v>
      </c>
      <c r="P5" s="14">
        <v>258933.88888888888</v>
      </c>
      <c r="Q5" s="14">
        <v>238247.7912087912</v>
      </c>
      <c r="R5" s="14">
        <v>226983</v>
      </c>
    </row>
    <row r="6" spans="1:18" x14ac:dyDescent="0.25">
      <c r="A6" s="10">
        <v>43924</v>
      </c>
      <c r="B6" s="11">
        <v>38617</v>
      </c>
      <c r="D6" s="10">
        <v>43924</v>
      </c>
      <c r="E6" s="11">
        <v>1243</v>
      </c>
      <c r="F6">
        <v>90</v>
      </c>
      <c r="H6" t="s">
        <v>15</v>
      </c>
      <c r="I6" s="12">
        <v>258933.88888888888</v>
      </c>
      <c r="J6" s="12">
        <v>8097.7111111111108</v>
      </c>
    </row>
    <row r="7" spans="1:18" x14ac:dyDescent="0.25">
      <c r="A7" s="10">
        <v>43925</v>
      </c>
      <c r="B7" s="11">
        <v>37375</v>
      </c>
      <c r="D7" s="10">
        <v>43925</v>
      </c>
      <c r="E7" s="11">
        <v>947</v>
      </c>
      <c r="F7">
        <v>91</v>
      </c>
      <c r="H7" t="s">
        <v>16</v>
      </c>
      <c r="I7" s="12">
        <v>238247.7912087912</v>
      </c>
      <c r="J7" s="12">
        <v>4978.7802197802193</v>
      </c>
    </row>
    <row r="8" spans="1:18" x14ac:dyDescent="0.25">
      <c r="A8" s="10">
        <v>43926</v>
      </c>
      <c r="B8" s="11">
        <v>34237</v>
      </c>
      <c r="D8" s="10">
        <v>43926</v>
      </c>
      <c r="E8" s="11">
        <v>761</v>
      </c>
      <c r="F8">
        <v>92</v>
      </c>
      <c r="H8" t="s">
        <v>13</v>
      </c>
      <c r="I8" s="12">
        <v>226983</v>
      </c>
      <c r="J8" s="12">
        <v>5865.630434782609</v>
      </c>
    </row>
    <row r="9" spans="1:18" x14ac:dyDescent="0.25">
      <c r="A9" s="10">
        <v>43927</v>
      </c>
      <c r="B9" s="11">
        <v>30271</v>
      </c>
      <c r="D9" s="10">
        <v>43927</v>
      </c>
      <c r="E9" s="11">
        <v>600</v>
      </c>
    </row>
    <row r="10" spans="1:18" x14ac:dyDescent="0.25">
      <c r="A10" s="10">
        <v>43928</v>
      </c>
      <c r="B10" s="11">
        <v>33713</v>
      </c>
      <c r="D10" s="10">
        <v>43928</v>
      </c>
      <c r="E10" s="11">
        <v>706</v>
      </c>
    </row>
    <row r="11" spans="1:18" x14ac:dyDescent="0.25">
      <c r="A11" s="10">
        <v>43929</v>
      </c>
      <c r="B11" s="11">
        <v>51680</v>
      </c>
      <c r="D11" s="10">
        <v>43929</v>
      </c>
      <c r="E11" s="11">
        <v>942</v>
      </c>
      <c r="H11" s="15" t="s">
        <v>17</v>
      </c>
    </row>
    <row r="12" spans="1:18" x14ac:dyDescent="0.25">
      <c r="A12" s="10">
        <v>43930</v>
      </c>
      <c r="B12" s="11">
        <v>46244</v>
      </c>
      <c r="D12" s="10">
        <v>43930</v>
      </c>
      <c r="E12" s="11">
        <v>1001</v>
      </c>
    </row>
    <row r="13" spans="1:18" x14ac:dyDescent="0.25">
      <c r="A13" s="10">
        <v>43931</v>
      </c>
      <c r="B13" s="11">
        <v>53495</v>
      </c>
      <c r="D13" s="10">
        <v>43931</v>
      </c>
      <c r="E13" s="11">
        <v>1241</v>
      </c>
    </row>
    <row r="14" spans="1:18" x14ac:dyDescent="0.25">
      <c r="A14" s="10">
        <v>43932</v>
      </c>
      <c r="B14" s="11">
        <v>56609</v>
      </c>
      <c r="D14" s="10">
        <v>43932</v>
      </c>
      <c r="E14" s="11">
        <v>1353</v>
      </c>
    </row>
    <row r="15" spans="1:18" x14ac:dyDescent="0.25">
      <c r="A15" s="10">
        <v>43933</v>
      </c>
      <c r="B15" s="11">
        <v>46720</v>
      </c>
      <c r="D15" s="10">
        <v>43933</v>
      </c>
      <c r="E15" s="11">
        <v>1153</v>
      </c>
    </row>
    <row r="16" spans="1:18" x14ac:dyDescent="0.25">
      <c r="A16" s="10">
        <v>43934</v>
      </c>
      <c r="B16" s="11">
        <v>36717</v>
      </c>
      <c r="D16" s="10">
        <v>43934</v>
      </c>
      <c r="E16" s="11">
        <v>73</v>
      </c>
    </row>
    <row r="17" spans="1:5" x14ac:dyDescent="0.25">
      <c r="A17" s="10">
        <v>43935</v>
      </c>
      <c r="B17" s="11">
        <v>26779</v>
      </c>
      <c r="D17" s="10">
        <v>43935</v>
      </c>
      <c r="E17" s="11">
        <v>268</v>
      </c>
    </row>
    <row r="18" spans="1:5" x14ac:dyDescent="0.25">
      <c r="A18" s="10">
        <v>43936</v>
      </c>
      <c r="B18" s="11">
        <v>43715</v>
      </c>
      <c r="D18" s="10">
        <v>43936</v>
      </c>
      <c r="E18" s="11">
        <v>1565</v>
      </c>
    </row>
    <row r="19" spans="1:5" x14ac:dyDescent="0.25">
      <c r="A19" s="10">
        <v>43937</v>
      </c>
      <c r="B19" s="11">
        <v>60999</v>
      </c>
      <c r="D19" s="10">
        <v>43937</v>
      </c>
      <c r="E19" s="11">
        <v>1286</v>
      </c>
    </row>
    <row r="20" spans="1:5" x14ac:dyDescent="0.25">
      <c r="A20" s="10">
        <v>43938</v>
      </c>
      <c r="B20" s="11">
        <v>65705</v>
      </c>
      <c r="D20" s="10">
        <v>43938</v>
      </c>
      <c r="E20" s="11">
        <v>1650</v>
      </c>
    </row>
    <row r="21" spans="1:5" x14ac:dyDescent="0.25">
      <c r="A21" s="10">
        <v>43939</v>
      </c>
      <c r="B21" s="11">
        <v>61725</v>
      </c>
      <c r="D21" s="10">
        <v>43939</v>
      </c>
      <c r="E21" s="11">
        <v>1580</v>
      </c>
    </row>
    <row r="22" spans="1:5" x14ac:dyDescent="0.25">
      <c r="A22" s="10">
        <v>43940</v>
      </c>
      <c r="B22" s="11">
        <v>50708</v>
      </c>
      <c r="D22" s="10">
        <v>43940</v>
      </c>
      <c r="E22" s="11">
        <v>775</v>
      </c>
    </row>
    <row r="23" spans="1:5" x14ac:dyDescent="0.25">
      <c r="A23" s="10">
        <v>43941</v>
      </c>
      <c r="B23" s="11">
        <v>41483</v>
      </c>
      <c r="D23" s="10">
        <v>43941</v>
      </c>
      <c r="E23" s="11">
        <v>151</v>
      </c>
    </row>
    <row r="24" spans="1:5" x14ac:dyDescent="0.25">
      <c r="A24" s="10">
        <v>43942</v>
      </c>
      <c r="B24" s="11">
        <v>52126</v>
      </c>
      <c r="D24" s="10">
        <v>43942</v>
      </c>
      <c r="E24" s="11">
        <v>1964</v>
      </c>
    </row>
    <row r="25" spans="1:5" x14ac:dyDescent="0.25">
      <c r="A25" s="10">
        <v>43943</v>
      </c>
      <c r="B25" s="11">
        <v>63101</v>
      </c>
      <c r="D25" s="10">
        <v>43943</v>
      </c>
      <c r="E25" s="11">
        <v>442</v>
      </c>
    </row>
    <row r="26" spans="1:5" x14ac:dyDescent="0.25">
      <c r="A26" s="10">
        <v>43944</v>
      </c>
      <c r="B26" s="11">
        <v>66658</v>
      </c>
      <c r="D26" s="10">
        <v>43944</v>
      </c>
      <c r="E26" s="11">
        <v>839</v>
      </c>
    </row>
    <row r="27" spans="1:5" x14ac:dyDescent="0.25">
      <c r="A27" s="10">
        <v>43945</v>
      </c>
      <c r="B27" s="11">
        <v>62447</v>
      </c>
      <c r="D27" s="10">
        <v>43945</v>
      </c>
      <c r="E27" s="11">
        <v>1210</v>
      </c>
    </row>
    <row r="28" spans="1:5" x14ac:dyDescent="0.25">
      <c r="A28" s="10">
        <v>43946</v>
      </c>
      <c r="B28" s="11">
        <v>65387</v>
      </c>
      <c r="D28" s="10">
        <v>43946</v>
      </c>
      <c r="E28" s="11">
        <v>1227</v>
      </c>
    </row>
    <row r="29" spans="1:5" x14ac:dyDescent="0.25">
      <c r="A29" s="10">
        <v>43947</v>
      </c>
      <c r="B29" s="11">
        <v>49916</v>
      </c>
      <c r="D29" s="10">
        <v>43947</v>
      </c>
      <c r="E29" s="11">
        <v>196</v>
      </c>
    </row>
    <row r="30" spans="1:5" x14ac:dyDescent="0.25">
      <c r="A30" s="10">
        <v>43948</v>
      </c>
      <c r="B30" s="11">
        <v>32003</v>
      </c>
      <c r="D30" s="10">
        <v>43948</v>
      </c>
      <c r="E30" s="11">
        <v>356</v>
      </c>
    </row>
    <row r="31" spans="1:5" x14ac:dyDescent="0.25">
      <c r="A31" s="10">
        <v>43949</v>
      </c>
      <c r="B31" s="11">
        <v>57272</v>
      </c>
      <c r="D31" s="10">
        <v>43949</v>
      </c>
      <c r="E31" s="11">
        <v>1180</v>
      </c>
    </row>
    <row r="32" spans="1:5" x14ac:dyDescent="0.25">
      <c r="A32" s="10">
        <v>43950</v>
      </c>
      <c r="B32" s="11">
        <v>63827</v>
      </c>
      <c r="D32" s="10">
        <v>43950</v>
      </c>
      <c r="E32" s="11">
        <v>1258</v>
      </c>
    </row>
    <row r="33" spans="1:5" x14ac:dyDescent="0.25">
      <c r="A33" s="10">
        <v>43951</v>
      </c>
      <c r="B33" s="11">
        <v>68456</v>
      </c>
      <c r="D33" s="10">
        <v>43951</v>
      </c>
      <c r="E33" s="11">
        <v>1382</v>
      </c>
    </row>
    <row r="34" spans="1:5" x14ac:dyDescent="0.25">
      <c r="A34" s="10">
        <v>43952</v>
      </c>
      <c r="B34" s="11">
        <v>74208</v>
      </c>
      <c r="D34" s="10">
        <v>43952</v>
      </c>
      <c r="E34" s="11">
        <v>1389</v>
      </c>
    </row>
    <row r="35" spans="1:5" x14ac:dyDescent="0.25">
      <c r="A35" s="10">
        <v>43953</v>
      </c>
      <c r="B35" s="11">
        <v>55412</v>
      </c>
      <c r="D35" s="10">
        <v>43953</v>
      </c>
      <c r="E35" s="11">
        <v>531</v>
      </c>
    </row>
    <row r="36" spans="1:5" x14ac:dyDescent="0.25">
      <c r="A36" s="10">
        <v>43954</v>
      </c>
      <c r="B36" s="11">
        <v>44935</v>
      </c>
      <c r="D36" s="10">
        <v>43954</v>
      </c>
      <c r="E36" s="11">
        <v>783</v>
      </c>
    </row>
    <row r="37" spans="1:5" x14ac:dyDescent="0.25">
      <c r="A37" s="10">
        <v>43955</v>
      </c>
      <c r="B37" s="11">
        <v>37631</v>
      </c>
      <c r="D37" s="10">
        <v>43955</v>
      </c>
      <c r="E37" s="11">
        <v>409</v>
      </c>
    </row>
    <row r="38" spans="1:5" x14ac:dyDescent="0.25">
      <c r="A38" s="10">
        <v>43956</v>
      </c>
      <c r="B38" s="11">
        <v>55263</v>
      </c>
      <c r="D38" s="10">
        <v>43956</v>
      </c>
      <c r="E38" s="11">
        <v>1381</v>
      </c>
    </row>
    <row r="39" spans="1:5" x14ac:dyDescent="0.25">
      <c r="A39" s="10">
        <v>43957</v>
      </c>
      <c r="B39" s="11">
        <v>64263</v>
      </c>
      <c r="D39" s="10">
        <v>43957</v>
      </c>
      <c r="E39" s="11">
        <v>1314</v>
      </c>
    </row>
    <row r="40" spans="1:5" x14ac:dyDescent="0.25">
      <c r="A40" s="10">
        <v>43958</v>
      </c>
      <c r="B40" s="11">
        <v>70359</v>
      </c>
      <c r="D40" s="10">
        <v>43958</v>
      </c>
      <c r="E40" s="11">
        <v>1218</v>
      </c>
    </row>
    <row r="41" spans="1:5" x14ac:dyDescent="0.25">
      <c r="A41" s="10">
        <v>43959</v>
      </c>
      <c r="B41" s="11">
        <v>63775</v>
      </c>
      <c r="D41" s="10">
        <v>43959</v>
      </c>
      <c r="E41" s="11">
        <v>1082</v>
      </c>
    </row>
    <row r="42" spans="1:5" x14ac:dyDescent="0.25">
      <c r="A42" s="10">
        <v>43960</v>
      </c>
      <c r="B42" s="11">
        <v>69171</v>
      </c>
      <c r="D42" s="10">
        <v>43960</v>
      </c>
      <c r="E42" s="11">
        <v>1087</v>
      </c>
    </row>
    <row r="43" spans="1:5" x14ac:dyDescent="0.25">
      <c r="A43" s="10">
        <v>43961</v>
      </c>
      <c r="B43" s="11">
        <v>51678</v>
      </c>
      <c r="D43" s="10">
        <v>43961</v>
      </c>
      <c r="E43" s="11">
        <v>920</v>
      </c>
    </row>
    <row r="44" spans="1:5" x14ac:dyDescent="0.25">
      <c r="A44" s="10">
        <v>43962</v>
      </c>
      <c r="B44" s="11">
        <v>40740</v>
      </c>
      <c r="D44" s="10">
        <v>43962</v>
      </c>
      <c r="E44" s="11">
        <v>793</v>
      </c>
    </row>
    <row r="45" spans="1:5" x14ac:dyDescent="0.25">
      <c r="A45" s="10">
        <v>43963</v>
      </c>
      <c r="B45" s="11">
        <v>67003</v>
      </c>
      <c r="D45" s="10">
        <v>43963</v>
      </c>
      <c r="E45" s="11">
        <v>1392</v>
      </c>
    </row>
    <row r="46" spans="1:5" x14ac:dyDescent="0.25">
      <c r="A46" s="10">
        <v>43964</v>
      </c>
      <c r="B46" s="11">
        <v>61973</v>
      </c>
      <c r="D46" s="10">
        <v>43964</v>
      </c>
      <c r="E46" s="11">
        <v>1066</v>
      </c>
    </row>
    <row r="47" spans="1:5" x14ac:dyDescent="0.25">
      <c r="A47" s="10">
        <v>43965</v>
      </c>
      <c r="B47" s="11">
        <v>71876</v>
      </c>
      <c r="D47" s="10">
        <v>43965</v>
      </c>
      <c r="E47" s="11">
        <v>1499</v>
      </c>
    </row>
    <row r="48" spans="1:5" x14ac:dyDescent="0.25">
      <c r="A48" s="10">
        <v>43966</v>
      </c>
      <c r="B48" s="11">
        <v>68176</v>
      </c>
      <c r="D48" s="10">
        <v>43966</v>
      </c>
      <c r="E48" s="11">
        <v>1168</v>
      </c>
    </row>
    <row r="49" spans="1:5" x14ac:dyDescent="0.25">
      <c r="A49" s="10">
        <v>43967</v>
      </c>
      <c r="B49" s="11">
        <v>69179</v>
      </c>
      <c r="D49" s="10">
        <v>43967</v>
      </c>
      <c r="E49" s="11">
        <v>1644</v>
      </c>
    </row>
    <row r="50" spans="1:5" x14ac:dyDescent="0.25">
      <c r="A50" s="10">
        <v>43968</v>
      </c>
      <c r="B50" s="11">
        <v>60101</v>
      </c>
      <c r="D50" s="10">
        <v>43968</v>
      </c>
      <c r="E50" s="11">
        <v>1545</v>
      </c>
    </row>
    <row r="51" spans="1:5" x14ac:dyDescent="0.25">
      <c r="A51" s="10">
        <v>43969</v>
      </c>
      <c r="B51" s="11">
        <v>36406</v>
      </c>
      <c r="D51" s="10">
        <v>43969</v>
      </c>
      <c r="E51" s="11">
        <v>680</v>
      </c>
    </row>
    <row r="52" spans="1:5" x14ac:dyDescent="0.25">
      <c r="A52" s="10">
        <v>43970</v>
      </c>
      <c r="B52" s="11">
        <v>63158</v>
      </c>
      <c r="D52" s="10">
        <v>43970</v>
      </c>
      <c r="E52" s="11">
        <v>1048</v>
      </c>
    </row>
    <row r="53" spans="1:5" x14ac:dyDescent="0.25">
      <c r="A53" s="10">
        <v>43971</v>
      </c>
      <c r="B53" s="11">
        <v>67195</v>
      </c>
      <c r="D53" s="10">
        <v>43971</v>
      </c>
      <c r="E53" s="11">
        <v>2178</v>
      </c>
    </row>
    <row r="54" spans="1:5" x14ac:dyDescent="0.25">
      <c r="A54" s="10">
        <v>43972</v>
      </c>
      <c r="B54" s="11">
        <v>71679</v>
      </c>
      <c r="D54" s="10">
        <v>43972</v>
      </c>
      <c r="E54" s="11">
        <v>1038</v>
      </c>
    </row>
    <row r="55" spans="1:5" x14ac:dyDescent="0.25">
      <c r="A55" s="10">
        <v>43973</v>
      </c>
      <c r="B55" s="11">
        <v>75380</v>
      </c>
      <c r="D55" s="10">
        <v>43973</v>
      </c>
      <c r="E55" s="11">
        <v>1795</v>
      </c>
    </row>
    <row r="56" spans="1:5" x14ac:dyDescent="0.25">
      <c r="A56" s="10">
        <v>43974</v>
      </c>
      <c r="B56" s="11">
        <v>72410</v>
      </c>
      <c r="D56" s="10">
        <v>43974</v>
      </c>
      <c r="E56" s="11">
        <v>1334</v>
      </c>
    </row>
    <row r="57" spans="1:5" x14ac:dyDescent="0.25">
      <c r="A57" s="10">
        <v>43975</v>
      </c>
      <c r="B57" s="11">
        <v>55824</v>
      </c>
      <c r="D57" s="10">
        <v>43975</v>
      </c>
      <c r="E57" s="11">
        <v>1196</v>
      </c>
    </row>
    <row r="58" spans="1:5" x14ac:dyDescent="0.25">
      <c r="A58" s="10">
        <v>43976</v>
      </c>
      <c r="B58" s="11">
        <v>35241</v>
      </c>
      <c r="D58" s="10">
        <v>43976</v>
      </c>
      <c r="E58" s="11">
        <v>982</v>
      </c>
    </row>
    <row r="59" spans="1:5" x14ac:dyDescent="0.25">
      <c r="A59" s="10">
        <v>43977</v>
      </c>
      <c r="B59" s="11">
        <v>57674</v>
      </c>
      <c r="D59" s="10">
        <v>43977</v>
      </c>
      <c r="E59" s="11">
        <v>1265</v>
      </c>
    </row>
    <row r="60" spans="1:5" x14ac:dyDescent="0.25">
      <c r="A60" s="10">
        <v>43978</v>
      </c>
      <c r="B60" s="11">
        <v>67324</v>
      </c>
      <c r="D60" s="10">
        <v>43978</v>
      </c>
      <c r="E60" s="11">
        <v>1740</v>
      </c>
    </row>
    <row r="61" spans="1:5" x14ac:dyDescent="0.25">
      <c r="A61" s="10">
        <v>43979</v>
      </c>
      <c r="B61" s="11">
        <v>75893</v>
      </c>
      <c r="D61" s="10">
        <v>43979</v>
      </c>
      <c r="E61" s="11">
        <v>1315</v>
      </c>
    </row>
    <row r="62" spans="1:5" x14ac:dyDescent="0.25">
      <c r="A62" s="10">
        <v>43980</v>
      </c>
      <c r="B62" s="11">
        <v>72135</v>
      </c>
      <c r="D62" s="10">
        <v>43980</v>
      </c>
      <c r="E62" s="11">
        <v>1513</v>
      </c>
    </row>
    <row r="63" spans="1:5" x14ac:dyDescent="0.25">
      <c r="A63" s="10">
        <v>43981</v>
      </c>
      <c r="B63" s="11">
        <v>69342</v>
      </c>
      <c r="D63" s="10">
        <v>43981</v>
      </c>
      <c r="E63" s="16">
        <v>0</v>
      </c>
    </row>
    <row r="64" spans="1:5" x14ac:dyDescent="0.25">
      <c r="A64" s="10">
        <v>43982</v>
      </c>
      <c r="B64" s="11">
        <v>54118</v>
      </c>
      <c r="C64" s="17"/>
      <c r="D64" s="10">
        <v>43982</v>
      </c>
      <c r="E64" s="11">
        <v>2351</v>
      </c>
    </row>
    <row r="65" spans="1:5" x14ac:dyDescent="0.25">
      <c r="A65" s="10">
        <v>43983</v>
      </c>
      <c r="B65" s="11">
        <v>31394</v>
      </c>
      <c r="D65" s="10">
        <v>43983</v>
      </c>
      <c r="E65" s="11">
        <v>1272</v>
      </c>
    </row>
    <row r="66" spans="1:5" x14ac:dyDescent="0.25">
      <c r="A66" s="10">
        <v>43984</v>
      </c>
      <c r="B66" s="11">
        <v>52159</v>
      </c>
      <c r="D66" s="10">
        <v>43984</v>
      </c>
      <c r="E66" s="11">
        <v>968</v>
      </c>
    </row>
    <row r="67" spans="1:5" x14ac:dyDescent="0.25">
      <c r="A67" s="10">
        <v>43985</v>
      </c>
      <c r="B67" s="11">
        <v>37299</v>
      </c>
      <c r="D67" s="10">
        <v>43985</v>
      </c>
      <c r="E67" s="11">
        <v>464</v>
      </c>
    </row>
    <row r="68" spans="1:5" x14ac:dyDescent="0.25">
      <c r="A68" s="10">
        <v>43986</v>
      </c>
      <c r="B68" s="11">
        <v>49953</v>
      </c>
      <c r="D68" s="10">
        <v>43986</v>
      </c>
      <c r="E68" s="11">
        <v>1364</v>
      </c>
    </row>
    <row r="69" spans="1:5" x14ac:dyDescent="0.25">
      <c r="A69" s="10">
        <v>43987</v>
      </c>
      <c r="B69" s="11">
        <v>65028</v>
      </c>
      <c r="D69" s="10">
        <v>43987</v>
      </c>
      <c r="E69" s="11">
        <v>1252</v>
      </c>
    </row>
    <row r="70" spans="1:5" x14ac:dyDescent="0.25">
      <c r="A70" s="10">
        <v>43988</v>
      </c>
      <c r="B70" s="11">
        <v>72485</v>
      </c>
      <c r="D70" s="10">
        <v>43988</v>
      </c>
      <c r="E70" s="11">
        <v>1360</v>
      </c>
    </row>
    <row r="71" spans="1:5" x14ac:dyDescent="0.25">
      <c r="A71" s="10">
        <v>43989</v>
      </c>
      <c r="B71" s="11">
        <v>49478</v>
      </c>
      <c r="D71" s="10">
        <v>43989</v>
      </c>
      <c r="E71" s="11">
        <v>688</v>
      </c>
    </row>
    <row r="72" spans="1:5" x14ac:dyDescent="0.25">
      <c r="A72" s="10">
        <v>43990</v>
      </c>
      <c r="B72" s="11">
        <v>27112</v>
      </c>
      <c r="D72" s="10">
        <v>43990</v>
      </c>
      <c r="E72" s="11">
        <v>695</v>
      </c>
    </row>
    <row r="73" spans="1:5" x14ac:dyDescent="0.25">
      <c r="A73" s="10">
        <v>43991</v>
      </c>
      <c r="B73" s="11">
        <v>55003</v>
      </c>
      <c r="D73" s="10">
        <v>43991</v>
      </c>
      <c r="E73" s="11">
        <v>985</v>
      </c>
    </row>
    <row r="74" spans="1:5" x14ac:dyDescent="0.25">
      <c r="A74" s="10">
        <v>43992</v>
      </c>
      <c r="B74" s="11">
        <v>62699</v>
      </c>
      <c r="D74" s="10">
        <v>43992</v>
      </c>
      <c r="E74" s="11">
        <v>1382</v>
      </c>
    </row>
    <row r="75" spans="1:5" x14ac:dyDescent="0.25">
      <c r="A75" s="10">
        <v>43993</v>
      </c>
      <c r="B75" s="11">
        <v>62472</v>
      </c>
      <c r="D75" s="10">
        <v>43993</v>
      </c>
      <c r="E75" s="11">
        <v>1484</v>
      </c>
    </row>
    <row r="76" spans="1:5" x14ac:dyDescent="0.25">
      <c r="A76" s="10">
        <v>43994</v>
      </c>
      <c r="B76" s="11">
        <v>70620</v>
      </c>
      <c r="D76" s="10">
        <v>43994</v>
      </c>
      <c r="E76" s="11">
        <v>1173</v>
      </c>
    </row>
    <row r="77" spans="1:5" x14ac:dyDescent="0.25">
      <c r="A77" s="10">
        <v>43995</v>
      </c>
      <c r="B77" s="11">
        <v>49750</v>
      </c>
      <c r="D77" s="10">
        <v>43995</v>
      </c>
      <c r="E77" s="11">
        <v>1601</v>
      </c>
    </row>
    <row r="78" spans="1:5" x14ac:dyDescent="0.25">
      <c r="A78" s="10">
        <v>43996</v>
      </c>
      <c r="B78" s="11">
        <v>56527</v>
      </c>
      <c r="D78" s="10">
        <v>43996</v>
      </c>
      <c r="E78" s="11">
        <v>1105</v>
      </c>
    </row>
    <row r="79" spans="1:5" x14ac:dyDescent="0.25">
      <c r="A79" s="10">
        <v>43997</v>
      </c>
      <c r="B79" s="11">
        <v>28107</v>
      </c>
      <c r="D79" s="10">
        <v>43997</v>
      </c>
      <c r="E79" s="11">
        <v>255</v>
      </c>
    </row>
    <row r="80" spans="1:5" x14ac:dyDescent="0.25">
      <c r="A80" s="10">
        <v>43998</v>
      </c>
      <c r="B80" s="11">
        <v>46882</v>
      </c>
      <c r="D80" s="10">
        <v>43998</v>
      </c>
      <c r="E80" s="11">
        <v>1174</v>
      </c>
    </row>
    <row r="81" spans="1:5" x14ac:dyDescent="0.25">
      <c r="A81" s="10">
        <v>43999</v>
      </c>
      <c r="B81" s="11">
        <v>77701</v>
      </c>
      <c r="D81" s="10">
        <v>43999</v>
      </c>
      <c r="E81" s="11">
        <v>1517</v>
      </c>
    </row>
    <row r="82" spans="1:5" x14ac:dyDescent="0.25">
      <c r="A82" s="10">
        <v>44000</v>
      </c>
      <c r="B82" s="11">
        <v>58154</v>
      </c>
      <c r="D82" s="10">
        <v>44000</v>
      </c>
      <c r="E82" s="11">
        <v>1155</v>
      </c>
    </row>
    <row r="83" spans="1:5" x14ac:dyDescent="0.25">
      <c r="A83" s="10">
        <v>44001</v>
      </c>
      <c r="B83" s="11">
        <v>57541</v>
      </c>
      <c r="D83" s="10">
        <v>44001</v>
      </c>
      <c r="E83" s="11">
        <v>1035</v>
      </c>
    </row>
    <row r="84" spans="1:5" x14ac:dyDescent="0.25">
      <c r="A84" s="10">
        <v>44002</v>
      </c>
      <c r="B84" s="11">
        <v>54722</v>
      </c>
      <c r="D84" s="10">
        <v>44002</v>
      </c>
      <c r="E84" s="11">
        <v>1044</v>
      </c>
    </row>
    <row r="85" spans="1:5" x14ac:dyDescent="0.25">
      <c r="A85" s="10">
        <v>44003</v>
      </c>
      <c r="B85" s="11">
        <v>40545</v>
      </c>
      <c r="D85" s="10">
        <v>44003</v>
      </c>
      <c r="E85" s="11">
        <v>1083</v>
      </c>
    </row>
    <row r="86" spans="1:5" x14ac:dyDescent="0.25">
      <c r="A86" s="10">
        <v>44004</v>
      </c>
      <c r="B86" s="11">
        <v>28972</v>
      </c>
      <c r="D86" s="10">
        <v>44004</v>
      </c>
      <c r="E86" s="11">
        <v>164</v>
      </c>
    </row>
    <row r="87" spans="1:5" x14ac:dyDescent="0.25">
      <c r="A87" s="10">
        <v>44005</v>
      </c>
      <c r="B87" s="11">
        <v>40485</v>
      </c>
      <c r="D87" s="10">
        <v>44005</v>
      </c>
      <c r="E87" s="11">
        <v>1104</v>
      </c>
    </row>
    <row r="88" spans="1:5" x14ac:dyDescent="0.25">
      <c r="A88" s="10">
        <v>44006</v>
      </c>
      <c r="B88" s="11">
        <v>53266</v>
      </c>
      <c r="D88" s="10">
        <v>44006</v>
      </c>
      <c r="E88" s="11">
        <v>942</v>
      </c>
    </row>
    <row r="89" spans="1:5" x14ac:dyDescent="0.25">
      <c r="A89" s="10">
        <v>44007</v>
      </c>
      <c r="B89" s="11">
        <v>56061</v>
      </c>
      <c r="D89" s="10">
        <v>44007</v>
      </c>
      <c r="E89" s="11">
        <v>896</v>
      </c>
    </row>
    <row r="90" spans="1:5" x14ac:dyDescent="0.25">
      <c r="A90" s="10">
        <v>44008</v>
      </c>
      <c r="B90" s="11">
        <v>52768</v>
      </c>
      <c r="D90" s="10">
        <v>44008</v>
      </c>
      <c r="E90" s="11">
        <v>792</v>
      </c>
    </row>
    <row r="91" spans="1:5" x14ac:dyDescent="0.25">
      <c r="A91" s="10">
        <v>44009</v>
      </c>
      <c r="B91" s="11">
        <v>61351</v>
      </c>
      <c r="D91" s="10">
        <v>44009</v>
      </c>
      <c r="E91" s="11">
        <v>1165</v>
      </c>
    </row>
    <row r="92" spans="1:5" x14ac:dyDescent="0.25">
      <c r="A92" s="10">
        <v>44010</v>
      </c>
      <c r="B92" s="11">
        <v>37346</v>
      </c>
      <c r="D92" s="10">
        <v>44010</v>
      </c>
      <c r="E92" s="11">
        <v>787</v>
      </c>
    </row>
    <row r="93" spans="1:5" x14ac:dyDescent="0.25">
      <c r="A93" s="10">
        <v>44011</v>
      </c>
      <c r="B93" s="11">
        <v>27218</v>
      </c>
      <c r="D93" s="10">
        <v>44011</v>
      </c>
      <c r="E93" s="11">
        <v>264</v>
      </c>
    </row>
    <row r="94" spans="1:5" x14ac:dyDescent="0.25">
      <c r="A94" s="10">
        <v>44012</v>
      </c>
      <c r="B94" s="11">
        <v>48273</v>
      </c>
      <c r="C94" s="17">
        <f>SUM(B4:B94)/91</f>
        <v>53660.9010989011</v>
      </c>
      <c r="D94" s="10">
        <v>44012</v>
      </c>
      <c r="E94" s="11">
        <v>831</v>
      </c>
    </row>
    <row r="95" spans="1:5" x14ac:dyDescent="0.25">
      <c r="A95" s="10">
        <v>44013</v>
      </c>
      <c r="B95" s="11">
        <v>55366</v>
      </c>
      <c r="D95" s="10">
        <v>44013</v>
      </c>
      <c r="E95" s="11">
        <v>697</v>
      </c>
    </row>
    <row r="96" spans="1:5" x14ac:dyDescent="0.25">
      <c r="A96" s="10">
        <v>44014</v>
      </c>
      <c r="B96" s="11">
        <v>53243</v>
      </c>
      <c r="D96" s="10">
        <v>44014</v>
      </c>
      <c r="E96" s="11">
        <v>1185</v>
      </c>
    </row>
    <row r="97" spans="1:5" x14ac:dyDescent="0.25">
      <c r="A97" s="10">
        <v>44015</v>
      </c>
      <c r="B97" s="11">
        <v>50096</v>
      </c>
      <c r="D97" s="10">
        <v>44015</v>
      </c>
      <c r="E97" s="11">
        <v>828</v>
      </c>
    </row>
    <row r="98" spans="1:5" x14ac:dyDescent="0.25">
      <c r="A98" s="10">
        <v>44016</v>
      </c>
      <c r="B98" s="11">
        <v>52011</v>
      </c>
      <c r="D98" s="10">
        <v>44016</v>
      </c>
      <c r="E98" s="11">
        <v>1016</v>
      </c>
    </row>
    <row r="99" spans="1:5" x14ac:dyDescent="0.25">
      <c r="A99" s="10">
        <v>44017</v>
      </c>
      <c r="B99" s="11">
        <v>37462</v>
      </c>
      <c r="D99" s="10">
        <v>44017</v>
      </c>
      <c r="E99" s="11">
        <v>673</v>
      </c>
    </row>
    <row r="100" spans="1:5" x14ac:dyDescent="0.25">
      <c r="A100" s="10">
        <v>44018</v>
      </c>
      <c r="B100" s="11">
        <v>22166</v>
      </c>
      <c r="D100" s="10">
        <v>44018</v>
      </c>
      <c r="E100" s="11">
        <v>74</v>
      </c>
    </row>
    <row r="101" spans="1:5" x14ac:dyDescent="0.25">
      <c r="A101" s="10">
        <v>44019</v>
      </c>
      <c r="B101" s="11">
        <v>43219</v>
      </c>
      <c r="D101" s="10">
        <v>44019</v>
      </c>
      <c r="E101" s="11">
        <v>737</v>
      </c>
    </row>
    <row r="102" spans="1:5" x14ac:dyDescent="0.25">
      <c r="A102" s="10">
        <v>44020</v>
      </c>
      <c r="B102" s="11">
        <v>50443</v>
      </c>
      <c r="D102" s="10">
        <v>44020</v>
      </c>
      <c r="E102" s="11">
        <v>889</v>
      </c>
    </row>
    <row r="103" spans="1:5" x14ac:dyDescent="0.25">
      <c r="A103" s="10">
        <v>44021</v>
      </c>
      <c r="B103" s="11">
        <v>52552</v>
      </c>
      <c r="D103" s="10">
        <v>44021</v>
      </c>
      <c r="E103" s="11">
        <v>753</v>
      </c>
    </row>
    <row r="104" spans="1:5" x14ac:dyDescent="0.25">
      <c r="A104" s="10">
        <v>44022</v>
      </c>
      <c r="B104" s="11">
        <v>47953</v>
      </c>
      <c r="D104" s="10">
        <v>44022</v>
      </c>
      <c r="E104" s="11">
        <v>883</v>
      </c>
    </row>
    <row r="105" spans="1:5" x14ac:dyDescent="0.25">
      <c r="A105" s="10">
        <v>44023</v>
      </c>
      <c r="B105" s="11">
        <v>45931</v>
      </c>
      <c r="D105" s="10">
        <v>44023</v>
      </c>
      <c r="E105" s="11">
        <v>831</v>
      </c>
    </row>
    <row r="106" spans="1:5" x14ac:dyDescent="0.25">
      <c r="A106" s="10">
        <v>44024</v>
      </c>
      <c r="B106" s="11">
        <v>38259</v>
      </c>
      <c r="D106" s="10">
        <v>44024</v>
      </c>
      <c r="E106" s="11">
        <v>900</v>
      </c>
    </row>
    <row r="107" spans="1:5" x14ac:dyDescent="0.25">
      <c r="A107" s="10">
        <v>44025</v>
      </c>
      <c r="B107" s="11">
        <v>23933</v>
      </c>
      <c r="D107" s="10">
        <v>44025</v>
      </c>
      <c r="E107" s="11">
        <v>57</v>
      </c>
    </row>
    <row r="108" spans="1:5" x14ac:dyDescent="0.25">
      <c r="A108" s="10">
        <v>44026</v>
      </c>
      <c r="B108" s="11">
        <v>41867</v>
      </c>
      <c r="D108" s="10">
        <v>44026</v>
      </c>
      <c r="E108" s="11">
        <v>268</v>
      </c>
    </row>
    <row r="109" spans="1:5" x14ac:dyDescent="0.25">
      <c r="A109" s="10">
        <v>44027</v>
      </c>
      <c r="B109" s="11">
        <v>48449</v>
      </c>
      <c r="D109" s="10">
        <v>44027</v>
      </c>
      <c r="E109" s="11">
        <v>809</v>
      </c>
    </row>
    <row r="110" spans="1:5" x14ac:dyDescent="0.25">
      <c r="A110" s="10">
        <v>44028</v>
      </c>
      <c r="B110" s="11">
        <v>50432</v>
      </c>
      <c r="D110" s="10">
        <v>44028</v>
      </c>
      <c r="E110" s="11">
        <v>774</v>
      </c>
    </row>
    <row r="111" spans="1:5" x14ac:dyDescent="0.25">
      <c r="A111" s="10">
        <v>44029</v>
      </c>
      <c r="B111" s="11">
        <v>50767</v>
      </c>
      <c r="D111" s="10">
        <v>44029</v>
      </c>
      <c r="E111" s="11">
        <v>753</v>
      </c>
    </row>
    <row r="112" spans="1:5" x14ac:dyDescent="0.25">
      <c r="A112" s="10">
        <v>44030</v>
      </c>
      <c r="B112" s="11">
        <v>48265</v>
      </c>
      <c r="D112" s="10">
        <v>44030</v>
      </c>
      <c r="E112" s="11">
        <v>965</v>
      </c>
    </row>
    <row r="113" spans="1:5" x14ac:dyDescent="0.25">
      <c r="A113" s="10">
        <v>44031</v>
      </c>
      <c r="B113" s="11">
        <v>35525</v>
      </c>
      <c r="D113" s="10">
        <v>44031</v>
      </c>
      <c r="E113" s="11">
        <v>759</v>
      </c>
    </row>
    <row r="114" spans="1:5" x14ac:dyDescent="0.25">
      <c r="A114" s="10">
        <v>44032</v>
      </c>
      <c r="B114" s="11">
        <v>24253</v>
      </c>
      <c r="D114" s="10">
        <v>44032</v>
      </c>
      <c r="E114" s="11">
        <v>147</v>
      </c>
    </row>
    <row r="115" spans="1:5" x14ac:dyDescent="0.25">
      <c r="A115" s="10">
        <v>44033</v>
      </c>
      <c r="B115" s="11">
        <v>43110</v>
      </c>
      <c r="D115" s="10">
        <v>44033</v>
      </c>
      <c r="E115" s="11">
        <v>576</v>
      </c>
    </row>
    <row r="116" spans="1:5" x14ac:dyDescent="0.25">
      <c r="A116" s="10">
        <v>44034</v>
      </c>
      <c r="B116" s="11">
        <v>49318</v>
      </c>
      <c r="D116" s="10">
        <v>44034</v>
      </c>
      <c r="E116" s="11">
        <v>740</v>
      </c>
    </row>
    <row r="117" spans="1:5" x14ac:dyDescent="0.25">
      <c r="A117" s="10">
        <v>44035</v>
      </c>
      <c r="B117" s="11">
        <v>60311</v>
      </c>
      <c r="D117" s="10">
        <v>44035</v>
      </c>
      <c r="E117" s="11">
        <v>1336</v>
      </c>
    </row>
    <row r="118" spans="1:5" x14ac:dyDescent="0.25">
      <c r="A118" s="10">
        <v>44036</v>
      </c>
      <c r="B118" s="11">
        <v>53334</v>
      </c>
      <c r="D118" s="10">
        <v>44036</v>
      </c>
      <c r="E118" s="11">
        <v>897</v>
      </c>
    </row>
    <row r="119" spans="1:5" x14ac:dyDescent="0.25">
      <c r="A119" s="10">
        <v>44037</v>
      </c>
      <c r="B119" s="11">
        <v>51671</v>
      </c>
      <c r="D119" s="10">
        <v>44037</v>
      </c>
      <c r="E119" s="11">
        <v>796</v>
      </c>
    </row>
    <row r="120" spans="1:5" x14ac:dyDescent="0.25">
      <c r="A120" s="10">
        <v>44038</v>
      </c>
      <c r="B120" s="11">
        <v>40526</v>
      </c>
      <c r="D120" s="10">
        <v>44038</v>
      </c>
      <c r="E120" s="11">
        <v>895</v>
      </c>
    </row>
    <row r="121" spans="1:5" x14ac:dyDescent="0.25">
      <c r="A121" s="10">
        <v>44039</v>
      </c>
      <c r="B121" s="11">
        <v>25551</v>
      </c>
      <c r="D121" s="10">
        <v>44039</v>
      </c>
      <c r="E121" s="11">
        <v>264</v>
      </c>
    </row>
    <row r="122" spans="1:5" x14ac:dyDescent="0.25">
      <c r="A122" s="10">
        <v>44040</v>
      </c>
      <c r="B122" s="11">
        <v>48170</v>
      </c>
      <c r="D122" s="10">
        <v>44040</v>
      </c>
      <c r="E122" s="11">
        <v>387</v>
      </c>
    </row>
    <row r="123" spans="1:5" x14ac:dyDescent="0.25">
      <c r="A123" s="10">
        <v>44041</v>
      </c>
      <c r="B123" s="11">
        <v>56018</v>
      </c>
      <c r="D123" s="10">
        <v>44041</v>
      </c>
      <c r="E123" s="11">
        <v>903</v>
      </c>
    </row>
    <row r="124" spans="1:5" x14ac:dyDescent="0.25">
      <c r="A124" s="10">
        <v>44042</v>
      </c>
      <c r="B124" s="11">
        <v>61858</v>
      </c>
      <c r="D124" s="10">
        <v>44042</v>
      </c>
      <c r="E124" s="11">
        <v>972</v>
      </c>
    </row>
    <row r="125" spans="1:5" x14ac:dyDescent="0.25">
      <c r="A125" s="10">
        <v>44043</v>
      </c>
      <c r="B125" s="11">
        <v>68444</v>
      </c>
      <c r="D125" s="10">
        <v>44043</v>
      </c>
      <c r="E125" s="11">
        <v>1066</v>
      </c>
    </row>
    <row r="126" spans="1:5" x14ac:dyDescent="0.25">
      <c r="A126" s="10">
        <v>44044</v>
      </c>
      <c r="B126" s="11">
        <v>52883</v>
      </c>
      <c r="D126" s="10">
        <v>44044</v>
      </c>
      <c r="E126" s="11">
        <v>1118</v>
      </c>
    </row>
    <row r="127" spans="1:5" x14ac:dyDescent="0.25">
      <c r="A127" s="10">
        <v>44045</v>
      </c>
      <c r="B127" s="11">
        <v>43269</v>
      </c>
      <c r="D127" s="10">
        <v>44045</v>
      </c>
      <c r="E127" s="11">
        <v>1152</v>
      </c>
    </row>
    <row r="128" spans="1:5" x14ac:dyDescent="0.25">
      <c r="A128" s="10">
        <v>44046</v>
      </c>
      <c r="B128" s="11">
        <v>24036</v>
      </c>
      <c r="D128" s="10">
        <v>44046</v>
      </c>
      <c r="E128" s="11">
        <v>124</v>
      </c>
    </row>
    <row r="129" spans="1:5" x14ac:dyDescent="0.25">
      <c r="A129" s="10">
        <v>44047</v>
      </c>
      <c r="B129" s="11">
        <v>43788</v>
      </c>
      <c r="D129" s="10">
        <v>44047</v>
      </c>
      <c r="E129" s="11">
        <v>555</v>
      </c>
    </row>
    <row r="130" spans="1:5" x14ac:dyDescent="0.25">
      <c r="A130" s="10">
        <v>44048</v>
      </c>
      <c r="B130" s="11">
        <v>56451</v>
      </c>
      <c r="D130" s="10">
        <v>44048</v>
      </c>
      <c r="E130" s="11">
        <v>884</v>
      </c>
    </row>
    <row r="131" spans="1:5" x14ac:dyDescent="0.25">
      <c r="A131" s="10">
        <v>44049</v>
      </c>
      <c r="B131" s="11">
        <v>58673</v>
      </c>
      <c r="D131" s="10">
        <v>44049</v>
      </c>
      <c r="E131" s="11">
        <v>1029</v>
      </c>
    </row>
    <row r="132" spans="1:5" x14ac:dyDescent="0.25">
      <c r="A132" s="10">
        <v>44050</v>
      </c>
      <c r="B132" s="11">
        <v>59196</v>
      </c>
      <c r="D132" s="10">
        <v>44050</v>
      </c>
      <c r="E132" s="11">
        <v>923</v>
      </c>
    </row>
    <row r="133" spans="1:5" x14ac:dyDescent="0.25">
      <c r="A133" s="10">
        <v>44051</v>
      </c>
      <c r="B133" s="11">
        <v>53298</v>
      </c>
      <c r="D133" s="10">
        <v>44051</v>
      </c>
      <c r="E133" s="11">
        <v>712</v>
      </c>
    </row>
    <row r="134" spans="1:5" x14ac:dyDescent="0.25">
      <c r="A134" s="10">
        <v>44052</v>
      </c>
      <c r="B134" s="11">
        <v>37637</v>
      </c>
      <c r="D134" s="10">
        <v>44052</v>
      </c>
      <c r="E134" s="11">
        <v>1234</v>
      </c>
    </row>
    <row r="135" spans="1:5" x14ac:dyDescent="0.25">
      <c r="A135" s="10">
        <v>44053</v>
      </c>
      <c r="B135" s="11">
        <v>26432</v>
      </c>
      <c r="D135" s="10">
        <v>44053</v>
      </c>
      <c r="E135" s="11">
        <v>151</v>
      </c>
    </row>
    <row r="136" spans="1:5" x14ac:dyDescent="0.25">
      <c r="A136" s="10">
        <v>44054</v>
      </c>
      <c r="B136" s="11">
        <v>40642</v>
      </c>
      <c r="D136" s="10">
        <v>44054</v>
      </c>
      <c r="E136" s="11">
        <v>430</v>
      </c>
    </row>
    <row r="137" spans="1:5" x14ac:dyDescent="0.25">
      <c r="A137" s="10">
        <v>44055</v>
      </c>
      <c r="B137" s="11">
        <v>52658</v>
      </c>
      <c r="D137" s="10">
        <v>44055</v>
      </c>
      <c r="E137" s="11">
        <v>981</v>
      </c>
    </row>
    <row r="138" spans="1:5" x14ac:dyDescent="0.25">
      <c r="A138" s="10">
        <v>44056</v>
      </c>
      <c r="B138" s="11">
        <v>51188</v>
      </c>
      <c r="D138" s="10">
        <v>44056</v>
      </c>
      <c r="E138" s="11">
        <v>905</v>
      </c>
    </row>
    <row r="139" spans="1:5" x14ac:dyDescent="0.25">
      <c r="A139" s="10">
        <v>44057</v>
      </c>
      <c r="B139" s="11">
        <v>46723</v>
      </c>
      <c r="D139" s="10">
        <v>44057</v>
      </c>
      <c r="E139" s="11">
        <v>745</v>
      </c>
    </row>
    <row r="140" spans="1:5" x14ac:dyDescent="0.25">
      <c r="A140" s="10">
        <v>44058</v>
      </c>
      <c r="B140" s="11">
        <v>53123</v>
      </c>
      <c r="D140" s="10">
        <v>44058</v>
      </c>
      <c r="E140" s="11">
        <v>1266</v>
      </c>
    </row>
    <row r="141" spans="1:5" x14ac:dyDescent="0.25">
      <c r="A141" s="10">
        <v>44059</v>
      </c>
      <c r="B141" s="11">
        <v>36807</v>
      </c>
      <c r="D141" s="10">
        <v>44059</v>
      </c>
      <c r="E141" s="11">
        <v>233</v>
      </c>
    </row>
    <row r="142" spans="1:5" x14ac:dyDescent="0.25">
      <c r="A142" s="10">
        <v>44060</v>
      </c>
      <c r="B142" s="11">
        <v>30666</v>
      </c>
      <c r="D142" s="10">
        <v>44060</v>
      </c>
      <c r="E142" s="11">
        <v>280</v>
      </c>
    </row>
    <row r="143" spans="1:5" x14ac:dyDescent="0.25">
      <c r="A143" s="10">
        <v>44061</v>
      </c>
      <c r="B143" s="11">
        <v>53976</v>
      </c>
      <c r="D143" s="10">
        <v>44061</v>
      </c>
      <c r="E143" s="11">
        <v>536</v>
      </c>
    </row>
    <row r="144" spans="1:5" x14ac:dyDescent="0.25">
      <c r="A144" s="10">
        <v>44062</v>
      </c>
      <c r="B144" s="11">
        <v>71095</v>
      </c>
      <c r="D144" s="10">
        <v>44062</v>
      </c>
      <c r="E144" s="11">
        <v>1300</v>
      </c>
    </row>
    <row r="145" spans="1:5" x14ac:dyDescent="0.25">
      <c r="A145" s="10">
        <v>44063</v>
      </c>
      <c r="B145" s="11">
        <v>77442</v>
      </c>
      <c r="D145" s="10">
        <v>44063</v>
      </c>
      <c r="E145" s="11">
        <v>1118</v>
      </c>
    </row>
    <row r="146" spans="1:5" x14ac:dyDescent="0.25">
      <c r="A146" s="10">
        <v>44064</v>
      </c>
      <c r="B146" s="11">
        <v>71996</v>
      </c>
      <c r="D146" s="10">
        <v>44064</v>
      </c>
      <c r="E146" s="11">
        <v>1210</v>
      </c>
    </row>
    <row r="147" spans="1:5" x14ac:dyDescent="0.25">
      <c r="A147" s="10">
        <v>44065</v>
      </c>
      <c r="B147" s="11">
        <v>77674</v>
      </c>
      <c r="D147" s="10">
        <v>44065</v>
      </c>
      <c r="E147" s="11">
        <v>1210</v>
      </c>
    </row>
    <row r="148" spans="1:5" x14ac:dyDescent="0.25">
      <c r="A148" s="10">
        <v>44066</v>
      </c>
      <c r="B148" s="11">
        <v>67371</v>
      </c>
      <c r="D148" s="10">
        <v>44066</v>
      </c>
      <c r="E148" s="11">
        <v>1384</v>
      </c>
    </row>
    <row r="149" spans="1:5" x14ac:dyDescent="0.25">
      <c r="A149" s="10">
        <v>44067</v>
      </c>
      <c r="B149" s="11">
        <v>45914</v>
      </c>
      <c r="D149" s="10">
        <v>44067</v>
      </c>
      <c r="E149" s="11">
        <v>186</v>
      </c>
    </row>
    <row r="150" spans="1:5" x14ac:dyDescent="0.25">
      <c r="A150" s="10">
        <v>44068</v>
      </c>
      <c r="B150" s="11">
        <v>72341</v>
      </c>
      <c r="D150" s="10">
        <v>44068</v>
      </c>
      <c r="E150" s="11">
        <v>752</v>
      </c>
    </row>
    <row r="151" spans="1:5" x14ac:dyDescent="0.25">
      <c r="A151" s="10">
        <v>44069</v>
      </c>
      <c r="B151" s="11">
        <v>93529</v>
      </c>
      <c r="D151" s="10">
        <v>44069</v>
      </c>
      <c r="E151" s="11">
        <v>1248</v>
      </c>
    </row>
    <row r="152" spans="1:5" x14ac:dyDescent="0.25">
      <c r="A152" s="10">
        <v>44070</v>
      </c>
      <c r="B152" s="11">
        <v>94024</v>
      </c>
      <c r="D152" s="10">
        <v>44070</v>
      </c>
      <c r="E152" s="11">
        <v>1574</v>
      </c>
    </row>
    <row r="153" spans="1:5" x14ac:dyDescent="0.25">
      <c r="A153" s="10">
        <v>44071</v>
      </c>
      <c r="B153" s="11">
        <v>97065</v>
      </c>
      <c r="D153" s="10">
        <v>44071</v>
      </c>
      <c r="E153" s="11">
        <v>1410</v>
      </c>
    </row>
    <row r="154" spans="1:5" x14ac:dyDescent="0.25">
      <c r="A154" s="10">
        <v>44072</v>
      </c>
      <c r="B154" s="11">
        <v>99108</v>
      </c>
      <c r="D154" s="10">
        <v>44072</v>
      </c>
      <c r="E154" s="11">
        <v>1457</v>
      </c>
    </row>
    <row r="155" spans="1:5" x14ac:dyDescent="0.25">
      <c r="A155" s="10">
        <v>44073</v>
      </c>
      <c r="B155" s="11">
        <v>81723</v>
      </c>
      <c r="D155" s="10">
        <v>44073</v>
      </c>
      <c r="E155" s="11">
        <v>2184</v>
      </c>
    </row>
    <row r="156" spans="1:5" x14ac:dyDescent="0.25">
      <c r="A156" s="10">
        <v>44074</v>
      </c>
      <c r="B156" s="11">
        <v>53518</v>
      </c>
      <c r="C156" s="17"/>
      <c r="D156" s="10">
        <v>44074</v>
      </c>
      <c r="E156" s="11">
        <v>261</v>
      </c>
    </row>
    <row r="157" spans="1:5" x14ac:dyDescent="0.25">
      <c r="A157" s="10">
        <v>44075</v>
      </c>
      <c r="B157" s="11">
        <v>81050</v>
      </c>
      <c r="D157" s="10">
        <v>44075</v>
      </c>
      <c r="E157" s="11">
        <v>846</v>
      </c>
    </row>
    <row r="158" spans="1:5" x14ac:dyDescent="0.25">
      <c r="A158" s="10">
        <v>44076</v>
      </c>
      <c r="B158" s="11">
        <v>102959</v>
      </c>
      <c r="D158" s="10">
        <v>44076</v>
      </c>
      <c r="E158" s="11">
        <v>1548</v>
      </c>
    </row>
    <row r="159" spans="1:5" x14ac:dyDescent="0.25">
      <c r="A159" s="10">
        <v>44077</v>
      </c>
      <c r="B159" s="11">
        <v>92790</v>
      </c>
      <c r="D159" s="10">
        <v>44077</v>
      </c>
      <c r="E159" s="11">
        <v>1551</v>
      </c>
    </row>
    <row r="160" spans="1:5" x14ac:dyDescent="0.25">
      <c r="A160" s="10">
        <v>44078</v>
      </c>
      <c r="B160" s="11">
        <v>113085</v>
      </c>
      <c r="D160" s="10">
        <v>44078</v>
      </c>
      <c r="E160" s="11">
        <v>1503</v>
      </c>
    </row>
    <row r="161" spans="1:5" x14ac:dyDescent="0.25">
      <c r="A161" s="10">
        <v>44079</v>
      </c>
      <c r="B161" s="11">
        <v>107658</v>
      </c>
      <c r="D161" s="10">
        <v>44079</v>
      </c>
      <c r="E161" s="11">
        <v>1657</v>
      </c>
    </row>
    <row r="162" spans="1:5" x14ac:dyDescent="0.25">
      <c r="A162" s="10">
        <v>44080</v>
      </c>
      <c r="B162" s="11">
        <v>76856</v>
      </c>
      <c r="D162" s="10">
        <v>44080</v>
      </c>
      <c r="E162" s="11">
        <v>1526</v>
      </c>
    </row>
    <row r="163" spans="1:5" x14ac:dyDescent="0.25">
      <c r="A163" s="10">
        <v>44081</v>
      </c>
      <c r="B163" s="11">
        <v>52553</v>
      </c>
      <c r="D163" s="10">
        <v>44081</v>
      </c>
      <c r="E163" s="11">
        <v>945</v>
      </c>
    </row>
    <row r="164" spans="1:5" x14ac:dyDescent="0.25">
      <c r="A164" s="10">
        <v>44082</v>
      </c>
      <c r="B164" s="11">
        <v>92403</v>
      </c>
      <c r="D164" s="10">
        <v>44082</v>
      </c>
      <c r="E164" s="11">
        <v>867</v>
      </c>
    </row>
    <row r="165" spans="1:5" x14ac:dyDescent="0.25">
      <c r="A165" s="10">
        <v>44083</v>
      </c>
      <c r="B165" s="11">
        <v>95990</v>
      </c>
      <c r="D165" s="10">
        <v>44083</v>
      </c>
      <c r="E165" s="11">
        <v>1545</v>
      </c>
    </row>
    <row r="166" spans="1:5" x14ac:dyDescent="0.25">
      <c r="A166" s="10">
        <v>44084</v>
      </c>
      <c r="B166" s="11">
        <v>94186</v>
      </c>
      <c r="D166" s="10">
        <v>44084</v>
      </c>
      <c r="E166" s="11">
        <v>1600</v>
      </c>
    </row>
    <row r="167" spans="1:5" x14ac:dyDescent="0.25">
      <c r="A167" s="10">
        <v>44085</v>
      </c>
      <c r="B167" s="11">
        <v>98880</v>
      </c>
      <c r="D167" s="10">
        <v>44085</v>
      </c>
      <c r="E167" s="11">
        <v>1685</v>
      </c>
    </row>
    <row r="168" spans="1:5" x14ac:dyDescent="0.25">
      <c r="A168" s="10">
        <v>44086</v>
      </c>
      <c r="B168" s="11">
        <v>92706</v>
      </c>
      <c r="D168" s="10">
        <v>44086</v>
      </c>
      <c r="E168" s="11">
        <v>1584</v>
      </c>
    </row>
    <row r="169" spans="1:5" x14ac:dyDescent="0.25">
      <c r="A169" s="10">
        <v>44087</v>
      </c>
      <c r="B169" s="11">
        <v>72143</v>
      </c>
      <c r="D169" s="10">
        <v>44087</v>
      </c>
      <c r="E169" s="11">
        <v>1962</v>
      </c>
    </row>
    <row r="170" spans="1:5" x14ac:dyDescent="0.25">
      <c r="A170" s="10">
        <v>44088</v>
      </c>
      <c r="B170" s="11">
        <v>45309</v>
      </c>
      <c r="D170" s="10">
        <v>44088</v>
      </c>
      <c r="E170" s="11">
        <v>106</v>
      </c>
    </row>
    <row r="171" spans="1:5" x14ac:dyDescent="0.25">
      <c r="A171" s="10">
        <v>44089</v>
      </c>
      <c r="B171" s="11">
        <v>80517</v>
      </c>
      <c r="D171" s="10">
        <v>44089</v>
      </c>
      <c r="E171" s="11">
        <v>1019</v>
      </c>
    </row>
    <row r="172" spans="1:5" x14ac:dyDescent="0.25">
      <c r="A172" s="10">
        <v>44090</v>
      </c>
      <c r="B172" s="11">
        <v>100607</v>
      </c>
      <c r="D172" s="10">
        <v>44090</v>
      </c>
      <c r="E172" s="11">
        <v>1577</v>
      </c>
    </row>
    <row r="173" spans="1:5" x14ac:dyDescent="0.25">
      <c r="A173" s="10">
        <v>44091</v>
      </c>
      <c r="B173" s="11">
        <v>101773</v>
      </c>
      <c r="D173" s="10">
        <v>44091</v>
      </c>
      <c r="E173" s="11">
        <v>1746</v>
      </c>
    </row>
    <row r="174" spans="1:5" x14ac:dyDescent="0.25">
      <c r="A174" s="10">
        <v>44092</v>
      </c>
      <c r="B174" s="11">
        <v>99839</v>
      </c>
      <c r="D174" s="10">
        <v>44092</v>
      </c>
      <c r="E174" s="11">
        <v>1804</v>
      </c>
    </row>
    <row r="175" spans="1:5" x14ac:dyDescent="0.25">
      <c r="A175" s="10">
        <v>44093</v>
      </c>
      <c r="B175" s="11">
        <v>103223</v>
      </c>
      <c r="D175" s="10">
        <v>44093</v>
      </c>
      <c r="E175" s="18" t="s">
        <v>18</v>
      </c>
    </row>
    <row r="176" spans="1:5" x14ac:dyDescent="0.25">
      <c r="A176" s="10">
        <v>44094</v>
      </c>
      <c r="B176" s="11">
        <v>83428</v>
      </c>
      <c r="D176" s="10">
        <v>44094</v>
      </c>
      <c r="E176" s="18" t="s">
        <v>18</v>
      </c>
    </row>
    <row r="177" spans="1:5" x14ac:dyDescent="0.25">
      <c r="A177" s="10">
        <v>44095</v>
      </c>
      <c r="B177" s="11">
        <v>55862</v>
      </c>
      <c r="D177" s="10">
        <v>44095</v>
      </c>
      <c r="E177" s="11">
        <v>3976</v>
      </c>
    </row>
    <row r="178" spans="1:5" x14ac:dyDescent="0.25">
      <c r="A178" s="10">
        <v>44096</v>
      </c>
      <c r="B178" s="11">
        <v>87303</v>
      </c>
      <c r="D178" s="10">
        <v>44096</v>
      </c>
      <c r="E178" s="11">
        <v>1122</v>
      </c>
    </row>
    <row r="179" spans="1:5" x14ac:dyDescent="0.25">
      <c r="A179" s="10">
        <v>44097</v>
      </c>
      <c r="B179" s="11">
        <v>103696</v>
      </c>
      <c r="D179" s="10">
        <v>44097</v>
      </c>
      <c r="E179" s="11">
        <v>1848</v>
      </c>
    </row>
    <row r="180" spans="1:5" x14ac:dyDescent="0.25">
      <c r="A180" s="10">
        <v>44098</v>
      </c>
      <c r="B180" s="11">
        <v>108019</v>
      </c>
      <c r="D180" s="10">
        <v>44098</v>
      </c>
      <c r="E180" s="11">
        <v>1875</v>
      </c>
    </row>
    <row r="181" spans="1:5" x14ac:dyDescent="0.25">
      <c r="A181" s="10">
        <v>44099</v>
      </c>
      <c r="B181" s="11">
        <v>107269</v>
      </c>
      <c r="D181" s="10">
        <v>44099</v>
      </c>
      <c r="E181" s="11">
        <v>1626</v>
      </c>
    </row>
    <row r="182" spans="1:5" x14ac:dyDescent="0.25">
      <c r="A182" s="10">
        <v>44100</v>
      </c>
      <c r="B182" s="11">
        <v>104387</v>
      </c>
      <c r="D182" s="10">
        <v>44100</v>
      </c>
      <c r="E182" s="11">
        <v>1696</v>
      </c>
    </row>
    <row r="183" spans="1:5" x14ac:dyDescent="0.25">
      <c r="A183" s="10">
        <v>44101</v>
      </c>
      <c r="B183" s="11">
        <v>87714</v>
      </c>
      <c r="D183" s="10">
        <v>44101</v>
      </c>
      <c r="E183" s="11">
        <v>2188</v>
      </c>
    </row>
    <row r="184" spans="1:5" x14ac:dyDescent="0.25">
      <c r="A184" s="10">
        <v>44102</v>
      </c>
      <c r="B184" s="11">
        <v>51109</v>
      </c>
      <c r="D184" s="10">
        <v>44102</v>
      </c>
      <c r="E184" s="11">
        <v>189</v>
      </c>
    </row>
    <row r="185" spans="1:5" x14ac:dyDescent="0.25">
      <c r="A185" s="10">
        <v>44103</v>
      </c>
      <c r="B185" s="11">
        <v>90185</v>
      </c>
      <c r="D185" s="10">
        <v>44103</v>
      </c>
      <c r="E185" s="11">
        <v>1088</v>
      </c>
    </row>
    <row r="186" spans="1:5" x14ac:dyDescent="0.25">
      <c r="A186" s="10">
        <v>44104</v>
      </c>
      <c r="B186" s="11">
        <v>105564</v>
      </c>
      <c r="C186" s="17">
        <f>SUM(B95:B186)/92</f>
        <v>64606.65217391304</v>
      </c>
      <c r="D186" s="10">
        <v>44104</v>
      </c>
      <c r="E186" s="11">
        <v>1778</v>
      </c>
    </row>
    <row r="187" spans="1:5" x14ac:dyDescent="0.25">
      <c r="A187" s="10">
        <v>44105</v>
      </c>
      <c r="B187" s="11">
        <v>118236</v>
      </c>
      <c r="D187" s="10">
        <v>44105</v>
      </c>
      <c r="E187" s="11">
        <v>1992</v>
      </c>
    </row>
    <row r="188" spans="1:5" x14ac:dyDescent="0.25">
      <c r="A188" s="10">
        <v>44106</v>
      </c>
      <c r="B188" s="11">
        <v>120301</v>
      </c>
      <c r="D188" s="10">
        <v>44106</v>
      </c>
      <c r="E188" s="11">
        <v>2408</v>
      </c>
    </row>
    <row r="189" spans="1:5" x14ac:dyDescent="0.25">
      <c r="A189" s="10">
        <v>44107</v>
      </c>
      <c r="B189" s="11">
        <v>118932</v>
      </c>
      <c r="D189" s="10">
        <v>44107</v>
      </c>
      <c r="E189" s="11">
        <v>2102</v>
      </c>
    </row>
    <row r="190" spans="1:5" x14ac:dyDescent="0.25">
      <c r="A190" s="10">
        <v>44108</v>
      </c>
      <c r="B190" s="11">
        <v>92714</v>
      </c>
      <c r="D190" s="10">
        <v>44108</v>
      </c>
      <c r="E190" s="11">
        <v>2342</v>
      </c>
    </row>
    <row r="191" spans="1:5" x14ac:dyDescent="0.25">
      <c r="A191" s="10">
        <v>44109</v>
      </c>
      <c r="B191" s="11">
        <v>60241</v>
      </c>
      <c r="D191" s="10">
        <v>44109</v>
      </c>
      <c r="E191" s="11">
        <v>1244</v>
      </c>
    </row>
    <row r="192" spans="1:5" x14ac:dyDescent="0.25">
      <c r="A192" s="10">
        <v>44110</v>
      </c>
      <c r="B192" s="11">
        <v>99742</v>
      </c>
      <c r="D192" s="10">
        <v>44110</v>
      </c>
      <c r="E192" s="11">
        <v>1548</v>
      </c>
    </row>
    <row r="193" spans="1:5" x14ac:dyDescent="0.25">
      <c r="A193" s="10">
        <v>44111</v>
      </c>
      <c r="B193" s="11">
        <v>125314</v>
      </c>
      <c r="D193" s="10">
        <v>44111</v>
      </c>
      <c r="E193" s="11">
        <v>2507</v>
      </c>
    </row>
    <row r="194" spans="1:5" x14ac:dyDescent="0.25">
      <c r="A194" s="10">
        <v>44112</v>
      </c>
      <c r="B194" s="11">
        <v>128098</v>
      </c>
      <c r="D194" s="10">
        <v>44112</v>
      </c>
      <c r="E194" s="11">
        <v>2332</v>
      </c>
    </row>
    <row r="195" spans="1:5" x14ac:dyDescent="0.25">
      <c r="A195" s="10">
        <v>44113</v>
      </c>
      <c r="B195" s="11">
        <v>129471</v>
      </c>
      <c r="D195" s="10">
        <v>44113</v>
      </c>
      <c r="E195" s="11">
        <v>2787</v>
      </c>
    </row>
    <row r="196" spans="1:5" x14ac:dyDescent="0.25">
      <c r="A196" s="10">
        <v>44114</v>
      </c>
      <c r="B196" s="11">
        <v>133084</v>
      </c>
      <c r="D196" s="10">
        <v>44114</v>
      </c>
      <c r="E196" s="11">
        <v>2388</v>
      </c>
    </row>
    <row r="197" spans="1:5" x14ac:dyDescent="0.25">
      <c r="A197" s="10">
        <v>44115</v>
      </c>
      <c r="B197" s="11">
        <v>104658</v>
      </c>
      <c r="D197" s="10">
        <v>44115</v>
      </c>
      <c r="E197" s="11">
        <v>2278</v>
      </c>
    </row>
    <row r="198" spans="1:5" x14ac:dyDescent="0.25">
      <c r="A198" s="10">
        <v>44116</v>
      </c>
      <c r="B198" s="11">
        <v>85442</v>
      </c>
      <c r="D198" s="10">
        <v>44116</v>
      </c>
      <c r="E198" s="11">
        <v>2227</v>
      </c>
    </row>
    <row r="199" spans="1:5" x14ac:dyDescent="0.25">
      <c r="A199" s="10">
        <v>44117</v>
      </c>
      <c r="B199" s="11">
        <v>112544</v>
      </c>
      <c r="D199" s="10">
        <v>44117</v>
      </c>
      <c r="E199" s="11">
        <v>2877</v>
      </c>
    </row>
    <row r="200" spans="1:5" x14ac:dyDescent="0.25">
      <c r="A200" s="10">
        <v>44118</v>
      </c>
      <c r="B200" s="11">
        <v>152196</v>
      </c>
      <c r="D200" s="10">
        <v>44118</v>
      </c>
      <c r="E200" s="11">
        <v>2529</v>
      </c>
    </row>
    <row r="201" spans="1:5" x14ac:dyDescent="0.25">
      <c r="A201" s="10">
        <v>44119</v>
      </c>
      <c r="B201" s="11">
        <v>162932</v>
      </c>
      <c r="D201" s="10">
        <v>44119</v>
      </c>
      <c r="E201" s="11">
        <v>3222</v>
      </c>
    </row>
    <row r="202" spans="1:5" x14ac:dyDescent="0.25">
      <c r="A202" s="10">
        <v>44120</v>
      </c>
      <c r="B202" s="11">
        <v>150377</v>
      </c>
      <c r="D202" s="10">
        <v>44120</v>
      </c>
      <c r="E202" s="11">
        <v>3668</v>
      </c>
    </row>
    <row r="203" spans="1:5" x14ac:dyDescent="0.25">
      <c r="A203" s="10">
        <v>44121</v>
      </c>
      <c r="B203" s="11">
        <v>165837</v>
      </c>
      <c r="D203" s="10">
        <v>44121</v>
      </c>
      <c r="E203" s="11">
        <v>3103</v>
      </c>
    </row>
    <row r="204" spans="1:5" x14ac:dyDescent="0.25">
      <c r="A204" s="10">
        <v>44122</v>
      </c>
      <c r="B204" s="11">
        <v>146541</v>
      </c>
      <c r="D204" s="10">
        <v>44122</v>
      </c>
      <c r="E204" s="11">
        <v>3715</v>
      </c>
    </row>
    <row r="205" spans="1:5" x14ac:dyDescent="0.25">
      <c r="A205" s="10">
        <v>44123</v>
      </c>
      <c r="B205" s="11">
        <v>98862</v>
      </c>
      <c r="D205" s="10">
        <v>44123</v>
      </c>
      <c r="E205" s="11">
        <v>2176</v>
      </c>
    </row>
    <row r="206" spans="1:5" x14ac:dyDescent="0.25">
      <c r="A206" s="10">
        <v>44124</v>
      </c>
      <c r="B206" s="11">
        <v>144737</v>
      </c>
      <c r="D206" s="10">
        <v>44124</v>
      </c>
      <c r="E206" s="11">
        <v>3115</v>
      </c>
    </row>
    <row r="207" spans="1:5" x14ac:dyDescent="0.25">
      <c r="A207" s="10">
        <v>44125</v>
      </c>
      <c r="B207" s="11">
        <v>177848</v>
      </c>
      <c r="D207" s="10">
        <v>44125</v>
      </c>
      <c r="E207" s="11">
        <v>3123</v>
      </c>
    </row>
    <row r="208" spans="1:5" x14ac:dyDescent="0.25">
      <c r="A208" s="10">
        <v>44126</v>
      </c>
      <c r="B208" s="11">
        <v>170392</v>
      </c>
      <c r="D208" s="10">
        <v>44126</v>
      </c>
      <c r="E208" s="11">
        <v>3149</v>
      </c>
    </row>
    <row r="209" spans="1:5" x14ac:dyDescent="0.25">
      <c r="A209" s="10">
        <v>44127</v>
      </c>
      <c r="B209" s="11">
        <v>182032</v>
      </c>
      <c r="D209" s="10">
        <v>44127</v>
      </c>
      <c r="E209" s="11">
        <v>3299</v>
      </c>
    </row>
    <row r="210" spans="1:5" x14ac:dyDescent="0.25">
      <c r="A210" s="10">
        <v>44128</v>
      </c>
      <c r="B210" s="11">
        <v>177669</v>
      </c>
      <c r="D210" s="10">
        <v>44128</v>
      </c>
      <c r="E210" s="11">
        <v>3862</v>
      </c>
    </row>
    <row r="211" spans="1:5" x14ac:dyDescent="0.25">
      <c r="A211" s="10">
        <v>44129</v>
      </c>
      <c r="B211" s="11">
        <v>161880</v>
      </c>
      <c r="D211" s="10">
        <v>44129</v>
      </c>
      <c r="E211" s="11">
        <v>3368</v>
      </c>
    </row>
    <row r="212" spans="1:5" x14ac:dyDescent="0.25">
      <c r="A212" s="10">
        <v>44130</v>
      </c>
      <c r="B212" s="11">
        <v>124686</v>
      </c>
      <c r="D212" s="10">
        <v>44130</v>
      </c>
      <c r="E212" s="11">
        <v>3204</v>
      </c>
    </row>
    <row r="213" spans="1:5" x14ac:dyDescent="0.25">
      <c r="A213" s="10">
        <v>44131</v>
      </c>
      <c r="B213" s="11">
        <v>174398</v>
      </c>
      <c r="D213" s="10">
        <v>44131</v>
      </c>
      <c r="E213" s="11">
        <v>2844</v>
      </c>
    </row>
    <row r="214" spans="1:5" x14ac:dyDescent="0.25">
      <c r="A214" s="10">
        <v>44132</v>
      </c>
      <c r="B214" s="11">
        <v>198952</v>
      </c>
      <c r="D214" s="10">
        <v>44132</v>
      </c>
      <c r="E214" s="11">
        <v>3780</v>
      </c>
    </row>
    <row r="215" spans="1:5" x14ac:dyDescent="0.25">
      <c r="A215" s="10">
        <v>44133</v>
      </c>
      <c r="B215" s="11">
        <v>201452</v>
      </c>
      <c r="D215" s="10">
        <v>44133</v>
      </c>
      <c r="E215" s="11">
        <v>3910</v>
      </c>
    </row>
    <row r="216" spans="1:5" x14ac:dyDescent="0.25">
      <c r="A216" s="10">
        <v>44134</v>
      </c>
      <c r="B216" s="11">
        <v>215085</v>
      </c>
      <c r="D216" s="10">
        <v>44134</v>
      </c>
      <c r="E216" s="11">
        <v>3303</v>
      </c>
    </row>
    <row r="217" spans="1:5" x14ac:dyDescent="0.25">
      <c r="A217" s="10">
        <v>44135</v>
      </c>
      <c r="B217" s="11">
        <v>215886</v>
      </c>
      <c r="D217" s="10">
        <v>44135</v>
      </c>
      <c r="E217" s="11">
        <v>3887</v>
      </c>
    </row>
    <row r="218" spans="1:5" x14ac:dyDescent="0.25">
      <c r="A218" s="10">
        <v>44136</v>
      </c>
      <c r="B218" s="11">
        <v>183457</v>
      </c>
      <c r="D218" s="10">
        <v>44136</v>
      </c>
      <c r="E218" s="11">
        <v>3276</v>
      </c>
    </row>
    <row r="219" spans="1:5" x14ac:dyDescent="0.25">
      <c r="A219" s="10">
        <v>44137</v>
      </c>
      <c r="B219" s="11">
        <v>135731</v>
      </c>
      <c r="D219" s="10">
        <v>44137</v>
      </c>
      <c r="E219" s="11">
        <v>3537</v>
      </c>
    </row>
    <row r="220" spans="1:5" x14ac:dyDescent="0.25">
      <c r="A220" s="10">
        <v>44138</v>
      </c>
      <c r="B220" s="11">
        <v>182287</v>
      </c>
      <c r="D220" s="10">
        <v>44138</v>
      </c>
      <c r="E220" s="11">
        <v>3685</v>
      </c>
    </row>
    <row r="221" spans="1:5" x14ac:dyDescent="0.25">
      <c r="A221" s="10">
        <v>44139</v>
      </c>
      <c r="B221" s="11">
        <v>211831</v>
      </c>
      <c r="D221" s="10">
        <v>44139</v>
      </c>
      <c r="E221" s="11">
        <v>3543</v>
      </c>
    </row>
    <row r="222" spans="1:5" x14ac:dyDescent="0.25">
      <c r="A222" s="10">
        <v>44140</v>
      </c>
      <c r="B222" s="11">
        <v>219884</v>
      </c>
      <c r="D222" s="10">
        <v>44140</v>
      </c>
      <c r="E222" s="11">
        <v>3616</v>
      </c>
    </row>
    <row r="223" spans="1:5" x14ac:dyDescent="0.25">
      <c r="A223" s="10">
        <v>44141</v>
      </c>
      <c r="B223" s="11">
        <v>234245</v>
      </c>
      <c r="D223" s="10">
        <v>44141</v>
      </c>
      <c r="E223" s="11">
        <v>3067</v>
      </c>
    </row>
    <row r="224" spans="1:5" x14ac:dyDescent="0.25">
      <c r="A224" s="10">
        <v>44142</v>
      </c>
      <c r="B224" s="11">
        <v>231673</v>
      </c>
      <c r="D224" s="10">
        <v>44142</v>
      </c>
      <c r="E224" s="11">
        <v>3274</v>
      </c>
    </row>
    <row r="225" spans="1:5" x14ac:dyDescent="0.25">
      <c r="A225" s="10">
        <v>44143</v>
      </c>
      <c r="B225" s="11">
        <v>191144</v>
      </c>
      <c r="D225" s="10">
        <v>44143</v>
      </c>
      <c r="E225" s="11">
        <v>3349</v>
      </c>
    </row>
    <row r="226" spans="1:5" x14ac:dyDescent="0.25">
      <c r="A226" s="10">
        <v>44144</v>
      </c>
      <c r="B226" s="11">
        <v>147725</v>
      </c>
      <c r="D226" s="10">
        <v>44144</v>
      </c>
      <c r="E226" s="11">
        <v>3951</v>
      </c>
    </row>
    <row r="227" spans="1:5" x14ac:dyDescent="0.25">
      <c r="A227" s="10">
        <v>44145</v>
      </c>
      <c r="B227" s="11">
        <v>217758</v>
      </c>
      <c r="D227" s="10">
        <v>44145</v>
      </c>
      <c r="E227" s="11">
        <v>4766</v>
      </c>
    </row>
    <row r="228" spans="1:5" x14ac:dyDescent="0.25">
      <c r="A228" s="10">
        <v>44146</v>
      </c>
      <c r="B228" s="11">
        <v>225640</v>
      </c>
      <c r="D228" s="10">
        <v>44146</v>
      </c>
      <c r="E228" s="11">
        <v>4223</v>
      </c>
    </row>
    <row r="229" spans="1:5" x14ac:dyDescent="0.25">
      <c r="A229" s="10">
        <v>44147</v>
      </c>
      <c r="B229" s="11">
        <v>234672</v>
      </c>
      <c r="D229" s="10">
        <v>44147</v>
      </c>
      <c r="E229" s="11">
        <v>2636</v>
      </c>
    </row>
    <row r="230" spans="1:5" x14ac:dyDescent="0.25">
      <c r="A230" s="10">
        <v>44148</v>
      </c>
      <c r="B230" s="11">
        <v>254908</v>
      </c>
      <c r="D230" s="10">
        <v>44148</v>
      </c>
      <c r="E230" s="11">
        <v>4769</v>
      </c>
    </row>
    <row r="231" spans="1:5" x14ac:dyDescent="0.25">
      <c r="A231" s="10">
        <v>44149</v>
      </c>
      <c r="B231" s="11">
        <v>227695</v>
      </c>
      <c r="D231" s="10">
        <v>44149</v>
      </c>
      <c r="E231" s="11">
        <v>5183</v>
      </c>
    </row>
    <row r="232" spans="1:5" x14ac:dyDescent="0.25">
      <c r="A232" s="10">
        <v>44150</v>
      </c>
      <c r="B232" s="11">
        <v>195275</v>
      </c>
      <c r="D232" s="10">
        <v>44150</v>
      </c>
      <c r="E232" s="11">
        <v>3697</v>
      </c>
    </row>
    <row r="233" spans="1:5" x14ac:dyDescent="0.25">
      <c r="A233" s="10">
        <v>44151</v>
      </c>
      <c r="B233" s="11">
        <v>152663</v>
      </c>
      <c r="D233" s="10">
        <v>44151</v>
      </c>
      <c r="E233" s="11">
        <v>3576</v>
      </c>
    </row>
    <row r="234" spans="1:5" x14ac:dyDescent="0.25">
      <c r="A234" s="10">
        <v>44152</v>
      </c>
      <c r="B234" s="11">
        <v>208458</v>
      </c>
      <c r="D234" s="10">
        <v>44152</v>
      </c>
      <c r="E234" s="11">
        <v>4953</v>
      </c>
    </row>
    <row r="235" spans="1:5" x14ac:dyDescent="0.25">
      <c r="A235" s="10">
        <v>44153</v>
      </c>
      <c r="B235" s="11">
        <v>234834</v>
      </c>
      <c r="D235" s="10">
        <v>44153</v>
      </c>
      <c r="E235" s="11">
        <v>4600</v>
      </c>
    </row>
    <row r="236" spans="1:5" x14ac:dyDescent="0.25">
      <c r="A236" s="10">
        <v>44154</v>
      </c>
      <c r="B236" s="11">
        <v>250186</v>
      </c>
      <c r="D236" s="10">
        <v>44154</v>
      </c>
      <c r="E236" s="11">
        <v>4813</v>
      </c>
    </row>
    <row r="237" spans="1:5" x14ac:dyDescent="0.25">
      <c r="A237" s="10">
        <v>44155</v>
      </c>
      <c r="B237" s="11">
        <v>238077</v>
      </c>
      <c r="D237" s="10">
        <v>44155</v>
      </c>
      <c r="E237" s="11">
        <v>4648</v>
      </c>
    </row>
    <row r="238" spans="1:5" x14ac:dyDescent="0.25">
      <c r="A238" s="10">
        <v>44156</v>
      </c>
      <c r="B238" s="11">
        <v>237225</v>
      </c>
      <c r="D238" s="10">
        <v>44156</v>
      </c>
      <c r="E238" s="11">
        <v>4396</v>
      </c>
    </row>
    <row r="239" spans="1:5" x14ac:dyDescent="0.25">
      <c r="A239" s="10">
        <v>44157</v>
      </c>
      <c r="B239" s="11">
        <v>188747</v>
      </c>
      <c r="D239" s="10">
        <v>44157</v>
      </c>
      <c r="E239" s="11">
        <v>4578</v>
      </c>
    </row>
    <row r="240" spans="1:5" x14ac:dyDescent="0.25">
      <c r="A240" s="10">
        <v>44158</v>
      </c>
      <c r="B240" s="11">
        <v>148945</v>
      </c>
      <c r="D240" s="10">
        <v>44158</v>
      </c>
      <c r="E240" s="11">
        <v>4491</v>
      </c>
    </row>
    <row r="241" spans="1:5" x14ac:dyDescent="0.25">
      <c r="A241" s="10">
        <v>44159</v>
      </c>
      <c r="B241" s="11">
        <v>188659</v>
      </c>
      <c r="D241" s="10">
        <v>44159</v>
      </c>
      <c r="E241" s="11">
        <v>4663</v>
      </c>
    </row>
    <row r="242" spans="1:5" x14ac:dyDescent="0.25">
      <c r="A242" s="10">
        <v>44160</v>
      </c>
      <c r="B242" s="11">
        <v>230007</v>
      </c>
      <c r="D242" s="10">
        <v>44160</v>
      </c>
      <c r="E242" s="11">
        <v>4695</v>
      </c>
    </row>
    <row r="243" spans="1:5" x14ac:dyDescent="0.25">
      <c r="A243" s="10">
        <v>44161</v>
      </c>
      <c r="B243" s="11">
        <v>232711</v>
      </c>
      <c r="D243" s="10">
        <v>44161</v>
      </c>
      <c r="E243" s="11">
        <v>4985</v>
      </c>
    </row>
    <row r="244" spans="1:5" x14ac:dyDescent="0.25">
      <c r="A244" s="10">
        <v>44162</v>
      </c>
      <c r="B244" s="11">
        <v>222803</v>
      </c>
      <c r="D244" s="10">
        <v>44162</v>
      </c>
      <c r="E244" s="11">
        <v>4195</v>
      </c>
    </row>
    <row r="245" spans="1:5" x14ac:dyDescent="0.25">
      <c r="A245" s="10">
        <v>44163</v>
      </c>
      <c r="B245" s="11">
        <v>225940</v>
      </c>
      <c r="D245" s="10">
        <v>44163</v>
      </c>
      <c r="E245" s="11">
        <v>4410</v>
      </c>
    </row>
    <row r="246" spans="1:5" x14ac:dyDescent="0.25">
      <c r="A246" s="10">
        <v>44164</v>
      </c>
      <c r="B246" s="11">
        <v>176934</v>
      </c>
      <c r="D246" s="10">
        <v>44164</v>
      </c>
      <c r="E246" s="11">
        <v>4145</v>
      </c>
    </row>
    <row r="247" spans="1:5" x14ac:dyDescent="0.25">
      <c r="A247" s="10">
        <v>44165</v>
      </c>
      <c r="B247" s="11">
        <v>130524</v>
      </c>
      <c r="D247" s="10">
        <v>44165</v>
      </c>
      <c r="E247" s="11">
        <v>4184</v>
      </c>
    </row>
    <row r="248" spans="1:5" x14ac:dyDescent="0.25">
      <c r="A248" s="10">
        <v>44166</v>
      </c>
      <c r="B248" s="11">
        <v>182100</v>
      </c>
      <c r="D248" s="10">
        <v>44166</v>
      </c>
      <c r="E248" s="11">
        <v>3901</v>
      </c>
    </row>
    <row r="249" spans="1:5" x14ac:dyDescent="0.25">
      <c r="A249" s="10">
        <v>44167</v>
      </c>
      <c r="B249" s="11">
        <v>207143</v>
      </c>
      <c r="D249" s="10">
        <v>44167</v>
      </c>
      <c r="E249" s="11">
        <v>4384</v>
      </c>
    </row>
    <row r="250" spans="1:5" x14ac:dyDescent="0.25">
      <c r="A250" s="10">
        <v>44168</v>
      </c>
      <c r="B250" s="11">
        <v>226729</v>
      </c>
      <c r="D250" s="10">
        <v>44168</v>
      </c>
      <c r="E250" s="11">
        <v>4400</v>
      </c>
    </row>
    <row r="251" spans="1:5" x14ac:dyDescent="0.25">
      <c r="A251" s="10">
        <v>44169</v>
      </c>
      <c r="B251" s="11">
        <v>206059</v>
      </c>
      <c r="D251" s="10">
        <v>44169</v>
      </c>
      <c r="E251" s="11">
        <v>4240</v>
      </c>
    </row>
    <row r="252" spans="1:5" x14ac:dyDescent="0.25">
      <c r="A252" s="10">
        <v>44170</v>
      </c>
      <c r="B252" s="11">
        <v>194984</v>
      </c>
      <c r="D252" s="10">
        <v>44170</v>
      </c>
      <c r="E252" s="11">
        <v>5161</v>
      </c>
    </row>
    <row r="253" spans="1:5" x14ac:dyDescent="0.25">
      <c r="A253" s="10">
        <v>44171</v>
      </c>
      <c r="B253" s="11">
        <v>163550</v>
      </c>
      <c r="D253" s="10">
        <v>44171</v>
      </c>
      <c r="E253" s="11">
        <v>4701</v>
      </c>
    </row>
    <row r="254" spans="1:5" x14ac:dyDescent="0.25">
      <c r="A254" s="10">
        <v>44172</v>
      </c>
      <c r="B254" s="11">
        <v>111217</v>
      </c>
      <c r="D254" s="10">
        <v>44172</v>
      </c>
      <c r="E254" s="11">
        <v>1636</v>
      </c>
    </row>
    <row r="255" spans="1:5" x14ac:dyDescent="0.25">
      <c r="A255" s="10">
        <v>44173</v>
      </c>
      <c r="B255" s="11">
        <v>149232</v>
      </c>
      <c r="D255" s="10">
        <v>44173</v>
      </c>
      <c r="E255" s="11">
        <v>3957</v>
      </c>
    </row>
    <row r="256" spans="1:5" x14ac:dyDescent="0.25">
      <c r="A256" s="10">
        <v>44174</v>
      </c>
      <c r="B256" s="11">
        <v>118475</v>
      </c>
      <c r="D256" s="10">
        <v>44174</v>
      </c>
      <c r="E256" s="11">
        <v>2931</v>
      </c>
    </row>
    <row r="257" spans="1:5" x14ac:dyDescent="0.25">
      <c r="A257" s="10">
        <v>44175</v>
      </c>
      <c r="B257" s="11">
        <v>171586</v>
      </c>
      <c r="D257" s="10">
        <v>44175</v>
      </c>
      <c r="E257" s="11">
        <v>2792</v>
      </c>
    </row>
    <row r="258" spans="1:5" x14ac:dyDescent="0.25">
      <c r="A258" s="10">
        <v>44176</v>
      </c>
      <c r="B258" s="11">
        <v>190416</v>
      </c>
      <c r="D258" s="10">
        <v>44176</v>
      </c>
      <c r="E258" s="11">
        <v>4148</v>
      </c>
    </row>
    <row r="259" spans="1:5" x14ac:dyDescent="0.25">
      <c r="A259" s="10">
        <v>44177</v>
      </c>
      <c r="B259" s="11">
        <v>196439</v>
      </c>
      <c r="D259" s="10">
        <v>44177</v>
      </c>
      <c r="E259" s="11">
        <v>4859</v>
      </c>
    </row>
    <row r="260" spans="1:5" x14ac:dyDescent="0.25">
      <c r="A260" s="10">
        <v>44178</v>
      </c>
      <c r="B260" s="11">
        <v>152697</v>
      </c>
      <c r="D260" s="10">
        <v>44178</v>
      </c>
      <c r="E260" s="11">
        <v>4858</v>
      </c>
    </row>
    <row r="261" spans="1:5" x14ac:dyDescent="0.25">
      <c r="A261" s="10">
        <v>44179</v>
      </c>
      <c r="B261" s="11">
        <v>103584</v>
      </c>
      <c r="D261" s="10">
        <v>44179</v>
      </c>
      <c r="E261" s="11">
        <v>1766</v>
      </c>
    </row>
    <row r="262" spans="1:5" x14ac:dyDescent="0.25">
      <c r="A262" s="10">
        <v>44180</v>
      </c>
      <c r="B262" s="11">
        <v>164431</v>
      </c>
      <c r="D262" s="10">
        <v>44180</v>
      </c>
      <c r="E262" s="11">
        <v>1917</v>
      </c>
    </row>
    <row r="263" spans="1:5" x14ac:dyDescent="0.25">
      <c r="A263" s="10">
        <v>44181</v>
      </c>
      <c r="B263" s="11">
        <v>199489</v>
      </c>
      <c r="D263" s="10">
        <v>44181</v>
      </c>
      <c r="E263" s="11">
        <v>4309</v>
      </c>
    </row>
    <row r="264" spans="1:5" x14ac:dyDescent="0.25">
      <c r="A264" s="10">
        <v>44182</v>
      </c>
      <c r="B264" s="11">
        <v>185320</v>
      </c>
      <c r="D264" s="10">
        <v>44182</v>
      </c>
      <c r="E264" s="11">
        <v>4566</v>
      </c>
    </row>
    <row r="265" spans="1:5" x14ac:dyDescent="0.25">
      <c r="A265" s="10">
        <v>44183</v>
      </c>
      <c r="B265" s="16">
        <v>-53030</v>
      </c>
      <c r="D265" s="10">
        <v>44183</v>
      </c>
      <c r="E265" s="11">
        <v>3855</v>
      </c>
    </row>
    <row r="266" spans="1:5" x14ac:dyDescent="0.25">
      <c r="A266" s="10">
        <v>44184</v>
      </c>
      <c r="B266" s="11">
        <v>176185</v>
      </c>
      <c r="D266" s="10">
        <v>44184</v>
      </c>
      <c r="E266" s="11">
        <v>3989</v>
      </c>
    </row>
    <row r="267" spans="1:5" x14ac:dyDescent="0.25">
      <c r="A267" s="10">
        <v>44185</v>
      </c>
      <c r="B267" s="11">
        <v>137420</v>
      </c>
      <c r="D267" s="10">
        <v>44185</v>
      </c>
      <c r="E267" s="11">
        <v>4068</v>
      </c>
    </row>
    <row r="268" spans="1:5" x14ac:dyDescent="0.25">
      <c r="A268" s="10">
        <v>44186</v>
      </c>
      <c r="B268" s="11">
        <v>87889</v>
      </c>
      <c r="D268" s="10">
        <v>44186</v>
      </c>
      <c r="E268" s="11">
        <v>1449</v>
      </c>
    </row>
    <row r="269" spans="1:5" x14ac:dyDescent="0.25">
      <c r="A269" s="10">
        <v>44187</v>
      </c>
      <c r="B269" s="11">
        <v>166205</v>
      </c>
      <c r="D269" s="10">
        <v>44187</v>
      </c>
      <c r="E269" s="11">
        <v>2339</v>
      </c>
    </row>
    <row r="270" spans="1:5" x14ac:dyDescent="0.25">
      <c r="A270" s="10">
        <v>44188</v>
      </c>
      <c r="B270" s="11">
        <v>175364</v>
      </c>
      <c r="D270" s="10">
        <v>44188</v>
      </c>
      <c r="E270" s="11">
        <v>4123</v>
      </c>
    </row>
    <row r="271" spans="1:5" x14ac:dyDescent="0.25">
      <c r="A271" s="10">
        <v>44189</v>
      </c>
      <c r="B271" s="11">
        <v>193777</v>
      </c>
      <c r="D271" s="10">
        <v>44189</v>
      </c>
      <c r="E271" s="11">
        <v>5119</v>
      </c>
    </row>
    <row r="272" spans="1:5" x14ac:dyDescent="0.25">
      <c r="A272" s="10">
        <v>44190</v>
      </c>
      <c r="B272" s="11">
        <v>152334</v>
      </c>
      <c r="D272" s="10">
        <v>44190</v>
      </c>
      <c r="E272" s="11">
        <v>4309</v>
      </c>
    </row>
    <row r="273" spans="1:5" x14ac:dyDescent="0.25">
      <c r="A273" s="10">
        <v>44191</v>
      </c>
      <c r="B273" s="11">
        <v>81564</v>
      </c>
      <c r="D273" s="10">
        <v>44191</v>
      </c>
      <c r="E273" s="11">
        <v>286</v>
      </c>
    </row>
    <row r="274" spans="1:5" x14ac:dyDescent="0.25">
      <c r="A274" s="10">
        <v>44192</v>
      </c>
      <c r="B274" s="11">
        <v>59879</v>
      </c>
      <c r="D274" s="10">
        <v>44192</v>
      </c>
      <c r="E274" s="11">
        <v>334</v>
      </c>
    </row>
    <row r="275" spans="1:5" x14ac:dyDescent="0.25">
      <c r="A275" s="10">
        <v>44193</v>
      </c>
      <c r="B275" s="11">
        <v>68681</v>
      </c>
      <c r="D275" s="10">
        <v>44193</v>
      </c>
      <c r="E275" s="11">
        <v>579</v>
      </c>
    </row>
    <row r="276" spans="1:5" x14ac:dyDescent="0.25">
      <c r="A276" s="10">
        <v>44194</v>
      </c>
      <c r="B276" s="11">
        <v>128740</v>
      </c>
      <c r="D276" s="10">
        <v>44194</v>
      </c>
      <c r="E276" s="11">
        <v>1398</v>
      </c>
    </row>
    <row r="277" spans="1:5" x14ac:dyDescent="0.25">
      <c r="A277" s="10">
        <v>44195</v>
      </c>
      <c r="B277" s="11">
        <v>169045</v>
      </c>
      <c r="D277" s="10">
        <v>44195</v>
      </c>
      <c r="E277" s="11">
        <v>4052</v>
      </c>
    </row>
    <row r="278" spans="1:5" x14ac:dyDescent="0.25">
      <c r="A278" s="10">
        <v>44196</v>
      </c>
      <c r="B278" s="11">
        <v>186004</v>
      </c>
      <c r="C278" s="17">
        <f>SUM(B187:B278)/92</f>
        <v>165920.48913043478</v>
      </c>
      <c r="D278" s="10">
        <v>44196</v>
      </c>
      <c r="E278" s="11">
        <v>4311</v>
      </c>
    </row>
    <row r="279" spans="1:5" x14ac:dyDescent="0.25">
      <c r="A279" s="10">
        <v>44197</v>
      </c>
      <c r="B279" s="11">
        <v>157524</v>
      </c>
      <c r="D279" s="10">
        <v>44197</v>
      </c>
      <c r="E279" s="11">
        <v>3452</v>
      </c>
    </row>
    <row r="280" spans="1:5" x14ac:dyDescent="0.25">
      <c r="A280" s="10">
        <v>44198</v>
      </c>
      <c r="B280" s="11">
        <v>67174</v>
      </c>
      <c r="D280" s="10">
        <v>44198</v>
      </c>
      <c r="E280" s="11">
        <v>217</v>
      </c>
    </row>
    <row r="281" spans="1:5" x14ac:dyDescent="0.25">
      <c r="A281" s="10">
        <v>44199</v>
      </c>
      <c r="B281" s="11">
        <v>102974</v>
      </c>
      <c r="D281" s="10">
        <v>44199</v>
      </c>
      <c r="E281" s="11">
        <v>2077</v>
      </c>
    </row>
    <row r="282" spans="1:5" x14ac:dyDescent="0.25">
      <c r="A282" s="10">
        <v>44200</v>
      </c>
      <c r="B282" s="11">
        <v>77993</v>
      </c>
      <c r="D282" s="10">
        <v>44200</v>
      </c>
      <c r="E282" s="11">
        <v>1065</v>
      </c>
    </row>
    <row r="283" spans="1:5" x14ac:dyDescent="0.25">
      <c r="A283" s="10">
        <v>44201</v>
      </c>
      <c r="B283" s="11">
        <v>135106</v>
      </c>
      <c r="D283" s="10">
        <v>44201</v>
      </c>
      <c r="E283" s="11">
        <v>2393</v>
      </c>
    </row>
    <row r="284" spans="1:5" x14ac:dyDescent="0.25">
      <c r="A284" s="10">
        <v>44202</v>
      </c>
      <c r="B284" s="11">
        <v>178596</v>
      </c>
      <c r="D284" s="10">
        <v>44202</v>
      </c>
      <c r="E284" s="11">
        <v>4172</v>
      </c>
    </row>
    <row r="285" spans="1:5" x14ac:dyDescent="0.25">
      <c r="A285" s="10">
        <v>44203</v>
      </c>
      <c r="B285" s="11">
        <v>121275</v>
      </c>
      <c r="D285" s="10">
        <v>44203</v>
      </c>
      <c r="E285" s="11">
        <v>2284</v>
      </c>
    </row>
    <row r="286" spans="1:5" x14ac:dyDescent="0.25">
      <c r="A286" s="10">
        <v>44204</v>
      </c>
      <c r="B286" s="11">
        <v>140267</v>
      </c>
      <c r="D286" s="10">
        <v>44204</v>
      </c>
      <c r="E286" s="11">
        <v>2050</v>
      </c>
    </row>
    <row r="287" spans="1:5" x14ac:dyDescent="0.25">
      <c r="A287" s="10">
        <v>44205</v>
      </c>
      <c r="B287" s="11">
        <v>172119</v>
      </c>
      <c r="D287" s="10">
        <v>44205</v>
      </c>
      <c r="E287" s="11">
        <v>4599</v>
      </c>
    </row>
    <row r="288" spans="1:5" x14ac:dyDescent="0.25">
      <c r="A288" s="10">
        <v>44206</v>
      </c>
      <c r="B288" s="11">
        <v>139758</v>
      </c>
      <c r="D288" s="10">
        <v>44206</v>
      </c>
      <c r="E288" s="11">
        <v>3682</v>
      </c>
    </row>
    <row r="289" spans="1:5" x14ac:dyDescent="0.25">
      <c r="A289" s="10">
        <v>44207</v>
      </c>
      <c r="B289" s="11">
        <v>91656</v>
      </c>
      <c r="D289" s="10">
        <v>44207</v>
      </c>
      <c r="E289" s="11">
        <v>1317</v>
      </c>
    </row>
    <row r="290" spans="1:5" x14ac:dyDescent="0.25">
      <c r="A290" s="10">
        <v>44208</v>
      </c>
      <c r="B290" s="11">
        <v>141641</v>
      </c>
      <c r="D290" s="10">
        <v>44208</v>
      </c>
      <c r="E290" s="11">
        <v>2517</v>
      </c>
    </row>
    <row r="291" spans="1:5" x14ac:dyDescent="0.25">
      <c r="A291" s="10">
        <v>44209</v>
      </c>
      <c r="B291" s="11">
        <v>175429</v>
      </c>
      <c r="D291" s="10">
        <v>44209</v>
      </c>
      <c r="E291" s="11">
        <v>3905</v>
      </c>
    </row>
    <row r="292" spans="1:5" x14ac:dyDescent="0.25">
      <c r="A292" s="10">
        <v>44210</v>
      </c>
      <c r="B292" s="11">
        <v>160585</v>
      </c>
      <c r="D292" s="10">
        <v>44210</v>
      </c>
      <c r="E292" s="11">
        <v>4244</v>
      </c>
    </row>
    <row r="293" spans="1:5" x14ac:dyDescent="0.25">
      <c r="A293" s="10">
        <v>44211</v>
      </c>
      <c r="B293" s="11">
        <v>273506</v>
      </c>
      <c r="D293" s="10">
        <v>44211</v>
      </c>
      <c r="E293" s="11">
        <v>3871</v>
      </c>
    </row>
    <row r="294" spans="1:5" x14ac:dyDescent="0.25">
      <c r="A294" s="10">
        <v>44212</v>
      </c>
      <c r="B294" s="11">
        <v>261404</v>
      </c>
      <c r="D294" s="10">
        <v>44212</v>
      </c>
      <c r="E294" s="11">
        <v>4251</v>
      </c>
    </row>
    <row r="295" spans="1:5" x14ac:dyDescent="0.25">
      <c r="A295" s="10">
        <v>44213</v>
      </c>
      <c r="B295" s="11">
        <v>211078</v>
      </c>
      <c r="D295" s="10">
        <v>44213</v>
      </c>
      <c r="E295" s="11">
        <v>4163</v>
      </c>
    </row>
    <row r="296" spans="1:5" x14ac:dyDescent="0.25">
      <c r="A296" s="10">
        <v>44214</v>
      </c>
      <c r="B296" s="11">
        <v>158674</v>
      </c>
      <c r="D296" s="10">
        <v>44214</v>
      </c>
      <c r="E296" s="11">
        <v>12028</v>
      </c>
    </row>
    <row r="297" spans="1:5" x14ac:dyDescent="0.25">
      <c r="A297" s="10">
        <v>44215</v>
      </c>
      <c r="B297" s="11">
        <v>254070</v>
      </c>
      <c r="D297" s="10">
        <v>44215</v>
      </c>
      <c r="E297" s="11">
        <v>4048</v>
      </c>
    </row>
    <row r="298" spans="1:5" x14ac:dyDescent="0.25">
      <c r="A298" s="10">
        <v>44216</v>
      </c>
      <c r="B298" s="11">
        <v>279762</v>
      </c>
      <c r="D298" s="10">
        <v>44216</v>
      </c>
      <c r="E298" s="11">
        <v>11488</v>
      </c>
    </row>
    <row r="299" spans="1:5" x14ac:dyDescent="0.25">
      <c r="A299" s="10">
        <v>44217</v>
      </c>
      <c r="B299" s="11">
        <v>267567</v>
      </c>
      <c r="D299" s="10">
        <v>44217</v>
      </c>
      <c r="E299" s="11">
        <v>10793</v>
      </c>
    </row>
    <row r="300" spans="1:5" x14ac:dyDescent="0.25">
      <c r="A300" s="10">
        <v>44218</v>
      </c>
      <c r="B300" s="11">
        <v>264728</v>
      </c>
      <c r="D300" s="10">
        <v>44218</v>
      </c>
      <c r="E300" s="11">
        <v>9312</v>
      </c>
    </row>
    <row r="301" spans="1:5" x14ac:dyDescent="0.25">
      <c r="A301" s="10">
        <v>44219</v>
      </c>
      <c r="B301" s="11">
        <v>286331</v>
      </c>
      <c r="D301" s="10">
        <v>44219</v>
      </c>
      <c r="E301" s="11">
        <v>9274</v>
      </c>
    </row>
    <row r="302" spans="1:5" x14ac:dyDescent="0.25">
      <c r="A302" s="10">
        <v>44220</v>
      </c>
      <c r="B302" s="11">
        <v>216211</v>
      </c>
      <c r="D302" s="10">
        <v>44220</v>
      </c>
      <c r="E302" s="11">
        <v>13248</v>
      </c>
    </row>
    <row r="303" spans="1:5" x14ac:dyDescent="0.25">
      <c r="A303" s="10">
        <v>44221</v>
      </c>
      <c r="B303" s="11">
        <v>143116</v>
      </c>
      <c r="D303" s="10">
        <v>44221</v>
      </c>
      <c r="E303" s="11">
        <v>6685</v>
      </c>
    </row>
    <row r="304" spans="1:5" x14ac:dyDescent="0.25">
      <c r="A304" s="10">
        <v>44222</v>
      </c>
      <c r="B304" s="11">
        <v>240102</v>
      </c>
      <c r="D304" s="10">
        <v>44222</v>
      </c>
      <c r="E304" s="11">
        <v>6977</v>
      </c>
    </row>
    <row r="305" spans="1:5" x14ac:dyDescent="0.25">
      <c r="A305" s="10">
        <v>44223</v>
      </c>
      <c r="B305" s="11">
        <v>293770</v>
      </c>
      <c r="D305" s="10">
        <v>44223</v>
      </c>
      <c r="E305" s="11">
        <v>6352</v>
      </c>
    </row>
    <row r="306" spans="1:5" x14ac:dyDescent="0.25">
      <c r="A306" s="10">
        <v>44224</v>
      </c>
      <c r="B306" s="11">
        <v>275579</v>
      </c>
      <c r="D306" s="10">
        <v>44224</v>
      </c>
      <c r="E306" s="11">
        <v>6185</v>
      </c>
    </row>
    <row r="307" spans="1:5" x14ac:dyDescent="0.25">
      <c r="A307" s="10">
        <v>44225</v>
      </c>
      <c r="B307" s="11">
        <v>268750</v>
      </c>
      <c r="D307" s="10">
        <v>44225</v>
      </c>
      <c r="E307" s="11">
        <v>5083</v>
      </c>
    </row>
    <row r="308" spans="1:5" x14ac:dyDescent="0.25">
      <c r="A308" s="10">
        <v>44226</v>
      </c>
      <c r="B308" s="11">
        <v>298010</v>
      </c>
      <c r="D308" s="10">
        <v>44226</v>
      </c>
      <c r="E308" s="11">
        <v>7224</v>
      </c>
    </row>
    <row r="309" spans="1:5" x14ac:dyDescent="0.25">
      <c r="A309" s="10">
        <v>44227</v>
      </c>
      <c r="B309" s="11">
        <v>213364</v>
      </c>
      <c r="D309" s="10">
        <v>44227</v>
      </c>
      <c r="E309" s="11">
        <v>14638</v>
      </c>
    </row>
    <row r="310" spans="1:5" x14ac:dyDescent="0.25">
      <c r="A310" s="10">
        <v>44228</v>
      </c>
      <c r="B310" s="11">
        <v>142419</v>
      </c>
      <c r="D310" s="10">
        <v>44228</v>
      </c>
      <c r="E310" s="11">
        <v>10968</v>
      </c>
    </row>
    <row r="311" spans="1:5" x14ac:dyDescent="0.25">
      <c r="A311" s="10">
        <v>44229</v>
      </c>
      <c r="B311" s="11">
        <v>244429</v>
      </c>
      <c r="D311" s="10">
        <v>44229</v>
      </c>
      <c r="E311" s="11">
        <v>7931</v>
      </c>
    </row>
    <row r="312" spans="1:5" x14ac:dyDescent="0.25">
      <c r="A312" s="10">
        <v>44230</v>
      </c>
      <c r="B312" s="11">
        <v>279307</v>
      </c>
      <c r="D312" s="10">
        <v>44230</v>
      </c>
      <c r="E312" s="11">
        <v>6048</v>
      </c>
    </row>
    <row r="313" spans="1:5" x14ac:dyDescent="0.25">
      <c r="A313" s="10">
        <v>44231</v>
      </c>
      <c r="B313" s="11">
        <v>270142</v>
      </c>
      <c r="D313" s="10">
        <v>44231</v>
      </c>
      <c r="E313" s="11">
        <v>7482</v>
      </c>
    </row>
    <row r="314" spans="1:5" x14ac:dyDescent="0.25">
      <c r="A314" s="10">
        <v>44232</v>
      </c>
      <c r="B314" s="11">
        <v>270507</v>
      </c>
      <c r="D314" s="10">
        <v>44232</v>
      </c>
      <c r="E314" s="11">
        <v>6439</v>
      </c>
    </row>
    <row r="315" spans="1:5" x14ac:dyDescent="0.25">
      <c r="A315" s="10">
        <v>44233</v>
      </c>
      <c r="B315" s="11">
        <v>282407</v>
      </c>
      <c r="D315" s="10">
        <v>44233</v>
      </c>
      <c r="E315" s="11">
        <v>8071</v>
      </c>
    </row>
    <row r="316" spans="1:5" x14ac:dyDescent="0.25">
      <c r="A316" s="10">
        <v>44234</v>
      </c>
      <c r="B316" s="11">
        <v>206789</v>
      </c>
      <c r="D316" s="10">
        <v>44234</v>
      </c>
      <c r="E316" s="11">
        <v>13583</v>
      </c>
    </row>
    <row r="317" spans="1:5" x14ac:dyDescent="0.25">
      <c r="A317" s="10">
        <v>44235</v>
      </c>
      <c r="B317" s="11">
        <v>144270</v>
      </c>
      <c r="D317" s="10">
        <v>44235</v>
      </c>
      <c r="E317" s="11">
        <v>19611</v>
      </c>
    </row>
    <row r="318" spans="1:5" x14ac:dyDescent="0.25">
      <c r="A318" s="10">
        <v>44236</v>
      </c>
      <c r="B318" s="11">
        <v>274263</v>
      </c>
      <c r="D318" s="10">
        <v>44236</v>
      </c>
      <c r="E318" s="11">
        <v>7290</v>
      </c>
    </row>
    <row r="319" spans="1:5" x14ac:dyDescent="0.25">
      <c r="A319" s="10">
        <v>44237</v>
      </c>
      <c r="B319" s="11">
        <v>310994</v>
      </c>
      <c r="D319" s="10">
        <v>44237</v>
      </c>
      <c r="E319" s="11">
        <v>12007</v>
      </c>
    </row>
    <row r="320" spans="1:5" x14ac:dyDescent="0.25">
      <c r="A320" s="10">
        <v>44238</v>
      </c>
      <c r="B320" s="11">
        <v>292533</v>
      </c>
      <c r="D320" s="10">
        <v>44238</v>
      </c>
      <c r="E320" s="11">
        <v>13290</v>
      </c>
    </row>
    <row r="321" spans="1:5" x14ac:dyDescent="0.25">
      <c r="A321" s="10">
        <v>44239</v>
      </c>
      <c r="B321" s="11">
        <v>287619</v>
      </c>
      <c r="D321" s="10">
        <v>44239</v>
      </c>
      <c r="E321" s="11">
        <v>8463</v>
      </c>
    </row>
    <row r="322" spans="1:5" x14ac:dyDescent="0.25">
      <c r="A322" s="10">
        <v>44240</v>
      </c>
      <c r="B322" s="11">
        <v>290534</v>
      </c>
      <c r="D322" s="10">
        <v>44240</v>
      </c>
      <c r="E322" s="11">
        <v>9886</v>
      </c>
    </row>
    <row r="323" spans="1:5" x14ac:dyDescent="0.25">
      <c r="A323" s="10">
        <v>44241</v>
      </c>
      <c r="B323" s="11">
        <v>205642</v>
      </c>
      <c r="D323" s="10">
        <v>44241</v>
      </c>
      <c r="E323" s="11">
        <v>7420</v>
      </c>
    </row>
    <row r="324" spans="1:5" x14ac:dyDescent="0.25">
      <c r="A324" s="10">
        <v>44242</v>
      </c>
      <c r="B324" s="11">
        <v>179278</v>
      </c>
      <c r="D324" s="10">
        <v>44242</v>
      </c>
      <c r="E324" s="11">
        <v>24371</v>
      </c>
    </row>
    <row r="325" spans="1:5" x14ac:dyDescent="0.25">
      <c r="A325" s="10">
        <v>44243</v>
      </c>
      <c r="B325" s="11">
        <v>274019</v>
      </c>
      <c r="D325" s="10">
        <v>44243</v>
      </c>
      <c r="E325" s="11">
        <v>10122</v>
      </c>
    </row>
    <row r="326" spans="1:5" x14ac:dyDescent="0.25">
      <c r="A326" s="10">
        <v>44244</v>
      </c>
      <c r="B326" s="11">
        <v>294411</v>
      </c>
      <c r="D326" s="10">
        <v>44244</v>
      </c>
      <c r="E326" s="11">
        <v>9819</v>
      </c>
    </row>
    <row r="327" spans="1:5" x14ac:dyDescent="0.25">
      <c r="A327" s="10">
        <v>44245</v>
      </c>
      <c r="B327" s="11">
        <v>288458</v>
      </c>
      <c r="D327" s="10">
        <v>44245</v>
      </c>
      <c r="E327" s="11">
        <v>9894</v>
      </c>
    </row>
    <row r="328" spans="1:5" x14ac:dyDescent="0.25">
      <c r="A328" s="10">
        <v>44246</v>
      </c>
      <c r="B328" s="11">
        <v>297128</v>
      </c>
      <c r="D328" s="10">
        <v>44246</v>
      </c>
      <c r="E328" s="11">
        <v>7209</v>
      </c>
    </row>
    <row r="329" spans="1:5" x14ac:dyDescent="0.25">
      <c r="A329" s="10">
        <v>44247</v>
      </c>
      <c r="B329" s="11">
        <v>306078</v>
      </c>
      <c r="D329" s="10">
        <v>44247</v>
      </c>
      <c r="E329" s="11">
        <v>8808</v>
      </c>
    </row>
    <row r="330" spans="1:5" x14ac:dyDescent="0.25">
      <c r="A330" s="10">
        <v>44248</v>
      </c>
      <c r="B330" s="11">
        <v>250986</v>
      </c>
      <c r="D330" s="10">
        <v>44248</v>
      </c>
      <c r="E330" s="11">
        <v>20097</v>
      </c>
    </row>
    <row r="331" spans="1:5" x14ac:dyDescent="0.25">
      <c r="A331" s="10">
        <v>44249</v>
      </c>
      <c r="B331" s="11">
        <v>170672</v>
      </c>
      <c r="D331" s="10">
        <v>44249</v>
      </c>
      <c r="E331" s="11">
        <v>14768</v>
      </c>
    </row>
    <row r="332" spans="1:5" x14ac:dyDescent="0.25">
      <c r="A332" s="10">
        <v>44250</v>
      </c>
      <c r="B332" s="11">
        <v>303850</v>
      </c>
      <c r="D332" s="10">
        <v>44250</v>
      </c>
      <c r="E332" s="11">
        <v>8420</v>
      </c>
    </row>
    <row r="333" spans="1:5" x14ac:dyDescent="0.25">
      <c r="A333" s="10">
        <v>44251</v>
      </c>
      <c r="B333" s="11">
        <v>340247</v>
      </c>
      <c r="D333" s="10">
        <v>44251</v>
      </c>
      <c r="E333" s="11">
        <v>11473</v>
      </c>
    </row>
    <row r="334" spans="1:5" x14ac:dyDescent="0.25">
      <c r="A334" s="10">
        <v>44252</v>
      </c>
      <c r="B334" s="11">
        <v>353704</v>
      </c>
      <c r="D334" s="10">
        <v>44252</v>
      </c>
      <c r="E334" s="11">
        <v>13566</v>
      </c>
    </row>
    <row r="335" spans="1:5" x14ac:dyDescent="0.25">
      <c r="A335" s="10">
        <v>44253</v>
      </c>
      <c r="B335" s="11">
        <v>325404</v>
      </c>
      <c r="D335" s="10">
        <v>44253</v>
      </c>
      <c r="E335" s="11">
        <v>8929</v>
      </c>
    </row>
    <row r="336" spans="1:5" x14ac:dyDescent="0.25">
      <c r="A336" s="10">
        <v>44254</v>
      </c>
      <c r="B336" s="11">
        <v>323047</v>
      </c>
      <c r="D336" s="10">
        <v>44254</v>
      </c>
      <c r="E336" s="11">
        <v>8710</v>
      </c>
    </row>
    <row r="337" spans="1:5" x14ac:dyDescent="0.25">
      <c r="A337" s="10">
        <v>44255</v>
      </c>
      <c r="B337" s="11">
        <v>257024</v>
      </c>
      <c r="D337" s="10">
        <v>44255</v>
      </c>
      <c r="E337" s="11">
        <v>18108</v>
      </c>
    </row>
    <row r="338" spans="1:5" x14ac:dyDescent="0.25">
      <c r="A338" s="10">
        <v>44256</v>
      </c>
      <c r="B338" s="11">
        <v>170633</v>
      </c>
      <c r="D338" s="10">
        <v>44256</v>
      </c>
      <c r="E338" s="11">
        <v>9824</v>
      </c>
    </row>
    <row r="339" spans="1:5" x14ac:dyDescent="0.25">
      <c r="A339" s="10">
        <v>44257</v>
      </c>
      <c r="B339" s="11">
        <v>335983</v>
      </c>
      <c r="D339" s="10">
        <v>44257</v>
      </c>
      <c r="E339" s="11">
        <v>6055</v>
      </c>
    </row>
    <row r="340" spans="1:5" x14ac:dyDescent="0.25">
      <c r="A340" s="10">
        <v>44258</v>
      </c>
      <c r="B340" s="11">
        <v>358884</v>
      </c>
      <c r="D340" s="10">
        <v>44258</v>
      </c>
      <c r="E340" s="11">
        <v>8584</v>
      </c>
    </row>
    <row r="341" spans="1:5" x14ac:dyDescent="0.25">
      <c r="A341" s="10">
        <v>44259</v>
      </c>
      <c r="B341" s="11">
        <v>339635</v>
      </c>
      <c r="D341" s="10">
        <v>44259</v>
      </c>
      <c r="E341" s="11">
        <v>8294</v>
      </c>
    </row>
    <row r="342" spans="1:5" x14ac:dyDescent="0.25">
      <c r="A342" s="10">
        <v>44260</v>
      </c>
      <c r="B342" s="11">
        <v>378463</v>
      </c>
      <c r="D342" s="10">
        <v>44260</v>
      </c>
      <c r="E342" s="11">
        <v>15031</v>
      </c>
    </row>
    <row r="343" spans="1:5" x14ac:dyDescent="0.25">
      <c r="A343" s="10">
        <v>44261</v>
      </c>
      <c r="B343" s="11">
        <v>355024</v>
      </c>
      <c r="D343" s="10">
        <v>44261</v>
      </c>
      <c r="E343" s="11">
        <v>7306</v>
      </c>
    </row>
    <row r="344" spans="1:5" x14ac:dyDescent="0.25">
      <c r="A344" s="10">
        <v>44262</v>
      </c>
      <c r="B344" s="11">
        <v>271336</v>
      </c>
      <c r="D344" s="10">
        <v>44262</v>
      </c>
      <c r="E344" s="11">
        <v>10706</v>
      </c>
    </row>
    <row r="345" spans="1:5" x14ac:dyDescent="0.25">
      <c r="A345" s="10">
        <v>44263</v>
      </c>
      <c r="B345" s="11">
        <v>184684</v>
      </c>
      <c r="D345" s="10">
        <v>44263</v>
      </c>
      <c r="E345" s="11">
        <v>7698</v>
      </c>
    </row>
    <row r="346" spans="1:5" x14ac:dyDescent="0.25">
      <c r="A346" s="10">
        <v>44264</v>
      </c>
      <c r="B346" s="11">
        <v>345336</v>
      </c>
      <c r="D346" s="10">
        <v>44264</v>
      </c>
      <c r="E346" s="11">
        <v>6021</v>
      </c>
    </row>
    <row r="347" spans="1:5" x14ac:dyDescent="0.25">
      <c r="A347" s="10">
        <v>44265</v>
      </c>
      <c r="B347" s="11">
        <v>361676</v>
      </c>
      <c r="D347" s="10">
        <v>44265</v>
      </c>
      <c r="E347" s="11">
        <v>11143</v>
      </c>
    </row>
    <row r="348" spans="1:5" x14ac:dyDescent="0.25">
      <c r="A348" s="10">
        <v>44266</v>
      </c>
      <c r="B348" s="11">
        <v>372217</v>
      </c>
      <c r="D348" s="10">
        <v>44266</v>
      </c>
      <c r="E348" s="11">
        <v>11756</v>
      </c>
    </row>
    <row r="349" spans="1:5" x14ac:dyDescent="0.25">
      <c r="A349" s="10">
        <v>44267</v>
      </c>
      <c r="B349" s="11">
        <v>369636</v>
      </c>
      <c r="D349" s="10">
        <v>44267</v>
      </c>
      <c r="E349" s="11">
        <v>7206</v>
      </c>
    </row>
    <row r="350" spans="1:5" x14ac:dyDescent="0.25">
      <c r="A350" s="10">
        <v>44268</v>
      </c>
      <c r="B350" s="11">
        <v>372944</v>
      </c>
      <c r="D350" s="10">
        <v>44268</v>
      </c>
      <c r="E350" s="11">
        <v>6979</v>
      </c>
    </row>
    <row r="351" spans="1:5" x14ac:dyDescent="0.25">
      <c r="A351" s="10">
        <v>44269</v>
      </c>
      <c r="B351" s="11">
        <v>273966</v>
      </c>
      <c r="D351" s="10">
        <v>44269</v>
      </c>
      <c r="E351" s="11">
        <v>8878</v>
      </c>
    </row>
    <row r="352" spans="1:5" x14ac:dyDescent="0.25">
      <c r="A352" s="10">
        <v>44270</v>
      </c>
      <c r="B352" s="11">
        <v>179015</v>
      </c>
      <c r="D352" s="10">
        <v>44270</v>
      </c>
      <c r="E352" s="11">
        <v>7922</v>
      </c>
    </row>
    <row r="353" spans="1:5" x14ac:dyDescent="0.25">
      <c r="A353" s="10">
        <v>44271</v>
      </c>
      <c r="B353" s="11">
        <v>369375</v>
      </c>
      <c r="D353" s="10">
        <v>44271</v>
      </c>
      <c r="E353" s="11">
        <v>6329</v>
      </c>
    </row>
    <row r="354" spans="1:5" x14ac:dyDescent="0.25">
      <c r="A354" s="10">
        <v>44272</v>
      </c>
      <c r="B354" s="11">
        <v>369084</v>
      </c>
      <c r="D354" s="10">
        <v>44272</v>
      </c>
      <c r="E354" s="11">
        <v>8476</v>
      </c>
    </row>
    <row r="355" spans="1:5" x14ac:dyDescent="0.25">
      <c r="A355" s="10">
        <v>44273</v>
      </c>
      <c r="B355" s="11">
        <v>353737</v>
      </c>
      <c r="D355" s="10">
        <v>44273</v>
      </c>
      <c r="E355" s="11">
        <v>10070</v>
      </c>
    </row>
    <row r="356" spans="1:5" x14ac:dyDescent="0.25">
      <c r="A356" s="10">
        <v>44274</v>
      </c>
      <c r="B356" s="11">
        <v>364822</v>
      </c>
      <c r="D356" s="10">
        <v>44274</v>
      </c>
      <c r="E356" s="11">
        <v>6557</v>
      </c>
    </row>
    <row r="357" spans="1:5" x14ac:dyDescent="0.25">
      <c r="A357" s="10">
        <v>44275</v>
      </c>
      <c r="B357" s="11">
        <v>354480</v>
      </c>
      <c r="D357" s="10">
        <v>44275</v>
      </c>
      <c r="E357" s="11">
        <v>6318</v>
      </c>
    </row>
    <row r="358" spans="1:5" x14ac:dyDescent="0.25">
      <c r="A358" s="10">
        <v>44276</v>
      </c>
      <c r="B358" s="11">
        <v>277086</v>
      </c>
      <c r="D358" s="10">
        <v>44276</v>
      </c>
      <c r="E358" s="11">
        <v>7904</v>
      </c>
    </row>
    <row r="359" spans="1:5" x14ac:dyDescent="0.25">
      <c r="A359" s="10">
        <v>44277</v>
      </c>
      <c r="B359" s="11">
        <v>169196</v>
      </c>
      <c r="D359" s="10">
        <v>44277</v>
      </c>
      <c r="E359" s="11">
        <v>4154</v>
      </c>
    </row>
    <row r="360" spans="1:5" x14ac:dyDescent="0.25">
      <c r="A360" s="10">
        <v>44278</v>
      </c>
      <c r="B360" s="11">
        <v>335189</v>
      </c>
      <c r="D360" s="10">
        <v>44278</v>
      </c>
      <c r="E360" s="11">
        <v>5522</v>
      </c>
    </row>
    <row r="361" spans="1:5" x14ac:dyDescent="0.25">
      <c r="A361" s="10">
        <v>44279</v>
      </c>
      <c r="B361" s="11">
        <v>363767</v>
      </c>
      <c r="D361" s="10">
        <v>44279</v>
      </c>
      <c r="E361" s="11">
        <v>9887</v>
      </c>
    </row>
    <row r="362" spans="1:5" x14ac:dyDescent="0.25">
      <c r="A362" s="10">
        <v>44280</v>
      </c>
      <c r="B362" s="11">
        <v>349472</v>
      </c>
      <c r="D362" s="10">
        <v>44280</v>
      </c>
      <c r="E362" s="11">
        <v>9474</v>
      </c>
    </row>
    <row r="363" spans="1:5" x14ac:dyDescent="0.25">
      <c r="A363" s="10">
        <v>44281</v>
      </c>
      <c r="B363" s="11">
        <v>354982</v>
      </c>
      <c r="D363" s="10">
        <v>44281</v>
      </c>
      <c r="E363" s="11">
        <v>6227</v>
      </c>
    </row>
    <row r="364" spans="1:5" x14ac:dyDescent="0.25">
      <c r="A364" s="10">
        <v>44282</v>
      </c>
      <c r="B364" s="11">
        <v>357154</v>
      </c>
      <c r="D364" s="10">
        <v>44282</v>
      </c>
      <c r="E364" s="11">
        <v>6452</v>
      </c>
    </row>
    <row r="365" spans="1:5" x14ac:dyDescent="0.25">
      <c r="A365" s="10">
        <v>44283</v>
      </c>
      <c r="B365" s="11">
        <v>272630</v>
      </c>
      <c r="D365" s="10">
        <v>44283</v>
      </c>
      <c r="E365" s="11">
        <v>5207</v>
      </c>
    </row>
    <row r="366" spans="1:5" x14ac:dyDescent="0.25">
      <c r="A366" s="10">
        <v>44284</v>
      </c>
      <c r="B366" s="11">
        <v>156692</v>
      </c>
      <c r="D366" s="10">
        <v>44284</v>
      </c>
      <c r="E366" s="11">
        <v>3674</v>
      </c>
    </row>
    <row r="367" spans="1:5" x14ac:dyDescent="0.25">
      <c r="A367" s="10">
        <v>44285</v>
      </c>
      <c r="B367" s="11">
        <v>301451</v>
      </c>
      <c r="D367" s="10">
        <v>44285</v>
      </c>
      <c r="E367" s="11">
        <v>6195</v>
      </c>
    </row>
    <row r="368" spans="1:5" x14ac:dyDescent="0.25">
      <c r="A368" s="10">
        <v>44286</v>
      </c>
      <c r="B368" s="11">
        <v>351221</v>
      </c>
      <c r="C368" s="17">
        <f>SUM(B279:B368)/90</f>
        <v>258933.88888888888</v>
      </c>
      <c r="D368" s="10">
        <v>44286</v>
      </c>
      <c r="E368" s="11">
        <v>6568</v>
      </c>
    </row>
    <row r="369" spans="1:5" x14ac:dyDescent="0.25">
      <c r="A369" s="10">
        <v>44287</v>
      </c>
      <c r="B369" s="11">
        <v>356085</v>
      </c>
      <c r="D369" s="10">
        <v>44287</v>
      </c>
      <c r="E369" s="11">
        <v>4996</v>
      </c>
    </row>
    <row r="370" spans="1:5" x14ac:dyDescent="0.25">
      <c r="A370" s="10">
        <v>44288</v>
      </c>
      <c r="B370" s="11">
        <v>331154</v>
      </c>
      <c r="D370" s="10">
        <v>44288</v>
      </c>
      <c r="E370" s="11">
        <v>7563</v>
      </c>
    </row>
    <row r="371" spans="1:5" x14ac:dyDescent="0.25">
      <c r="A371" s="10">
        <v>44289</v>
      </c>
      <c r="B371" s="11">
        <v>359214</v>
      </c>
      <c r="D371" s="10">
        <v>44289</v>
      </c>
      <c r="E371" s="11">
        <v>6503</v>
      </c>
    </row>
    <row r="372" spans="1:5" x14ac:dyDescent="0.25">
      <c r="A372" s="10">
        <v>44290</v>
      </c>
      <c r="B372" s="11">
        <v>250933</v>
      </c>
      <c r="D372" s="10">
        <v>44290</v>
      </c>
      <c r="E372" s="11">
        <v>5985</v>
      </c>
    </row>
    <row r="373" spans="1:5" x14ac:dyDescent="0.25">
      <c r="A373" s="10">
        <v>44291</v>
      </c>
      <c r="B373" s="11">
        <v>102795</v>
      </c>
      <c r="D373" s="10">
        <v>44291</v>
      </c>
      <c r="E373" s="11">
        <v>343</v>
      </c>
    </row>
    <row r="374" spans="1:5" x14ac:dyDescent="0.25">
      <c r="A374" s="10">
        <v>44292</v>
      </c>
      <c r="B374" s="11">
        <v>112962</v>
      </c>
      <c r="D374" s="10">
        <v>44292</v>
      </c>
      <c r="E374" s="11">
        <v>1478</v>
      </c>
    </row>
    <row r="375" spans="1:5" x14ac:dyDescent="0.25">
      <c r="A375" s="10">
        <v>44293</v>
      </c>
      <c r="B375" s="11">
        <v>339939</v>
      </c>
      <c r="D375" s="10">
        <v>44293</v>
      </c>
      <c r="E375" s="11">
        <v>8576</v>
      </c>
    </row>
    <row r="376" spans="1:5" x14ac:dyDescent="0.25">
      <c r="A376" s="10">
        <v>44294</v>
      </c>
      <c r="B376" s="11">
        <v>362162</v>
      </c>
      <c r="D376" s="10">
        <v>44294</v>
      </c>
      <c r="E376" s="11">
        <v>6058</v>
      </c>
    </row>
    <row r="377" spans="1:5" x14ac:dyDescent="0.25">
      <c r="A377" s="10">
        <v>44295</v>
      </c>
      <c r="B377" s="11">
        <v>362973</v>
      </c>
      <c r="D377" s="10">
        <v>44295</v>
      </c>
      <c r="E377" s="11">
        <v>6978</v>
      </c>
    </row>
    <row r="378" spans="1:5" x14ac:dyDescent="0.25">
      <c r="A378" s="10">
        <v>44296</v>
      </c>
      <c r="B378" s="11">
        <v>320892</v>
      </c>
      <c r="D378" s="10">
        <v>44296</v>
      </c>
      <c r="E378" s="11">
        <v>5939</v>
      </c>
    </row>
    <row r="379" spans="1:5" x14ac:dyDescent="0.25">
      <c r="A379" s="10">
        <v>44297</v>
      </c>
      <c r="B379" s="11">
        <v>253100</v>
      </c>
      <c r="D379" s="10">
        <v>44297</v>
      </c>
      <c r="E379" s="11">
        <v>5892</v>
      </c>
    </row>
    <row r="380" spans="1:5" x14ac:dyDescent="0.25">
      <c r="A380" s="10">
        <v>44298</v>
      </c>
      <c r="B380" s="11">
        <v>190635</v>
      </c>
      <c r="D380" s="10">
        <v>44298</v>
      </c>
      <c r="E380" s="11">
        <v>2901</v>
      </c>
    </row>
    <row r="381" spans="1:5" x14ac:dyDescent="0.25">
      <c r="A381" s="10">
        <v>44299</v>
      </c>
      <c r="B381" s="11">
        <v>304990</v>
      </c>
      <c r="D381" s="10">
        <v>44299</v>
      </c>
      <c r="E381" s="11">
        <v>5225</v>
      </c>
    </row>
    <row r="382" spans="1:5" x14ac:dyDescent="0.25">
      <c r="A382" s="10">
        <v>44300</v>
      </c>
      <c r="B382" s="11">
        <v>334766</v>
      </c>
      <c r="D382" s="10">
        <v>44300</v>
      </c>
      <c r="E382" s="11">
        <v>8605</v>
      </c>
    </row>
    <row r="383" spans="1:5" x14ac:dyDescent="0.25">
      <c r="A383" s="10">
        <v>44301</v>
      </c>
      <c r="B383" s="11">
        <v>319633</v>
      </c>
      <c r="D383" s="10">
        <v>44301</v>
      </c>
      <c r="E383" s="11">
        <v>6998</v>
      </c>
    </row>
    <row r="384" spans="1:5" x14ac:dyDescent="0.25">
      <c r="A384" s="10">
        <v>44302</v>
      </c>
      <c r="B384" s="11">
        <v>327704</v>
      </c>
      <c r="D384" s="10">
        <v>44302</v>
      </c>
      <c r="E384" s="11">
        <v>6940</v>
      </c>
    </row>
    <row r="385" spans="1:5" x14ac:dyDescent="0.25">
      <c r="A385" s="10">
        <v>44303</v>
      </c>
      <c r="B385" s="11">
        <v>331734</v>
      </c>
      <c r="D385" s="10">
        <v>44303</v>
      </c>
      <c r="E385" s="11">
        <v>6397</v>
      </c>
    </row>
    <row r="386" spans="1:5" x14ac:dyDescent="0.25">
      <c r="A386" s="10">
        <v>44304</v>
      </c>
      <c r="B386" s="11">
        <v>230116</v>
      </c>
      <c r="D386" s="10">
        <v>44304</v>
      </c>
      <c r="E386" s="11">
        <v>6276</v>
      </c>
    </row>
    <row r="387" spans="1:5" x14ac:dyDescent="0.25">
      <c r="A387" s="10">
        <v>44305</v>
      </c>
      <c r="B387" s="11">
        <v>146728</v>
      </c>
      <c r="D387" s="10">
        <v>44305</v>
      </c>
      <c r="E387" s="11">
        <v>3002</v>
      </c>
    </row>
    <row r="388" spans="1:5" x14ac:dyDescent="0.25">
      <c r="A388" s="10">
        <v>44306</v>
      </c>
      <c r="B388" s="11">
        <v>294045</v>
      </c>
      <c r="D388" s="10">
        <v>44306</v>
      </c>
      <c r="E388" s="11">
        <v>5459</v>
      </c>
    </row>
    <row r="389" spans="1:5" x14ac:dyDescent="0.25">
      <c r="A389" s="10">
        <v>44307</v>
      </c>
      <c r="B389" s="11">
        <v>350034</v>
      </c>
      <c r="D389" s="10">
        <v>44307</v>
      </c>
      <c r="E389" s="11">
        <v>7544</v>
      </c>
    </row>
    <row r="390" spans="1:5" x14ac:dyDescent="0.25">
      <c r="A390" s="10">
        <v>44308</v>
      </c>
      <c r="B390" s="11">
        <v>364804</v>
      </c>
      <c r="D390" s="10">
        <v>44308</v>
      </c>
      <c r="E390" s="11">
        <v>7097</v>
      </c>
    </row>
    <row r="391" spans="1:5" x14ac:dyDescent="0.25">
      <c r="A391" s="10">
        <v>44309</v>
      </c>
      <c r="B391" s="11">
        <v>315700</v>
      </c>
      <c r="D391" s="10">
        <v>44309</v>
      </c>
      <c r="E391" s="11">
        <v>6908</v>
      </c>
    </row>
    <row r="392" spans="1:5" x14ac:dyDescent="0.25">
      <c r="A392" s="10">
        <v>44310</v>
      </c>
      <c r="B392" s="11">
        <v>320780</v>
      </c>
      <c r="D392" s="10">
        <v>44310</v>
      </c>
      <c r="E392" s="11">
        <v>7758</v>
      </c>
    </row>
    <row r="393" spans="1:5" x14ac:dyDescent="0.25">
      <c r="A393" s="10">
        <v>44311</v>
      </c>
      <c r="B393" s="11">
        <v>239482</v>
      </c>
      <c r="D393" s="10">
        <v>44311</v>
      </c>
      <c r="E393" s="11">
        <v>6696</v>
      </c>
    </row>
    <row r="394" spans="1:5" x14ac:dyDescent="0.25">
      <c r="A394" s="10">
        <v>44312</v>
      </c>
      <c r="B394" s="11">
        <v>145819</v>
      </c>
      <c r="D394" s="10">
        <v>44312</v>
      </c>
      <c r="E394" s="11">
        <v>3576</v>
      </c>
    </row>
    <row r="395" spans="1:5" x14ac:dyDescent="0.25">
      <c r="A395" s="10">
        <v>44313</v>
      </c>
      <c r="B395" s="11">
        <v>302734</v>
      </c>
      <c r="D395" s="10">
        <v>44313</v>
      </c>
      <c r="E395" s="11">
        <v>6697</v>
      </c>
    </row>
    <row r="396" spans="1:5" x14ac:dyDescent="0.25">
      <c r="A396" s="10">
        <v>44314</v>
      </c>
      <c r="B396" s="11">
        <v>336336</v>
      </c>
      <c r="D396" s="10">
        <v>44314</v>
      </c>
      <c r="E396" s="11">
        <v>7690</v>
      </c>
    </row>
    <row r="397" spans="1:5" x14ac:dyDescent="0.25">
      <c r="A397" s="10">
        <v>44315</v>
      </c>
      <c r="B397" s="11">
        <v>330075</v>
      </c>
      <c r="D397" s="10">
        <v>44315</v>
      </c>
      <c r="E397" s="11">
        <v>6923</v>
      </c>
    </row>
    <row r="398" spans="1:5" x14ac:dyDescent="0.25">
      <c r="A398" s="10">
        <v>44316</v>
      </c>
      <c r="B398" s="11">
        <v>338771</v>
      </c>
      <c r="D398" s="10">
        <v>44316</v>
      </c>
      <c r="E398" s="11">
        <v>6345</v>
      </c>
    </row>
    <row r="399" spans="1:5" x14ac:dyDescent="0.25">
      <c r="A399" s="10">
        <v>44317</v>
      </c>
      <c r="B399" s="11">
        <v>378202</v>
      </c>
      <c r="D399" s="10">
        <v>44317</v>
      </c>
      <c r="E399" s="11">
        <v>7890</v>
      </c>
    </row>
    <row r="400" spans="1:5" x14ac:dyDescent="0.25">
      <c r="A400" s="10">
        <v>44318</v>
      </c>
      <c r="B400" s="11">
        <v>156872</v>
      </c>
      <c r="D400" s="10">
        <v>44318</v>
      </c>
      <c r="E400" s="11">
        <v>3696</v>
      </c>
    </row>
    <row r="401" spans="1:5" x14ac:dyDescent="0.25">
      <c r="A401" s="10">
        <v>44319</v>
      </c>
      <c r="B401" s="11">
        <v>121829</v>
      </c>
      <c r="D401" s="10">
        <v>44319</v>
      </c>
      <c r="E401" s="11">
        <v>2053</v>
      </c>
    </row>
    <row r="402" spans="1:5" x14ac:dyDescent="0.25">
      <c r="A402" s="10">
        <v>44320</v>
      </c>
      <c r="B402" s="11">
        <v>315506</v>
      </c>
      <c r="D402" s="10">
        <v>44320</v>
      </c>
      <c r="E402" s="11">
        <v>5718</v>
      </c>
    </row>
    <row r="403" spans="1:5" x14ac:dyDescent="0.25">
      <c r="A403" s="10">
        <v>44321</v>
      </c>
      <c r="B403" s="11">
        <v>327169</v>
      </c>
      <c r="D403" s="10">
        <v>44321</v>
      </c>
      <c r="E403" s="11">
        <v>6636</v>
      </c>
    </row>
    <row r="404" spans="1:5" x14ac:dyDescent="0.25">
      <c r="A404" s="10">
        <v>44322</v>
      </c>
      <c r="B404" s="11">
        <v>324640</v>
      </c>
      <c r="D404" s="10">
        <v>44322</v>
      </c>
      <c r="E404" s="11">
        <v>6290</v>
      </c>
    </row>
    <row r="405" spans="1:5" x14ac:dyDescent="0.25">
      <c r="A405" s="10">
        <v>44323</v>
      </c>
      <c r="B405" s="11">
        <v>328612</v>
      </c>
      <c r="D405" s="10">
        <v>44323</v>
      </c>
      <c r="E405" s="11">
        <v>7101</v>
      </c>
    </row>
    <row r="406" spans="1:5" x14ac:dyDescent="0.25">
      <c r="A406" s="10">
        <v>44324</v>
      </c>
      <c r="B406" s="11">
        <v>338436</v>
      </c>
      <c r="D406" s="10">
        <v>44324</v>
      </c>
      <c r="E406" s="11">
        <v>6995</v>
      </c>
    </row>
    <row r="407" spans="1:5" x14ac:dyDescent="0.25">
      <c r="A407" s="10">
        <v>44325</v>
      </c>
      <c r="B407" s="11">
        <v>226006</v>
      </c>
      <c r="D407" s="10">
        <v>44325</v>
      </c>
      <c r="E407" s="11">
        <v>6631</v>
      </c>
    </row>
    <row r="408" spans="1:5" x14ac:dyDescent="0.25">
      <c r="A408" s="10">
        <v>44326</v>
      </c>
      <c r="B408" s="11">
        <v>130000</v>
      </c>
      <c r="D408" s="10">
        <v>44326</v>
      </c>
      <c r="E408" s="11">
        <v>1386</v>
      </c>
    </row>
    <row r="409" spans="1:5" x14ac:dyDescent="0.25">
      <c r="A409" s="10">
        <v>44327</v>
      </c>
      <c r="B409" s="11">
        <v>286428</v>
      </c>
      <c r="D409" s="10">
        <v>44327</v>
      </c>
      <c r="E409" s="11">
        <v>6297</v>
      </c>
    </row>
    <row r="410" spans="1:5" x14ac:dyDescent="0.25">
      <c r="A410" s="10">
        <v>44328</v>
      </c>
      <c r="B410" s="11">
        <v>306744</v>
      </c>
      <c r="D410" s="10">
        <v>44328</v>
      </c>
      <c r="E410" s="11">
        <v>6321</v>
      </c>
    </row>
    <row r="411" spans="1:5" x14ac:dyDescent="0.25">
      <c r="A411" s="10">
        <v>44329</v>
      </c>
      <c r="B411" s="11">
        <v>287026</v>
      </c>
      <c r="D411" s="10">
        <v>44329</v>
      </c>
      <c r="E411" s="11">
        <v>5338</v>
      </c>
    </row>
    <row r="412" spans="1:5" x14ac:dyDescent="0.25">
      <c r="A412" s="10">
        <v>44330</v>
      </c>
      <c r="B412" s="11">
        <v>298186</v>
      </c>
      <c r="D412" s="10">
        <v>44330</v>
      </c>
      <c r="E412" s="11">
        <v>6202</v>
      </c>
    </row>
    <row r="413" spans="1:5" x14ac:dyDescent="0.25">
      <c r="A413" s="10">
        <v>44331</v>
      </c>
      <c r="B413" s="11">
        <v>294686</v>
      </c>
      <c r="D413" s="10">
        <v>44331</v>
      </c>
      <c r="E413" s="11">
        <v>6568</v>
      </c>
    </row>
    <row r="414" spans="1:5" x14ac:dyDescent="0.25">
      <c r="A414" s="10">
        <v>44332</v>
      </c>
      <c r="B414" s="11">
        <v>202573</v>
      </c>
      <c r="D414" s="10">
        <v>44332</v>
      </c>
      <c r="E414" s="11">
        <v>5337</v>
      </c>
    </row>
    <row r="415" spans="1:5" x14ac:dyDescent="0.25">
      <c r="A415" s="10">
        <v>44333</v>
      </c>
      <c r="B415" s="11">
        <v>118924</v>
      </c>
      <c r="D415" s="10">
        <v>44333</v>
      </c>
      <c r="E415" s="11">
        <v>1192</v>
      </c>
    </row>
    <row r="416" spans="1:5" x14ac:dyDescent="0.25">
      <c r="A416" s="10">
        <v>44334</v>
      </c>
      <c r="B416" s="11">
        <v>262864</v>
      </c>
      <c r="D416" s="10">
        <v>44334</v>
      </c>
      <c r="E416" s="11">
        <v>5885</v>
      </c>
    </row>
    <row r="417" spans="1:5" x14ac:dyDescent="0.25">
      <c r="A417" s="10">
        <v>44335</v>
      </c>
      <c r="B417" s="11">
        <v>287256</v>
      </c>
      <c r="D417" s="10">
        <v>44335</v>
      </c>
      <c r="E417" s="11">
        <v>5787</v>
      </c>
    </row>
    <row r="418" spans="1:5" x14ac:dyDescent="0.25">
      <c r="A418" s="10">
        <v>44336</v>
      </c>
      <c r="B418" s="11">
        <v>251037</v>
      </c>
      <c r="D418" s="10">
        <v>44336</v>
      </c>
      <c r="E418" s="11">
        <v>4851</v>
      </c>
    </row>
    <row r="419" spans="1:5" x14ac:dyDescent="0.25">
      <c r="A419" s="10">
        <v>44337</v>
      </c>
      <c r="B419" s="11">
        <v>269744</v>
      </c>
      <c r="D419" s="10">
        <v>44337</v>
      </c>
      <c r="E419" s="11">
        <v>4108</v>
      </c>
    </row>
    <row r="420" spans="1:5" x14ac:dyDescent="0.25">
      <c r="A420" s="10">
        <v>44338</v>
      </c>
      <c r="B420" s="11">
        <v>286603</v>
      </c>
      <c r="D420" s="10">
        <v>44338</v>
      </c>
      <c r="E420" s="11">
        <v>4886</v>
      </c>
    </row>
    <row r="421" spans="1:5" x14ac:dyDescent="0.25">
      <c r="A421" s="10">
        <v>44339</v>
      </c>
      <c r="B421" s="11">
        <v>179391</v>
      </c>
      <c r="D421" s="10">
        <v>44339</v>
      </c>
      <c r="E421" s="11">
        <v>4313</v>
      </c>
    </row>
    <row r="422" spans="1:5" x14ac:dyDescent="0.25">
      <c r="A422" s="10">
        <v>44340</v>
      </c>
      <c r="B422" s="11">
        <v>107481</v>
      </c>
      <c r="D422" s="10">
        <v>44340</v>
      </c>
      <c r="E422" s="11">
        <v>1567</v>
      </c>
    </row>
    <row r="423" spans="1:5" x14ac:dyDescent="0.25">
      <c r="A423" s="10">
        <v>44341</v>
      </c>
      <c r="B423" s="11">
        <v>252646</v>
      </c>
      <c r="D423" s="10">
        <v>44341</v>
      </c>
      <c r="E423" s="11">
        <v>5827</v>
      </c>
    </row>
    <row r="424" spans="1:5" x14ac:dyDescent="0.25">
      <c r="A424" s="10">
        <v>44342</v>
      </c>
      <c r="B424" s="11">
        <v>260962</v>
      </c>
      <c r="D424" s="10">
        <v>44342</v>
      </c>
      <c r="E424" s="11">
        <v>4660</v>
      </c>
    </row>
    <row r="425" spans="1:5" x14ac:dyDescent="0.25">
      <c r="A425" s="10">
        <v>44343</v>
      </c>
      <c r="B425" s="11">
        <v>243967</v>
      </c>
      <c r="D425" s="10">
        <v>44343</v>
      </c>
      <c r="E425" s="11">
        <v>6689</v>
      </c>
    </row>
    <row r="426" spans="1:5" x14ac:dyDescent="0.25">
      <c r="A426" s="10">
        <v>44344</v>
      </c>
      <c r="B426" s="11">
        <v>249911</v>
      </c>
      <c r="D426" s="10">
        <v>44344</v>
      </c>
      <c r="E426" s="11">
        <v>4657</v>
      </c>
    </row>
    <row r="427" spans="1:5" x14ac:dyDescent="0.25">
      <c r="A427" s="10">
        <v>44345</v>
      </c>
      <c r="B427" s="11">
        <v>247330</v>
      </c>
      <c r="D427" s="10">
        <v>44345</v>
      </c>
      <c r="E427" s="11">
        <v>4553</v>
      </c>
    </row>
    <row r="428" spans="1:5" x14ac:dyDescent="0.25">
      <c r="A428" s="10">
        <v>44346</v>
      </c>
      <c r="B428" s="11">
        <v>164495</v>
      </c>
      <c r="D428" s="10">
        <v>44346</v>
      </c>
      <c r="E428" s="11">
        <v>3918</v>
      </c>
    </row>
    <row r="429" spans="1:5" x14ac:dyDescent="0.25">
      <c r="A429" s="10">
        <v>44347</v>
      </c>
      <c r="B429" s="11">
        <v>86977</v>
      </c>
      <c r="D429" s="10">
        <v>44347</v>
      </c>
      <c r="E429" s="11">
        <v>843</v>
      </c>
    </row>
    <row r="430" spans="1:5" x14ac:dyDescent="0.25">
      <c r="A430" s="10">
        <v>44348</v>
      </c>
      <c r="B430" s="11">
        <v>221818</v>
      </c>
      <c r="D430" s="10">
        <v>44348</v>
      </c>
      <c r="E430" s="11">
        <v>5316</v>
      </c>
    </row>
    <row r="431" spans="1:5" x14ac:dyDescent="0.25">
      <c r="A431" s="10">
        <v>44349</v>
      </c>
      <c r="B431" s="11">
        <v>226272</v>
      </c>
      <c r="D431" s="10">
        <v>44349</v>
      </c>
      <c r="E431" s="11">
        <v>4841</v>
      </c>
    </row>
    <row r="432" spans="1:5" x14ac:dyDescent="0.25">
      <c r="A432" s="10">
        <v>44350</v>
      </c>
      <c r="B432" s="11">
        <v>97633</v>
      </c>
      <c r="D432" s="10">
        <v>44350</v>
      </c>
      <c r="E432" s="11">
        <v>1556</v>
      </c>
    </row>
    <row r="433" spans="1:5" x14ac:dyDescent="0.25">
      <c r="A433" s="10">
        <v>44351</v>
      </c>
      <c r="B433" s="11">
        <v>220939</v>
      </c>
      <c r="D433" s="10">
        <v>44351</v>
      </c>
      <c r="E433" s="11">
        <v>4228</v>
      </c>
    </row>
    <row r="434" spans="1:5" x14ac:dyDescent="0.25">
      <c r="A434" s="10">
        <v>44352</v>
      </c>
      <c r="B434" s="11">
        <v>238632</v>
      </c>
      <c r="D434" s="10">
        <v>44352</v>
      </c>
      <c r="E434" s="11">
        <v>5229</v>
      </c>
    </row>
    <row r="435" spans="1:5" x14ac:dyDescent="0.25">
      <c r="A435" s="10">
        <v>44353</v>
      </c>
      <c r="B435" s="11">
        <v>149958</v>
      </c>
      <c r="D435" s="10">
        <v>44353</v>
      </c>
      <c r="E435" s="11">
        <v>3766</v>
      </c>
    </row>
    <row r="436" spans="1:5" x14ac:dyDescent="0.25">
      <c r="A436" s="10">
        <v>44354</v>
      </c>
      <c r="B436" s="11">
        <v>84567</v>
      </c>
      <c r="D436" s="10">
        <v>44354</v>
      </c>
      <c r="E436" s="11">
        <v>1142</v>
      </c>
    </row>
    <row r="437" spans="1:5" x14ac:dyDescent="0.25">
      <c r="A437" s="10">
        <v>44355</v>
      </c>
      <c r="B437" s="11">
        <v>220917</v>
      </c>
      <c r="D437" s="10">
        <v>44355</v>
      </c>
      <c r="E437" s="11">
        <v>3860</v>
      </c>
    </row>
    <row r="438" spans="1:5" x14ac:dyDescent="0.25">
      <c r="A438" s="10">
        <v>44356</v>
      </c>
      <c r="B438" s="11">
        <v>218738</v>
      </c>
      <c r="D438" s="10">
        <v>44356</v>
      </c>
      <c r="E438" s="11">
        <v>4598</v>
      </c>
    </row>
    <row r="439" spans="1:5" x14ac:dyDescent="0.25">
      <c r="A439" s="10">
        <v>44357</v>
      </c>
      <c r="B439" s="11">
        <v>205335</v>
      </c>
      <c r="D439" s="10">
        <v>44357</v>
      </c>
      <c r="E439" s="11">
        <v>4807</v>
      </c>
    </row>
    <row r="440" spans="1:5" x14ac:dyDescent="0.25">
      <c r="A440" s="10">
        <v>44358</v>
      </c>
      <c r="B440" s="11">
        <v>200395</v>
      </c>
      <c r="D440" s="10">
        <v>44358</v>
      </c>
      <c r="E440" s="11">
        <v>3719</v>
      </c>
    </row>
    <row r="441" spans="1:5" x14ac:dyDescent="0.25">
      <c r="A441" s="10">
        <v>44359</v>
      </c>
      <c r="B441" s="11">
        <v>212966</v>
      </c>
      <c r="D441" s="10">
        <v>44359</v>
      </c>
      <c r="E441" s="11">
        <v>5066</v>
      </c>
    </row>
    <row r="442" spans="1:5" x14ac:dyDescent="0.25">
      <c r="A442" s="10">
        <v>44360</v>
      </c>
      <c r="B442" s="11">
        <v>134136</v>
      </c>
      <c r="D442" s="10">
        <v>44360</v>
      </c>
      <c r="E442" s="11">
        <v>3392</v>
      </c>
    </row>
    <row r="443" spans="1:5" x14ac:dyDescent="0.25">
      <c r="A443" s="10">
        <v>44361</v>
      </c>
      <c r="B443" s="11">
        <v>78928</v>
      </c>
      <c r="D443" s="10">
        <v>44361</v>
      </c>
      <c r="E443" s="11">
        <v>885</v>
      </c>
    </row>
    <row r="444" spans="1:5" x14ac:dyDescent="0.25">
      <c r="A444" s="10">
        <v>44362</v>
      </c>
      <c r="B444" s="11">
        <v>212708</v>
      </c>
      <c r="D444" s="10">
        <v>44362</v>
      </c>
      <c r="E444" s="11">
        <v>4489</v>
      </c>
    </row>
    <row r="445" spans="1:5" x14ac:dyDescent="0.25">
      <c r="A445" s="10">
        <v>44363</v>
      </c>
      <c r="B445" s="11">
        <v>203173</v>
      </c>
      <c r="D445" s="10">
        <v>44363</v>
      </c>
      <c r="E445" s="11">
        <v>4290</v>
      </c>
    </row>
    <row r="446" spans="1:5" x14ac:dyDescent="0.25">
      <c r="A446" s="10">
        <v>44364</v>
      </c>
      <c r="B446" s="11">
        <v>200315</v>
      </c>
      <c r="D446" s="10">
        <v>44364</v>
      </c>
      <c r="E446" s="11">
        <v>3736</v>
      </c>
    </row>
    <row r="447" spans="1:5" x14ac:dyDescent="0.25">
      <c r="A447" s="10">
        <v>44365</v>
      </c>
      <c r="B447" s="11">
        <v>216026</v>
      </c>
      <c r="D447" s="10">
        <v>44365</v>
      </c>
      <c r="E447" s="11">
        <v>4897</v>
      </c>
    </row>
    <row r="448" spans="1:5" x14ac:dyDescent="0.25">
      <c r="A448" s="10">
        <v>44366</v>
      </c>
      <c r="B448" s="11">
        <v>249988</v>
      </c>
      <c r="D448" s="10">
        <v>44366</v>
      </c>
      <c r="E448" s="11">
        <v>5880</v>
      </c>
    </row>
    <row r="449" spans="1:5" x14ac:dyDescent="0.25">
      <c r="A449" s="10">
        <v>44367</v>
      </c>
      <c r="B449" s="11">
        <v>150522</v>
      </c>
      <c r="D449" s="10">
        <v>44367</v>
      </c>
      <c r="E449" s="11">
        <v>4419</v>
      </c>
    </row>
    <row r="450" spans="1:5" x14ac:dyDescent="0.25">
      <c r="A450" s="10">
        <v>44368</v>
      </c>
      <c r="B450" s="11">
        <v>81752</v>
      </c>
      <c r="D450" s="10">
        <v>44368</v>
      </c>
      <c r="E450" s="11">
        <v>903</v>
      </c>
    </row>
    <row r="451" spans="1:5" x14ac:dyDescent="0.25">
      <c r="A451" s="10">
        <v>44369</v>
      </c>
      <c r="B451" s="11">
        <v>192882</v>
      </c>
      <c r="D451" s="10">
        <v>44369</v>
      </c>
      <c r="E451" s="11">
        <v>3493</v>
      </c>
    </row>
    <row r="452" spans="1:5" x14ac:dyDescent="0.25">
      <c r="A452" s="10">
        <v>44370</v>
      </c>
      <c r="B452" s="11">
        <v>198031</v>
      </c>
      <c r="D452" s="10">
        <v>44370</v>
      </c>
      <c r="E452" s="11">
        <v>4490</v>
      </c>
    </row>
    <row r="453" spans="1:5" x14ac:dyDescent="0.25">
      <c r="A453" s="10">
        <v>44371</v>
      </c>
      <c r="B453" s="11">
        <v>188191</v>
      </c>
      <c r="D453" s="10">
        <v>44371</v>
      </c>
      <c r="E453" s="11">
        <v>4414</v>
      </c>
    </row>
    <row r="454" spans="1:5" x14ac:dyDescent="0.25">
      <c r="A454" s="10">
        <v>44372</v>
      </c>
      <c r="B454" s="11">
        <v>192541</v>
      </c>
      <c r="D454" s="10">
        <v>44372</v>
      </c>
      <c r="E454" s="11">
        <v>4891</v>
      </c>
    </row>
    <row r="455" spans="1:5" x14ac:dyDescent="0.25">
      <c r="A455" s="10">
        <v>44373</v>
      </c>
      <c r="B455" s="11">
        <v>224493</v>
      </c>
      <c r="D455" s="10">
        <v>44373</v>
      </c>
      <c r="E455" s="11">
        <v>6579</v>
      </c>
    </row>
    <row r="456" spans="1:5" x14ac:dyDescent="0.25">
      <c r="A456" s="10">
        <v>44374</v>
      </c>
      <c r="B456" s="11">
        <v>138391</v>
      </c>
      <c r="D456" s="10">
        <v>44374</v>
      </c>
      <c r="E456" s="11">
        <v>4670</v>
      </c>
    </row>
    <row r="457" spans="1:5" x14ac:dyDescent="0.25">
      <c r="A457" s="10">
        <v>44375</v>
      </c>
      <c r="B457" s="11">
        <v>75053</v>
      </c>
      <c r="D457" s="10">
        <v>44375</v>
      </c>
      <c r="E457" s="11">
        <v>1065</v>
      </c>
    </row>
    <row r="458" spans="1:5" x14ac:dyDescent="0.25">
      <c r="A458" s="10">
        <v>44376</v>
      </c>
      <c r="B458" s="11">
        <v>190635</v>
      </c>
      <c r="D458" s="10">
        <v>44376</v>
      </c>
      <c r="E458" s="11">
        <v>3861</v>
      </c>
    </row>
    <row r="459" spans="1:5" x14ac:dyDescent="0.25">
      <c r="A459" s="10">
        <v>44377</v>
      </c>
      <c r="B459" s="11">
        <v>185016</v>
      </c>
      <c r="C459" s="17">
        <f>SUM(B369:B459)/91</f>
        <v>238247.7912087912</v>
      </c>
      <c r="D459" s="10">
        <v>44377</v>
      </c>
      <c r="E459" s="11">
        <v>5044</v>
      </c>
    </row>
    <row r="460" spans="1:5" x14ac:dyDescent="0.25">
      <c r="A460" s="10">
        <v>44378</v>
      </c>
      <c r="B460" s="11">
        <v>188474</v>
      </c>
      <c r="D460" s="10">
        <v>44378</v>
      </c>
      <c r="E460" s="11">
        <v>4608</v>
      </c>
    </row>
    <row r="461" spans="1:5" x14ac:dyDescent="0.25">
      <c r="A461" s="10">
        <v>44379</v>
      </c>
      <c r="B461" s="11">
        <v>199238</v>
      </c>
      <c r="D461" s="10">
        <v>44379</v>
      </c>
      <c r="E461" s="11">
        <v>4850</v>
      </c>
    </row>
    <row r="462" spans="1:5" x14ac:dyDescent="0.25">
      <c r="A462" s="10">
        <v>44380</v>
      </c>
      <c r="B462" s="11">
        <v>228127</v>
      </c>
      <c r="D462" s="10">
        <v>44380</v>
      </c>
      <c r="E462" s="11">
        <v>6361</v>
      </c>
    </row>
    <row r="463" spans="1:5" x14ac:dyDescent="0.25">
      <c r="A463" s="10">
        <v>44381</v>
      </c>
      <c r="B463" s="11">
        <v>141640</v>
      </c>
      <c r="D463" s="10">
        <v>44381</v>
      </c>
      <c r="E463" s="11">
        <v>5123</v>
      </c>
    </row>
    <row r="464" spans="1:5" x14ac:dyDescent="0.25">
      <c r="A464" s="10">
        <v>44382</v>
      </c>
      <c r="B464" s="11">
        <v>74649</v>
      </c>
      <c r="D464" s="10">
        <v>44382</v>
      </c>
      <c r="E464" s="11">
        <v>1480</v>
      </c>
    </row>
    <row r="465" spans="1:5" x14ac:dyDescent="0.25">
      <c r="A465" s="10">
        <v>44383</v>
      </c>
      <c r="B465" s="11">
        <v>192424</v>
      </c>
      <c r="D465" s="10">
        <v>44383</v>
      </c>
      <c r="E465" s="11">
        <v>4085</v>
      </c>
    </row>
    <row r="466" spans="1:5" x14ac:dyDescent="0.25">
      <c r="A466" s="10">
        <v>44384</v>
      </c>
      <c r="B466" s="11">
        <v>177977</v>
      </c>
      <c r="D466" s="10">
        <v>44384</v>
      </c>
      <c r="E466" s="11">
        <v>3954</v>
      </c>
    </row>
    <row r="467" spans="1:5" x14ac:dyDescent="0.25">
      <c r="A467" s="10">
        <v>44385</v>
      </c>
      <c r="B467" s="11">
        <v>174852</v>
      </c>
      <c r="D467" s="10">
        <v>44385</v>
      </c>
      <c r="E467" s="11">
        <v>3695</v>
      </c>
    </row>
    <row r="468" spans="1:5" x14ac:dyDescent="0.25">
      <c r="A468" s="10">
        <v>44386</v>
      </c>
      <c r="B468" s="11">
        <v>196922</v>
      </c>
      <c r="D468" s="10">
        <v>44386</v>
      </c>
      <c r="E468" s="11">
        <v>3969</v>
      </c>
    </row>
    <row r="469" spans="1:5" x14ac:dyDescent="0.25">
      <c r="A469" s="10">
        <v>44387</v>
      </c>
      <c r="B469" s="11">
        <v>208419</v>
      </c>
      <c r="D469" s="10">
        <v>44387</v>
      </c>
      <c r="E469" s="11">
        <v>5580</v>
      </c>
    </row>
    <row r="470" spans="1:5" x14ac:dyDescent="0.25">
      <c r="A470" s="10">
        <v>44388</v>
      </c>
      <c r="B470" s="11">
        <v>143332</v>
      </c>
      <c r="D470" s="10">
        <v>44388</v>
      </c>
      <c r="E470" s="11">
        <v>4581</v>
      </c>
    </row>
    <row r="471" spans="1:5" x14ac:dyDescent="0.25">
      <c r="A471" s="10">
        <v>44389</v>
      </c>
      <c r="B471" s="11">
        <v>73571</v>
      </c>
      <c r="D471" s="10">
        <v>44389</v>
      </c>
      <c r="E471" s="11">
        <v>801</v>
      </c>
    </row>
    <row r="472" spans="1:5" x14ac:dyDescent="0.25">
      <c r="A472" s="10">
        <v>44390</v>
      </c>
      <c r="B472" s="11">
        <v>192543</v>
      </c>
      <c r="D472" s="10">
        <v>44390</v>
      </c>
      <c r="E472" s="11">
        <v>4379</v>
      </c>
    </row>
    <row r="473" spans="1:5" x14ac:dyDescent="0.25">
      <c r="A473" s="10">
        <v>44391</v>
      </c>
      <c r="B473" s="11">
        <v>210599</v>
      </c>
      <c r="D473" s="10">
        <v>44391</v>
      </c>
      <c r="E473" s="11">
        <v>5474</v>
      </c>
    </row>
    <row r="474" spans="1:5" x14ac:dyDescent="0.25">
      <c r="A474" s="10">
        <v>44392</v>
      </c>
      <c r="B474" s="11">
        <v>190922</v>
      </c>
      <c r="D474" s="10">
        <v>44392</v>
      </c>
      <c r="E474" s="11">
        <v>4398</v>
      </c>
    </row>
    <row r="475" spans="1:5" x14ac:dyDescent="0.25">
      <c r="A475" s="10">
        <v>44393</v>
      </c>
      <c r="B475" s="11">
        <v>205602</v>
      </c>
      <c r="D475" s="10">
        <v>44393</v>
      </c>
      <c r="E475" s="11">
        <v>4924</v>
      </c>
    </row>
    <row r="476" spans="1:5" x14ac:dyDescent="0.25">
      <c r="A476" s="10">
        <v>44394</v>
      </c>
      <c r="B476" s="11">
        <v>244797</v>
      </c>
      <c r="D476" s="10">
        <v>44394</v>
      </c>
      <c r="E476" s="11">
        <v>6135</v>
      </c>
    </row>
    <row r="477" spans="1:5" x14ac:dyDescent="0.25">
      <c r="A477" s="10">
        <v>44395</v>
      </c>
      <c r="B477" s="11">
        <v>165269</v>
      </c>
      <c r="D477" s="10">
        <v>44395</v>
      </c>
      <c r="E477" s="11">
        <v>5213</v>
      </c>
    </row>
    <row r="478" spans="1:5" x14ac:dyDescent="0.25">
      <c r="A478" s="10">
        <v>44396</v>
      </c>
      <c r="B478" s="11">
        <v>89089</v>
      </c>
      <c r="D478" s="10">
        <v>44396</v>
      </c>
      <c r="E478" s="11">
        <v>1113</v>
      </c>
    </row>
    <row r="479" spans="1:5" x14ac:dyDescent="0.25">
      <c r="A479" s="10">
        <v>44397</v>
      </c>
      <c r="B479" s="11">
        <v>218705</v>
      </c>
      <c r="D479" s="10">
        <v>44397</v>
      </c>
      <c r="E479" s="11">
        <v>4615</v>
      </c>
    </row>
    <row r="480" spans="1:5" x14ac:dyDescent="0.25">
      <c r="A480" s="10">
        <v>44398</v>
      </c>
      <c r="B480" s="11">
        <v>235097</v>
      </c>
      <c r="D480" s="10">
        <v>44398</v>
      </c>
      <c r="E480" s="11">
        <v>5048</v>
      </c>
    </row>
    <row r="481" spans="1:5" x14ac:dyDescent="0.25">
      <c r="A481" s="10">
        <v>44399</v>
      </c>
      <c r="B481" s="11">
        <v>219778</v>
      </c>
      <c r="D481" s="10">
        <v>44399</v>
      </c>
      <c r="E481" s="11">
        <v>5027</v>
      </c>
    </row>
    <row r="482" spans="1:5" x14ac:dyDescent="0.25">
      <c r="A482" s="10">
        <v>44400</v>
      </c>
      <c r="B482" s="11">
        <v>237635</v>
      </c>
      <c r="D482" s="10">
        <v>44400</v>
      </c>
      <c r="E482" s="11">
        <v>5298</v>
      </c>
    </row>
    <row r="483" spans="1:5" x14ac:dyDescent="0.25">
      <c r="A483" s="10">
        <v>44401</v>
      </c>
      <c r="B483" s="11">
        <v>258929</v>
      </c>
      <c r="D483" s="10">
        <v>44401</v>
      </c>
      <c r="E483" s="11">
        <v>6600</v>
      </c>
    </row>
    <row r="484" spans="1:5" x14ac:dyDescent="0.25">
      <c r="A484" s="10">
        <v>44402</v>
      </c>
      <c r="B484" s="11">
        <v>176653</v>
      </c>
      <c r="D484" s="10">
        <v>44402</v>
      </c>
      <c r="E484" s="11">
        <v>6159</v>
      </c>
    </row>
    <row r="485" spans="1:5" x14ac:dyDescent="0.25">
      <c r="A485" s="10">
        <v>44403</v>
      </c>
      <c r="B485" s="11">
        <v>88247</v>
      </c>
      <c r="D485" s="10">
        <v>44403</v>
      </c>
      <c r="E485" s="11">
        <v>1251</v>
      </c>
    </row>
    <row r="486" spans="1:5" x14ac:dyDescent="0.25">
      <c r="A486" s="10">
        <v>44404</v>
      </c>
      <c r="B486" s="11">
        <v>241890</v>
      </c>
      <c r="D486" s="10">
        <v>44404</v>
      </c>
      <c r="E486" s="11">
        <v>4377</v>
      </c>
    </row>
    <row r="487" spans="1:5" x14ac:dyDescent="0.25">
      <c r="A487" s="10">
        <v>44405</v>
      </c>
      <c r="B487" s="11">
        <v>248472</v>
      </c>
      <c r="D487" s="10">
        <v>44405</v>
      </c>
      <c r="E487" s="11">
        <v>6207</v>
      </c>
    </row>
    <row r="488" spans="1:5" x14ac:dyDescent="0.25">
      <c r="A488" s="10">
        <v>44406</v>
      </c>
      <c r="B488" s="11">
        <v>224790</v>
      </c>
      <c r="D488" s="10">
        <v>44406</v>
      </c>
      <c r="E488" s="11">
        <v>4863</v>
      </c>
    </row>
    <row r="489" spans="1:5" x14ac:dyDescent="0.25">
      <c r="A489" s="10">
        <v>44407</v>
      </c>
      <c r="B489" s="11">
        <v>247486</v>
      </c>
      <c r="D489" s="10">
        <v>44407</v>
      </c>
      <c r="E489" s="11">
        <v>5487</v>
      </c>
    </row>
    <row r="490" spans="1:5" x14ac:dyDescent="0.25">
      <c r="A490" s="10">
        <v>44408</v>
      </c>
      <c r="B490" s="11">
        <v>264860</v>
      </c>
      <c r="C490" s="17"/>
      <c r="D490" s="10">
        <v>44408</v>
      </c>
      <c r="E490" s="11">
        <v>6173</v>
      </c>
    </row>
    <row r="491" spans="1:5" x14ac:dyDescent="0.25">
      <c r="A491" s="10">
        <v>44409</v>
      </c>
      <c r="B491" s="11">
        <v>167761</v>
      </c>
      <c r="D491" s="10">
        <v>44409</v>
      </c>
      <c r="E491" s="11">
        <v>6555</v>
      </c>
    </row>
    <row r="492" spans="1:5" x14ac:dyDescent="0.25">
      <c r="A492" s="10">
        <v>44410</v>
      </c>
      <c r="B492" s="11">
        <v>83223</v>
      </c>
      <c r="D492" s="10">
        <v>44410</v>
      </c>
      <c r="E492" s="11">
        <v>1073</v>
      </c>
    </row>
    <row r="493" spans="1:5" x14ac:dyDescent="0.25">
      <c r="A493" s="10">
        <v>44411</v>
      </c>
      <c r="B493" s="11">
        <v>209719</v>
      </c>
      <c r="D493" s="10">
        <v>44411</v>
      </c>
      <c r="E493" s="11">
        <v>4818</v>
      </c>
    </row>
    <row r="494" spans="1:5" x14ac:dyDescent="0.25">
      <c r="A494" s="10">
        <v>44412</v>
      </c>
      <c r="B494" s="11">
        <v>215748</v>
      </c>
      <c r="D494" s="10">
        <v>44412</v>
      </c>
      <c r="E494" s="11">
        <v>5174</v>
      </c>
    </row>
    <row r="495" spans="1:5" x14ac:dyDescent="0.25">
      <c r="A495" s="10">
        <v>44413</v>
      </c>
      <c r="B495" s="11">
        <v>212227</v>
      </c>
      <c r="D495" s="10">
        <v>44413</v>
      </c>
      <c r="E495" s="11">
        <v>6362</v>
      </c>
    </row>
    <row r="496" spans="1:5" x14ac:dyDescent="0.25">
      <c r="A496" s="10">
        <v>44414</v>
      </c>
      <c r="B496" s="11">
        <v>244657</v>
      </c>
      <c r="D496" s="10">
        <v>44414</v>
      </c>
      <c r="E496" s="11">
        <v>5943</v>
      </c>
    </row>
    <row r="497" spans="1:5" x14ac:dyDescent="0.25">
      <c r="A497" s="10">
        <v>44415</v>
      </c>
      <c r="B497" s="11">
        <v>293863</v>
      </c>
      <c r="D497" s="10">
        <v>44415</v>
      </c>
      <c r="E497" s="11">
        <v>8503</v>
      </c>
    </row>
    <row r="498" spans="1:5" x14ac:dyDescent="0.25">
      <c r="A498" s="10">
        <v>44416</v>
      </c>
      <c r="B498" s="11">
        <v>203511</v>
      </c>
      <c r="D498" s="10">
        <v>44416</v>
      </c>
      <c r="E498" s="11">
        <v>8573</v>
      </c>
    </row>
    <row r="499" spans="1:5" x14ac:dyDescent="0.25">
      <c r="A499" s="10">
        <v>44417</v>
      </c>
      <c r="B499" s="11">
        <v>102864</v>
      </c>
      <c r="D499" s="10">
        <v>44417</v>
      </c>
      <c r="E499" s="11">
        <v>2138</v>
      </c>
    </row>
    <row r="500" spans="1:5" x14ac:dyDescent="0.25">
      <c r="A500" s="10">
        <v>44418</v>
      </c>
      <c r="B500" s="11">
        <v>241766</v>
      </c>
      <c r="D500" s="10">
        <v>44418</v>
      </c>
      <c r="E500" s="11">
        <v>6154</v>
      </c>
    </row>
    <row r="501" spans="1:5" x14ac:dyDescent="0.25">
      <c r="A501" s="10">
        <v>44419</v>
      </c>
      <c r="B501" s="11">
        <v>230039</v>
      </c>
      <c r="D501" s="10">
        <v>44419</v>
      </c>
      <c r="E501" s="11">
        <v>6193</v>
      </c>
    </row>
    <row r="502" spans="1:5" x14ac:dyDescent="0.25">
      <c r="A502" s="10">
        <v>44420</v>
      </c>
      <c r="B502" s="11">
        <v>216969</v>
      </c>
      <c r="D502" s="10">
        <v>44420</v>
      </c>
      <c r="E502" s="11">
        <v>5961</v>
      </c>
    </row>
    <row r="503" spans="1:5" x14ac:dyDescent="0.25">
      <c r="A503" s="10">
        <v>44421</v>
      </c>
      <c r="B503" s="11">
        <v>225486</v>
      </c>
      <c r="D503" s="10">
        <v>44421</v>
      </c>
      <c r="E503" s="11">
        <v>5721</v>
      </c>
    </row>
    <row r="504" spans="1:5" x14ac:dyDescent="0.25">
      <c r="A504" s="10">
        <v>44422</v>
      </c>
      <c r="B504" s="11">
        <v>254006</v>
      </c>
      <c r="D504" s="10">
        <v>44422</v>
      </c>
      <c r="E504" s="11">
        <v>8262</v>
      </c>
    </row>
    <row r="505" spans="1:5" x14ac:dyDescent="0.25">
      <c r="A505" s="10">
        <v>44423</v>
      </c>
      <c r="B505" s="11">
        <v>160870</v>
      </c>
      <c r="D505" s="10">
        <v>44423</v>
      </c>
      <c r="E505" s="11">
        <v>7414</v>
      </c>
    </row>
    <row r="506" spans="1:5" x14ac:dyDescent="0.25">
      <c r="A506" s="10">
        <v>44424</v>
      </c>
      <c r="B506" s="11">
        <v>74021</v>
      </c>
      <c r="D506" s="10">
        <v>44424</v>
      </c>
      <c r="E506" s="11">
        <v>1514</v>
      </c>
    </row>
    <row r="507" spans="1:5" x14ac:dyDescent="0.25">
      <c r="A507" s="10">
        <v>44425</v>
      </c>
      <c r="B507" s="11">
        <v>238073</v>
      </c>
      <c r="D507" s="10">
        <v>44425</v>
      </c>
      <c r="E507" s="11">
        <v>6034</v>
      </c>
    </row>
    <row r="508" spans="1:5" x14ac:dyDescent="0.25">
      <c r="A508" s="10">
        <v>44426</v>
      </c>
      <c r="B508" s="11">
        <v>226423</v>
      </c>
      <c r="D508" s="10">
        <v>44426</v>
      </c>
      <c r="E508" s="11">
        <v>6265</v>
      </c>
    </row>
    <row r="509" spans="1:5" x14ac:dyDescent="0.25">
      <c r="A509" s="10">
        <v>44427</v>
      </c>
      <c r="B509" s="11">
        <v>206531</v>
      </c>
      <c r="D509" s="10">
        <v>44427</v>
      </c>
      <c r="E509" s="11">
        <v>6418</v>
      </c>
    </row>
    <row r="510" spans="1:5" x14ac:dyDescent="0.25">
      <c r="A510" s="10">
        <v>44428</v>
      </c>
      <c r="B510" s="11">
        <v>220656</v>
      </c>
      <c r="D510" s="10">
        <v>44428</v>
      </c>
      <c r="E510" s="11">
        <v>6671</v>
      </c>
    </row>
    <row r="511" spans="1:5" x14ac:dyDescent="0.25">
      <c r="A511" s="10">
        <v>44429</v>
      </c>
      <c r="B511" s="11">
        <v>255218</v>
      </c>
      <c r="D511" s="10">
        <v>44429</v>
      </c>
      <c r="E511" s="11">
        <v>8351</v>
      </c>
    </row>
    <row r="512" spans="1:5" x14ac:dyDescent="0.25">
      <c r="A512" s="10">
        <v>44430</v>
      </c>
      <c r="B512" s="11">
        <v>175539</v>
      </c>
      <c r="D512" s="10">
        <v>44430</v>
      </c>
      <c r="E512" s="11">
        <v>8582</v>
      </c>
    </row>
    <row r="513" spans="1:5" x14ac:dyDescent="0.25">
      <c r="A513" s="10">
        <v>44431</v>
      </c>
      <c r="B513" s="11">
        <v>101341</v>
      </c>
      <c r="D513" s="10">
        <v>44431</v>
      </c>
      <c r="E513" s="11">
        <v>1828</v>
      </c>
    </row>
    <row r="514" spans="1:5" x14ac:dyDescent="0.25">
      <c r="A514" s="10">
        <v>44432</v>
      </c>
      <c r="B514" s="11">
        <v>266246</v>
      </c>
      <c r="D514" s="10">
        <v>44432</v>
      </c>
      <c r="E514" s="11">
        <v>7495</v>
      </c>
    </row>
    <row r="515" spans="1:5" x14ac:dyDescent="0.25">
      <c r="A515" s="10">
        <v>44433</v>
      </c>
      <c r="B515" s="11">
        <v>244420</v>
      </c>
      <c r="D515" s="10">
        <v>44433</v>
      </c>
      <c r="E515" s="11">
        <v>6468</v>
      </c>
    </row>
    <row r="516" spans="1:5" x14ac:dyDescent="0.25">
      <c r="A516" s="10">
        <v>44434</v>
      </c>
      <c r="B516" s="11">
        <v>220872</v>
      </c>
      <c r="D516" s="10">
        <v>44434</v>
      </c>
      <c r="E516" s="11">
        <v>6319</v>
      </c>
    </row>
    <row r="517" spans="1:5" x14ac:dyDescent="0.25">
      <c r="A517" s="10">
        <v>44435</v>
      </c>
      <c r="B517" s="11">
        <v>265480</v>
      </c>
      <c r="D517" s="10">
        <v>44435</v>
      </c>
      <c r="E517" s="11">
        <v>5975</v>
      </c>
    </row>
    <row r="518" spans="1:5" x14ac:dyDescent="0.25">
      <c r="A518" s="10">
        <v>44436</v>
      </c>
      <c r="B518" s="11">
        <v>293464</v>
      </c>
      <c r="D518" s="10">
        <v>44436</v>
      </c>
      <c r="E518" s="11">
        <v>9280</v>
      </c>
    </row>
    <row r="519" spans="1:5" x14ac:dyDescent="0.25">
      <c r="A519" s="10">
        <v>44437</v>
      </c>
      <c r="B519" s="11">
        <v>223086</v>
      </c>
      <c r="D519" s="10">
        <v>44437</v>
      </c>
      <c r="E519" s="11">
        <v>9174</v>
      </c>
    </row>
    <row r="520" spans="1:5" x14ac:dyDescent="0.25">
      <c r="A520" s="10">
        <v>44438</v>
      </c>
      <c r="B520" s="11">
        <v>109803</v>
      </c>
      <c r="D520" s="10">
        <v>44438</v>
      </c>
      <c r="E520" s="11">
        <v>1714</v>
      </c>
    </row>
    <row r="521" spans="1:5" x14ac:dyDescent="0.25">
      <c r="A521" s="10">
        <v>44439</v>
      </c>
      <c r="B521" s="11">
        <v>307643</v>
      </c>
      <c r="D521" s="10">
        <v>44439</v>
      </c>
      <c r="E521" s="11">
        <v>6935</v>
      </c>
    </row>
    <row r="522" spans="1:5" x14ac:dyDescent="0.25">
      <c r="A522" s="10">
        <v>44440</v>
      </c>
      <c r="B522" s="11">
        <v>303717</v>
      </c>
      <c r="D522" s="10">
        <v>44440</v>
      </c>
      <c r="E522" s="11">
        <v>7644</v>
      </c>
    </row>
    <row r="523" spans="1:5" x14ac:dyDescent="0.25">
      <c r="A523" s="10">
        <v>44441</v>
      </c>
      <c r="B523" s="11">
        <v>293067</v>
      </c>
      <c r="D523" s="10">
        <v>44441</v>
      </c>
      <c r="E523" s="11">
        <v>10999</v>
      </c>
    </row>
    <row r="524" spans="1:5" x14ac:dyDescent="0.25">
      <c r="A524" s="10">
        <v>44442</v>
      </c>
      <c r="B524" s="11">
        <v>296394</v>
      </c>
      <c r="D524" s="10">
        <v>44442</v>
      </c>
      <c r="E524" s="11">
        <v>7002</v>
      </c>
    </row>
    <row r="525" spans="1:5" x14ac:dyDescent="0.25">
      <c r="A525" s="10">
        <v>44443</v>
      </c>
      <c r="B525" s="11">
        <v>331350</v>
      </c>
      <c r="D525" s="10">
        <v>44443</v>
      </c>
      <c r="E525" s="11">
        <v>9613</v>
      </c>
    </row>
    <row r="526" spans="1:5" x14ac:dyDescent="0.25">
      <c r="A526" s="10">
        <v>44444</v>
      </c>
      <c r="B526" s="11">
        <v>259756</v>
      </c>
      <c r="D526" s="10">
        <v>44444</v>
      </c>
      <c r="E526" s="11">
        <v>10291</v>
      </c>
    </row>
    <row r="527" spans="1:5" x14ac:dyDescent="0.25">
      <c r="A527" s="10">
        <v>44445</v>
      </c>
      <c r="B527" s="11">
        <v>134393</v>
      </c>
      <c r="D527" s="10">
        <v>44445</v>
      </c>
      <c r="E527" s="11">
        <v>1800</v>
      </c>
    </row>
    <row r="528" spans="1:5" x14ac:dyDescent="0.25">
      <c r="A528" s="10">
        <v>44446</v>
      </c>
      <c r="B528" s="11">
        <v>318865</v>
      </c>
      <c r="D528" s="10">
        <v>44446</v>
      </c>
      <c r="E528" s="11">
        <v>6835</v>
      </c>
    </row>
    <row r="529" spans="1:5" x14ac:dyDescent="0.25">
      <c r="A529" s="10">
        <v>44447</v>
      </c>
      <c r="B529" s="11">
        <v>301980</v>
      </c>
      <c r="D529" s="10">
        <v>44447</v>
      </c>
      <c r="E529" s="11">
        <v>6347</v>
      </c>
    </row>
    <row r="530" spans="1:5" x14ac:dyDescent="0.25">
      <c r="A530" s="10">
        <v>44448</v>
      </c>
      <c r="B530" s="11">
        <v>291468</v>
      </c>
      <c r="D530" s="10">
        <v>44448</v>
      </c>
      <c r="E530" s="11">
        <v>7317</v>
      </c>
    </row>
    <row r="531" spans="1:5" x14ac:dyDescent="0.25">
      <c r="A531" s="10">
        <v>44449</v>
      </c>
      <c r="B531" s="11">
        <v>286028</v>
      </c>
      <c r="D531" s="10">
        <v>44449</v>
      </c>
      <c r="E531" s="11">
        <v>6703</v>
      </c>
    </row>
    <row r="532" spans="1:5" x14ac:dyDescent="0.25">
      <c r="A532" s="10">
        <v>44450</v>
      </c>
      <c r="B532" s="11">
        <v>333741</v>
      </c>
      <c r="D532" s="10">
        <v>44450</v>
      </c>
      <c r="E532" s="11">
        <v>8722</v>
      </c>
    </row>
    <row r="533" spans="1:5" x14ac:dyDescent="0.25">
      <c r="A533" s="10">
        <v>44451</v>
      </c>
      <c r="B533" s="11">
        <v>267358</v>
      </c>
      <c r="D533" s="10">
        <v>44451</v>
      </c>
      <c r="E533" s="11">
        <v>9126</v>
      </c>
    </row>
    <row r="534" spans="1:5" x14ac:dyDescent="0.25">
      <c r="A534" s="10">
        <v>44452</v>
      </c>
      <c r="B534" s="11">
        <v>120045</v>
      </c>
      <c r="D534" s="10">
        <v>44452</v>
      </c>
      <c r="E534" s="11">
        <v>2683</v>
      </c>
    </row>
    <row r="535" spans="1:5" x14ac:dyDescent="0.25">
      <c r="A535" s="10">
        <v>44453</v>
      </c>
      <c r="B535" s="11">
        <v>318593</v>
      </c>
      <c r="D535" s="10">
        <v>44453</v>
      </c>
      <c r="E535" s="11">
        <v>7608</v>
      </c>
    </row>
    <row r="536" spans="1:5" x14ac:dyDescent="0.25">
      <c r="A536" s="10">
        <v>44454</v>
      </c>
      <c r="B536" s="11">
        <v>317666</v>
      </c>
      <c r="D536" s="10">
        <v>44454</v>
      </c>
      <c r="E536" s="11">
        <v>6387</v>
      </c>
    </row>
    <row r="537" spans="1:5" x14ac:dyDescent="0.25">
      <c r="A537" s="10">
        <v>44455</v>
      </c>
      <c r="B537" s="11">
        <v>306267</v>
      </c>
      <c r="D537" s="10">
        <v>44455</v>
      </c>
      <c r="E537" s="11">
        <v>6095</v>
      </c>
    </row>
    <row r="538" spans="1:5" x14ac:dyDescent="0.25">
      <c r="A538" s="10">
        <v>44456</v>
      </c>
      <c r="B538" s="11">
        <v>284579</v>
      </c>
      <c r="D538" s="10">
        <v>44456</v>
      </c>
      <c r="E538" s="11">
        <v>6239</v>
      </c>
    </row>
    <row r="539" spans="1:5" x14ac:dyDescent="0.25">
      <c r="A539" s="10">
        <v>44457</v>
      </c>
      <c r="B539" s="11">
        <v>355933</v>
      </c>
      <c r="D539" s="10">
        <v>44457</v>
      </c>
      <c r="E539" s="11">
        <v>7829</v>
      </c>
    </row>
    <row r="540" spans="1:5" x14ac:dyDescent="0.25">
      <c r="A540" s="10">
        <v>44458</v>
      </c>
      <c r="B540" s="11">
        <v>263571</v>
      </c>
      <c r="D540" s="10">
        <v>44458</v>
      </c>
      <c r="E540" s="11">
        <v>8590</v>
      </c>
    </row>
    <row r="541" spans="1:5" x14ac:dyDescent="0.25">
      <c r="A541" s="10">
        <v>44459</v>
      </c>
      <c r="B541" s="11">
        <v>122441</v>
      </c>
      <c r="D541" s="10">
        <v>44459</v>
      </c>
      <c r="E541" s="11">
        <v>2559</v>
      </c>
    </row>
    <row r="542" spans="1:5" x14ac:dyDescent="0.25">
      <c r="A542" s="10">
        <v>44460</v>
      </c>
      <c r="B542" s="11">
        <v>330275</v>
      </c>
      <c r="D542" s="10">
        <v>44460</v>
      </c>
      <c r="E542" s="11">
        <v>7165</v>
      </c>
    </row>
    <row r="543" spans="1:5" x14ac:dyDescent="0.25">
      <c r="A543" s="10">
        <v>44461</v>
      </c>
      <c r="B543" s="11">
        <v>292872</v>
      </c>
      <c r="D543" s="10">
        <v>44461</v>
      </c>
      <c r="E543" s="11">
        <v>6589</v>
      </c>
    </row>
    <row r="544" spans="1:5" x14ac:dyDescent="0.25">
      <c r="A544" s="10">
        <v>44462</v>
      </c>
      <c r="B544" s="11">
        <v>321554</v>
      </c>
      <c r="D544" s="10">
        <v>44462</v>
      </c>
      <c r="E544" s="11">
        <v>6844</v>
      </c>
    </row>
    <row r="545" spans="1:5" x14ac:dyDescent="0.25">
      <c r="A545" s="10">
        <v>44463</v>
      </c>
      <c r="B545" s="11">
        <v>277508</v>
      </c>
      <c r="D545" s="10">
        <v>44463</v>
      </c>
      <c r="E545" s="11">
        <v>6530</v>
      </c>
    </row>
    <row r="546" spans="1:5" x14ac:dyDescent="0.25">
      <c r="A546" s="10">
        <v>44464</v>
      </c>
      <c r="B546" s="11">
        <v>357491</v>
      </c>
      <c r="D546" s="10">
        <v>44464</v>
      </c>
      <c r="E546" s="11">
        <v>8225</v>
      </c>
    </row>
    <row r="547" spans="1:5" x14ac:dyDescent="0.25">
      <c r="A547" s="10">
        <v>44465</v>
      </c>
      <c r="B547" s="11">
        <v>276221</v>
      </c>
      <c r="D547" s="10">
        <v>44465</v>
      </c>
      <c r="E547" s="11">
        <v>10104</v>
      </c>
    </row>
    <row r="548" spans="1:5" x14ac:dyDescent="0.25">
      <c r="A548" s="10">
        <v>44466</v>
      </c>
      <c r="B548" s="11">
        <v>124077</v>
      </c>
      <c r="D548" s="10">
        <v>44466</v>
      </c>
      <c r="E548" s="11">
        <v>2256</v>
      </c>
    </row>
    <row r="549" spans="1:5" x14ac:dyDescent="0.25">
      <c r="A549" s="10">
        <v>44467</v>
      </c>
      <c r="B549" s="11">
        <v>338425</v>
      </c>
      <c r="D549" s="10">
        <v>44467</v>
      </c>
      <c r="E549" s="11">
        <v>7957</v>
      </c>
    </row>
    <row r="550" spans="1:5" x14ac:dyDescent="0.25">
      <c r="A550" s="10">
        <v>44468</v>
      </c>
      <c r="B550" s="11">
        <v>295452</v>
      </c>
      <c r="D550" s="10">
        <v>44468</v>
      </c>
      <c r="E550" s="11">
        <v>6772</v>
      </c>
    </row>
    <row r="551" spans="1:5" x14ac:dyDescent="0.25">
      <c r="A551" s="10">
        <v>44469</v>
      </c>
      <c r="B551" s="11">
        <v>308836</v>
      </c>
      <c r="C551" s="17">
        <f>SUM(B460:B551)/92</f>
        <v>226983</v>
      </c>
      <c r="D551" s="10">
        <v>44469</v>
      </c>
      <c r="E551" s="11">
        <v>7112</v>
      </c>
    </row>
  </sheetData>
  <mergeCells count="2">
    <mergeCell ref="A2:B2"/>
    <mergeCell ref="D2:E2"/>
  </mergeCells>
  <conditionalFormatting sqref="E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0"/>
  <sheetViews>
    <sheetView workbookViewId="0">
      <selection activeCell="O47" sqref="O47"/>
    </sheetView>
  </sheetViews>
  <sheetFormatPr defaultRowHeight="15" x14ac:dyDescent="0.25"/>
  <cols>
    <col min="1" max="1" width="7.85546875" bestFit="1" customWidth="1"/>
    <col min="2" max="2" width="11.140625" style="19" customWidth="1"/>
    <col min="3" max="3" width="3.42578125" customWidth="1"/>
    <col min="5" max="5" width="10.28515625" style="19" customWidth="1"/>
    <col min="8" max="8" width="22.85546875" customWidth="1"/>
    <col min="14" max="14" width="13.5703125" bestFit="1" customWidth="1"/>
    <col min="15" max="15" width="16.5703125" bestFit="1" customWidth="1"/>
    <col min="16" max="16" width="17.5703125" bestFit="1" customWidth="1"/>
    <col min="17" max="17" width="14.7109375" bestFit="1" customWidth="1"/>
    <col min="18" max="18" width="17.28515625" customWidth="1"/>
  </cols>
  <sheetData>
    <row r="1" spans="1:18" x14ac:dyDescent="0.25">
      <c r="A1" s="121" t="s">
        <v>0</v>
      </c>
      <c r="B1" s="121"/>
      <c r="C1" s="1"/>
      <c r="D1" s="122" t="s">
        <v>1</v>
      </c>
      <c r="E1" s="122"/>
      <c r="M1" s="8"/>
      <c r="N1" s="123" t="s">
        <v>19</v>
      </c>
      <c r="O1" s="124"/>
      <c r="P1" s="124"/>
      <c r="Q1" s="124"/>
      <c r="R1" s="124"/>
    </row>
    <row r="2" spans="1:18" ht="45" x14ac:dyDescent="0.25">
      <c r="A2" s="5" t="s">
        <v>3</v>
      </c>
      <c r="B2" s="7" t="s">
        <v>20</v>
      </c>
      <c r="D2" s="5" t="s">
        <v>3</v>
      </c>
      <c r="E2" s="7" t="s">
        <v>21</v>
      </c>
      <c r="I2" t="s">
        <v>6</v>
      </c>
      <c r="J2" t="s">
        <v>7</v>
      </c>
      <c r="M2" s="8"/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</row>
    <row r="3" spans="1:18" x14ac:dyDescent="0.25">
      <c r="A3" s="10">
        <v>43922</v>
      </c>
      <c r="B3" s="11">
        <v>4782</v>
      </c>
      <c r="D3" s="10">
        <v>43922</v>
      </c>
      <c r="E3" s="11">
        <v>35</v>
      </c>
      <c r="F3">
        <v>92</v>
      </c>
      <c r="H3" t="s">
        <v>13</v>
      </c>
      <c r="I3" s="12">
        <v>807.61956521739125</v>
      </c>
      <c r="J3" s="12">
        <v>12.304347826086957</v>
      </c>
      <c r="M3" s="13" t="s">
        <v>1</v>
      </c>
      <c r="N3" s="14">
        <v>12.304347826086957</v>
      </c>
      <c r="O3" s="14">
        <v>335.81521739130437</v>
      </c>
      <c r="P3" s="14">
        <v>332.47777777777776</v>
      </c>
      <c r="Q3" s="14">
        <v>105.38461538461539</v>
      </c>
      <c r="R3" s="14">
        <v>69.532608695652172</v>
      </c>
    </row>
    <row r="4" spans="1:18" x14ac:dyDescent="0.25">
      <c r="A4" s="10">
        <v>43923</v>
      </c>
      <c r="B4" s="11">
        <v>4668</v>
      </c>
      <c r="D4" s="10">
        <v>43923</v>
      </c>
      <c r="E4" s="11">
        <v>61</v>
      </c>
      <c r="F4">
        <v>92</v>
      </c>
      <c r="H4" t="s">
        <v>14</v>
      </c>
      <c r="I4" s="12">
        <v>19518.782608695652</v>
      </c>
      <c r="J4" s="12">
        <v>335.81521739130437</v>
      </c>
      <c r="M4" s="13" t="s">
        <v>0</v>
      </c>
      <c r="N4" s="14">
        <v>807.61956521739125</v>
      </c>
      <c r="O4" s="14">
        <v>19518.782608695652</v>
      </c>
      <c r="P4" s="14">
        <v>16308.244444444445</v>
      </c>
      <c r="Q4" s="14">
        <v>7443.2197802197807</v>
      </c>
      <c r="R4" s="14">
        <v>4474.608695652174</v>
      </c>
    </row>
    <row r="5" spans="1:18" x14ac:dyDescent="0.25">
      <c r="A5" s="10">
        <v>43924</v>
      </c>
      <c r="B5" s="11">
        <v>4585</v>
      </c>
      <c r="D5" s="10">
        <v>43924</v>
      </c>
      <c r="E5" s="11">
        <v>66</v>
      </c>
      <c r="F5">
        <v>90</v>
      </c>
      <c r="H5" t="s">
        <v>15</v>
      </c>
      <c r="I5" s="12">
        <v>16308.244444444445</v>
      </c>
      <c r="J5" s="12">
        <v>332.47777777777776</v>
      </c>
    </row>
    <row r="6" spans="1:18" x14ac:dyDescent="0.25">
      <c r="A6" s="10">
        <v>43925</v>
      </c>
      <c r="B6" s="11">
        <v>4805</v>
      </c>
      <c r="D6" s="10">
        <v>43925</v>
      </c>
      <c r="E6" s="11">
        <v>65</v>
      </c>
      <c r="F6">
        <v>91</v>
      </c>
      <c r="H6" t="s">
        <v>16</v>
      </c>
      <c r="I6" s="12">
        <v>7443.2197802197807</v>
      </c>
      <c r="J6" s="12">
        <v>105.38461538461539</v>
      </c>
    </row>
    <row r="7" spans="1:18" x14ac:dyDescent="0.25">
      <c r="A7" s="10">
        <v>43926</v>
      </c>
      <c r="B7" s="11">
        <v>4316</v>
      </c>
      <c r="D7" s="10">
        <v>43926</v>
      </c>
      <c r="E7" s="11">
        <v>75</v>
      </c>
      <c r="F7">
        <v>92</v>
      </c>
      <c r="H7" t="s">
        <v>13</v>
      </c>
      <c r="I7" s="12">
        <v>4474.608695652174</v>
      </c>
      <c r="J7" s="12">
        <v>69.532608695652172</v>
      </c>
    </row>
    <row r="8" spans="1:18" x14ac:dyDescent="0.25">
      <c r="A8" s="10">
        <v>43927</v>
      </c>
      <c r="B8" s="11">
        <v>3599</v>
      </c>
      <c r="D8" s="10">
        <v>43927</v>
      </c>
      <c r="E8" s="11">
        <v>18</v>
      </c>
    </row>
    <row r="9" spans="1:18" x14ac:dyDescent="0.25">
      <c r="A9" s="10">
        <v>43928</v>
      </c>
      <c r="B9" s="11">
        <v>3039</v>
      </c>
      <c r="D9" s="10">
        <v>43928</v>
      </c>
      <c r="E9" s="11">
        <v>78</v>
      </c>
    </row>
    <row r="10" spans="1:18" x14ac:dyDescent="0.25">
      <c r="A10" s="10">
        <v>43929</v>
      </c>
      <c r="B10" s="11">
        <v>3836</v>
      </c>
      <c r="D10" s="10">
        <v>43929</v>
      </c>
      <c r="E10" s="11">
        <v>60</v>
      </c>
      <c r="H10" s="15" t="s">
        <v>22</v>
      </c>
    </row>
    <row r="11" spans="1:18" x14ac:dyDescent="0.25">
      <c r="A11" s="10">
        <v>43930</v>
      </c>
      <c r="B11" s="11">
        <v>4204</v>
      </c>
      <c r="D11" s="10">
        <v>43930</v>
      </c>
      <c r="E11" s="11">
        <v>72</v>
      </c>
    </row>
    <row r="12" spans="1:18" x14ac:dyDescent="0.25">
      <c r="A12" s="10">
        <v>43931</v>
      </c>
      <c r="B12" s="11">
        <v>3951</v>
      </c>
      <c r="D12" s="10">
        <v>43931</v>
      </c>
      <c r="E12" s="11">
        <v>83</v>
      </c>
    </row>
    <row r="13" spans="1:18" x14ac:dyDescent="0.25">
      <c r="A13" s="10">
        <v>43932</v>
      </c>
      <c r="B13" s="11">
        <v>4694</v>
      </c>
      <c r="D13" s="10">
        <v>43932</v>
      </c>
      <c r="E13" s="11">
        <v>106</v>
      </c>
    </row>
    <row r="14" spans="1:18" x14ac:dyDescent="0.25">
      <c r="A14" s="10">
        <v>43933</v>
      </c>
      <c r="B14" s="11">
        <v>4092</v>
      </c>
      <c r="D14" s="10">
        <v>43933</v>
      </c>
      <c r="E14" s="11">
        <v>40</v>
      </c>
    </row>
    <row r="15" spans="1:18" x14ac:dyDescent="0.25">
      <c r="A15" s="10">
        <v>43934</v>
      </c>
      <c r="B15" s="11">
        <v>3153</v>
      </c>
      <c r="D15" s="10">
        <v>43934</v>
      </c>
      <c r="E15" s="11">
        <v>53</v>
      </c>
    </row>
    <row r="16" spans="1:18" x14ac:dyDescent="0.25">
      <c r="A16" s="10">
        <v>43935</v>
      </c>
      <c r="B16" s="11">
        <v>2972</v>
      </c>
      <c r="D16" s="10">
        <v>43935</v>
      </c>
      <c r="E16" s="11">
        <v>32</v>
      </c>
    </row>
    <row r="17" spans="1:5" x14ac:dyDescent="0.25">
      <c r="A17" s="10">
        <v>43936</v>
      </c>
      <c r="B17" s="11">
        <v>2667</v>
      </c>
      <c r="D17" s="10">
        <v>43936</v>
      </c>
      <c r="E17" s="11">
        <v>29</v>
      </c>
    </row>
    <row r="18" spans="1:5" x14ac:dyDescent="0.25">
      <c r="A18" s="10">
        <v>43937</v>
      </c>
      <c r="B18" s="11">
        <v>3786</v>
      </c>
      <c r="D18" s="10">
        <v>43937</v>
      </c>
      <c r="E18" s="11">
        <v>72</v>
      </c>
    </row>
    <row r="19" spans="1:5" x14ac:dyDescent="0.25">
      <c r="A19" s="10">
        <v>43938</v>
      </c>
      <c r="B19" s="11">
        <v>3493</v>
      </c>
      <c r="D19" s="10">
        <v>43938</v>
      </c>
      <c r="E19" s="11">
        <v>97</v>
      </c>
    </row>
    <row r="20" spans="1:5" x14ac:dyDescent="0.25">
      <c r="A20" s="10">
        <v>43939</v>
      </c>
      <c r="B20" s="11">
        <v>3491</v>
      </c>
      <c r="D20" s="10">
        <v>43939</v>
      </c>
      <c r="E20" s="11">
        <v>44</v>
      </c>
    </row>
    <row r="21" spans="1:5" x14ac:dyDescent="0.25">
      <c r="A21" s="10">
        <v>43940</v>
      </c>
      <c r="B21" s="11">
        <v>3047</v>
      </c>
      <c r="D21" s="10">
        <v>43940</v>
      </c>
      <c r="E21" s="11">
        <v>34</v>
      </c>
    </row>
    <row r="22" spans="1:5" x14ac:dyDescent="0.25">
      <c r="A22" s="10">
        <v>43941</v>
      </c>
      <c r="B22" s="11">
        <v>2256</v>
      </c>
      <c r="D22" s="10">
        <v>43941</v>
      </c>
      <c r="E22" s="11">
        <v>91</v>
      </c>
    </row>
    <row r="23" spans="1:5" x14ac:dyDescent="0.25">
      <c r="A23" s="10">
        <v>43942</v>
      </c>
      <c r="B23" s="11">
        <v>2729</v>
      </c>
      <c r="D23" s="10">
        <v>43942</v>
      </c>
      <c r="E23" s="11">
        <v>55</v>
      </c>
    </row>
    <row r="24" spans="1:5" x14ac:dyDescent="0.25">
      <c r="A24" s="10">
        <v>43943</v>
      </c>
      <c r="B24" s="11">
        <v>3370</v>
      </c>
      <c r="D24" s="10">
        <v>43943</v>
      </c>
      <c r="E24" s="11">
        <v>66</v>
      </c>
    </row>
    <row r="25" spans="1:5" x14ac:dyDescent="0.25">
      <c r="A25" s="10">
        <v>43944</v>
      </c>
      <c r="B25" s="11">
        <v>2646</v>
      </c>
      <c r="D25" s="10">
        <v>43944</v>
      </c>
      <c r="E25" s="11">
        <v>52</v>
      </c>
    </row>
    <row r="26" spans="1:5" x14ac:dyDescent="0.25">
      <c r="A26" s="10">
        <v>43945</v>
      </c>
      <c r="B26" s="11">
        <v>3021</v>
      </c>
      <c r="D26" s="10">
        <v>43945</v>
      </c>
      <c r="E26" s="11">
        <v>18</v>
      </c>
    </row>
    <row r="27" spans="1:5" x14ac:dyDescent="0.25">
      <c r="A27" s="10">
        <v>43946</v>
      </c>
      <c r="B27" s="11">
        <v>2357</v>
      </c>
      <c r="D27" s="10">
        <v>43946</v>
      </c>
      <c r="E27" s="11">
        <v>29</v>
      </c>
    </row>
    <row r="28" spans="1:5" x14ac:dyDescent="0.25">
      <c r="A28" s="10">
        <v>43947</v>
      </c>
      <c r="B28" s="11">
        <v>2324</v>
      </c>
      <c r="D28" s="10">
        <v>43947</v>
      </c>
      <c r="E28" s="11">
        <v>27</v>
      </c>
    </row>
    <row r="29" spans="1:5" x14ac:dyDescent="0.25">
      <c r="A29" s="10">
        <v>43948</v>
      </c>
      <c r="B29" s="11">
        <v>1739</v>
      </c>
      <c r="D29" s="10">
        <v>43948</v>
      </c>
      <c r="E29" s="11">
        <v>15</v>
      </c>
    </row>
    <row r="30" spans="1:5" x14ac:dyDescent="0.25">
      <c r="A30" s="10">
        <v>43949</v>
      </c>
      <c r="B30" s="11">
        <v>2091</v>
      </c>
      <c r="D30" s="10">
        <v>43949</v>
      </c>
      <c r="E30" s="11">
        <v>25</v>
      </c>
    </row>
    <row r="31" spans="1:5" x14ac:dyDescent="0.25">
      <c r="A31" s="10">
        <v>43950</v>
      </c>
      <c r="B31" s="11">
        <v>2086</v>
      </c>
      <c r="D31" s="10">
        <v>43950</v>
      </c>
      <c r="E31" s="11">
        <v>24</v>
      </c>
    </row>
    <row r="32" spans="1:5" x14ac:dyDescent="0.25">
      <c r="A32" s="10">
        <v>43951</v>
      </c>
      <c r="B32" s="11">
        <v>1872</v>
      </c>
      <c r="D32" s="10">
        <v>43951</v>
      </c>
      <c r="E32" s="11">
        <v>7</v>
      </c>
    </row>
    <row r="33" spans="1:5" x14ac:dyDescent="0.25">
      <c r="A33" s="10">
        <v>43952</v>
      </c>
      <c r="B33" s="11">
        <v>1965</v>
      </c>
      <c r="D33" s="10">
        <v>43952</v>
      </c>
      <c r="E33" s="11">
        <v>18</v>
      </c>
    </row>
    <row r="34" spans="1:5" x14ac:dyDescent="0.25">
      <c r="A34" s="10">
        <v>43953</v>
      </c>
      <c r="B34" s="11">
        <v>1900</v>
      </c>
      <c r="D34" s="10">
        <v>43953</v>
      </c>
      <c r="E34" s="11">
        <v>16</v>
      </c>
    </row>
    <row r="35" spans="1:5" x14ac:dyDescent="0.25">
      <c r="A35" s="10">
        <v>43954</v>
      </c>
      <c r="B35" s="11">
        <v>1389</v>
      </c>
      <c r="D35" s="10">
        <v>43954</v>
      </c>
      <c r="E35" s="11">
        <v>32</v>
      </c>
    </row>
    <row r="36" spans="1:5" x14ac:dyDescent="0.25">
      <c r="A36" s="10">
        <v>43955</v>
      </c>
      <c r="B36" s="11">
        <v>1221</v>
      </c>
      <c r="D36" s="10">
        <v>43955</v>
      </c>
      <c r="E36" s="11">
        <v>4</v>
      </c>
    </row>
    <row r="37" spans="1:5" x14ac:dyDescent="0.25">
      <c r="A37" s="10">
        <v>43956</v>
      </c>
      <c r="B37" s="11">
        <v>1075</v>
      </c>
      <c r="D37" s="10">
        <v>43956</v>
      </c>
      <c r="E37" s="11">
        <v>25</v>
      </c>
    </row>
    <row r="38" spans="1:5" x14ac:dyDescent="0.25">
      <c r="A38" s="10">
        <v>43957</v>
      </c>
      <c r="B38" s="11">
        <v>1444</v>
      </c>
      <c r="D38" s="10">
        <v>43957</v>
      </c>
      <c r="E38" s="11">
        <v>22</v>
      </c>
    </row>
    <row r="39" spans="1:5" x14ac:dyDescent="0.25">
      <c r="A39" s="10">
        <v>43958</v>
      </c>
      <c r="B39" s="11">
        <v>1401</v>
      </c>
      <c r="D39" s="10">
        <v>43958</v>
      </c>
      <c r="E39" s="11">
        <v>25</v>
      </c>
    </row>
    <row r="40" spans="1:5" x14ac:dyDescent="0.25">
      <c r="A40" s="10">
        <v>43959</v>
      </c>
      <c r="B40" s="11">
        <v>1327</v>
      </c>
      <c r="D40" s="10">
        <v>43959</v>
      </c>
      <c r="E40" s="11">
        <v>6</v>
      </c>
    </row>
    <row r="41" spans="1:5" x14ac:dyDescent="0.25">
      <c r="A41" s="10">
        <v>43960</v>
      </c>
      <c r="B41" s="11">
        <v>1083</v>
      </c>
      <c r="D41" s="10">
        <v>43960</v>
      </c>
      <c r="E41" s="11">
        <v>8</v>
      </c>
    </row>
    <row r="42" spans="1:5" x14ac:dyDescent="0.25">
      <c r="A42" s="10">
        <v>43961</v>
      </c>
      <c r="B42" s="11">
        <v>802</v>
      </c>
      <c r="D42" s="10">
        <v>43961</v>
      </c>
      <c r="E42" s="11">
        <v>17</v>
      </c>
    </row>
    <row r="43" spans="1:5" x14ac:dyDescent="0.25">
      <c r="A43" s="10">
        <v>43962</v>
      </c>
      <c r="B43" s="11">
        <v>744</v>
      </c>
      <c r="D43" s="10">
        <v>43962</v>
      </c>
      <c r="E43" s="11">
        <v>4</v>
      </c>
    </row>
    <row r="44" spans="1:5" x14ac:dyDescent="0.25">
      <c r="A44" s="10">
        <v>43963</v>
      </c>
      <c r="B44" s="11">
        <v>1402</v>
      </c>
      <c r="D44" s="10">
        <v>43963</v>
      </c>
      <c r="E44" s="11">
        <v>8</v>
      </c>
    </row>
    <row r="45" spans="1:5" x14ac:dyDescent="0.25">
      <c r="A45" s="10">
        <v>43964</v>
      </c>
      <c r="B45" s="11">
        <v>888</v>
      </c>
      <c r="D45" s="10">
        <v>43964</v>
      </c>
      <c r="E45" s="11">
        <v>12</v>
      </c>
    </row>
    <row r="46" spans="1:5" x14ac:dyDescent="0.25">
      <c r="A46" s="10">
        <v>43965</v>
      </c>
      <c r="B46" s="11">
        <v>992</v>
      </c>
      <c r="D46" s="10">
        <v>43965</v>
      </c>
      <c r="E46" s="11">
        <v>9</v>
      </c>
    </row>
    <row r="47" spans="1:5" x14ac:dyDescent="0.25">
      <c r="A47" s="10">
        <v>43966</v>
      </c>
      <c r="B47" s="11">
        <v>789</v>
      </c>
      <c r="D47" s="10">
        <v>43966</v>
      </c>
      <c r="E47" s="11">
        <v>12</v>
      </c>
    </row>
    <row r="48" spans="1:5" x14ac:dyDescent="0.25">
      <c r="A48" s="10">
        <v>43967</v>
      </c>
      <c r="B48" s="11">
        <v>875</v>
      </c>
      <c r="D48" s="10">
        <v>43967</v>
      </c>
      <c r="E48" s="11">
        <v>30</v>
      </c>
    </row>
    <row r="49" spans="1:5" x14ac:dyDescent="0.25">
      <c r="A49" s="10">
        <v>43968</v>
      </c>
      <c r="B49" s="11">
        <v>675</v>
      </c>
      <c r="D49" s="10">
        <v>43968</v>
      </c>
      <c r="E49" s="11">
        <v>8</v>
      </c>
    </row>
    <row r="50" spans="1:5" x14ac:dyDescent="0.25">
      <c r="A50" s="10">
        <v>43969</v>
      </c>
      <c r="B50" s="11">
        <v>451</v>
      </c>
      <c r="D50" s="10">
        <v>43969</v>
      </c>
      <c r="E50" s="11">
        <v>7</v>
      </c>
    </row>
    <row r="51" spans="1:5" x14ac:dyDescent="0.25">
      <c r="A51" s="10">
        <v>43970</v>
      </c>
      <c r="B51" s="11">
        <v>813</v>
      </c>
      <c r="D51" s="10">
        <v>43970</v>
      </c>
      <c r="E51" s="11">
        <v>4</v>
      </c>
    </row>
    <row r="52" spans="1:5" x14ac:dyDescent="0.25">
      <c r="A52" s="10">
        <v>43971</v>
      </c>
      <c r="B52" s="11">
        <v>665</v>
      </c>
      <c r="D52" s="10">
        <v>43971</v>
      </c>
      <c r="E52" s="11">
        <v>8</v>
      </c>
    </row>
    <row r="53" spans="1:5" x14ac:dyDescent="0.25">
      <c r="A53" s="10">
        <v>43972</v>
      </c>
      <c r="B53" s="11">
        <v>642</v>
      </c>
      <c r="D53" s="10">
        <v>43972</v>
      </c>
      <c r="E53" s="11">
        <v>7</v>
      </c>
    </row>
    <row r="54" spans="1:5" x14ac:dyDescent="0.25">
      <c r="A54" s="10">
        <v>43973</v>
      </c>
      <c r="B54" s="11">
        <v>652</v>
      </c>
      <c r="D54" s="10">
        <v>43973</v>
      </c>
      <c r="E54" s="11">
        <v>8</v>
      </c>
    </row>
    <row r="55" spans="1:5" x14ac:dyDescent="0.25">
      <c r="A55" s="10">
        <v>43974</v>
      </c>
      <c r="B55" s="11">
        <v>669</v>
      </c>
      <c r="D55" s="10">
        <v>43974</v>
      </c>
      <c r="E55" s="11">
        <v>1</v>
      </c>
    </row>
    <row r="56" spans="1:5" x14ac:dyDescent="0.25">
      <c r="A56" s="10">
        <v>43975</v>
      </c>
      <c r="B56" s="11">
        <v>531</v>
      </c>
      <c r="D56" s="10">
        <v>43975</v>
      </c>
      <c r="E56" s="11">
        <v>5</v>
      </c>
    </row>
    <row r="57" spans="1:5" x14ac:dyDescent="0.25">
      <c r="A57" s="10">
        <v>43976</v>
      </c>
      <c r="B57" s="11">
        <v>300</v>
      </c>
      <c r="D57" s="10">
        <v>43976</v>
      </c>
      <c r="E57" s="11">
        <v>1</v>
      </c>
    </row>
    <row r="58" spans="1:5" x14ac:dyDescent="0.25">
      <c r="A58" s="10">
        <v>43977</v>
      </c>
      <c r="B58" s="11">
        <v>397</v>
      </c>
      <c r="D58" s="10">
        <v>43977</v>
      </c>
      <c r="E58" s="11">
        <v>3</v>
      </c>
    </row>
    <row r="59" spans="1:5" x14ac:dyDescent="0.25">
      <c r="A59" s="10">
        <v>43978</v>
      </c>
      <c r="B59" s="11">
        <v>584</v>
      </c>
      <c r="D59" s="10">
        <v>43978</v>
      </c>
      <c r="E59" s="11">
        <v>5</v>
      </c>
    </row>
    <row r="60" spans="1:5" x14ac:dyDescent="0.25">
      <c r="A60" s="10">
        <v>43979</v>
      </c>
      <c r="B60" s="11">
        <v>593</v>
      </c>
      <c r="D60" s="10">
        <v>43979</v>
      </c>
      <c r="E60" s="11">
        <v>2</v>
      </c>
    </row>
    <row r="61" spans="1:5" x14ac:dyDescent="0.25">
      <c r="A61" s="10">
        <v>43980</v>
      </c>
      <c r="B61" s="11">
        <v>516</v>
      </c>
      <c r="D61" s="10">
        <v>43980</v>
      </c>
      <c r="E61" s="16">
        <v>0</v>
      </c>
    </row>
    <row r="62" spans="1:5" x14ac:dyDescent="0.25">
      <c r="A62" s="10">
        <v>43981</v>
      </c>
      <c r="B62" s="11">
        <v>416</v>
      </c>
      <c r="D62" s="10">
        <v>43981</v>
      </c>
      <c r="E62" s="16">
        <v>0</v>
      </c>
    </row>
    <row r="63" spans="1:5" x14ac:dyDescent="0.25">
      <c r="A63" s="10">
        <v>43982</v>
      </c>
      <c r="B63" s="11">
        <v>355</v>
      </c>
      <c r="D63" s="10">
        <v>43982</v>
      </c>
      <c r="E63" s="11">
        <v>7</v>
      </c>
    </row>
    <row r="64" spans="1:5" x14ac:dyDescent="0.25">
      <c r="A64" s="10">
        <v>43983</v>
      </c>
      <c r="B64" s="11">
        <v>178</v>
      </c>
      <c r="D64" s="10">
        <v>43983</v>
      </c>
      <c r="E64" s="11">
        <v>1</v>
      </c>
    </row>
    <row r="65" spans="1:5" x14ac:dyDescent="0.25">
      <c r="A65" s="10">
        <v>43984</v>
      </c>
      <c r="B65" s="11">
        <v>318</v>
      </c>
      <c r="D65" s="10">
        <v>43984</v>
      </c>
      <c r="E65" s="11">
        <v>4</v>
      </c>
    </row>
    <row r="66" spans="1:5" x14ac:dyDescent="0.25">
      <c r="A66" s="10">
        <v>43985</v>
      </c>
      <c r="B66" s="11">
        <v>321</v>
      </c>
      <c r="D66" s="10">
        <v>43985</v>
      </c>
      <c r="E66" s="11">
        <v>3</v>
      </c>
    </row>
    <row r="67" spans="1:5" x14ac:dyDescent="0.25">
      <c r="A67" s="10">
        <v>43986</v>
      </c>
      <c r="B67" s="11">
        <v>177</v>
      </c>
      <c r="D67" s="10">
        <v>43986</v>
      </c>
      <c r="E67" s="11">
        <v>3</v>
      </c>
    </row>
    <row r="68" spans="1:5" x14ac:dyDescent="0.25">
      <c r="A68" s="10">
        <v>43987</v>
      </c>
      <c r="B68" s="11">
        <v>518</v>
      </c>
      <c r="D68" s="10">
        <v>43987</v>
      </c>
      <c r="E68" s="11">
        <v>2</v>
      </c>
    </row>
    <row r="69" spans="1:5" x14ac:dyDescent="0.25">
      <c r="A69" s="10">
        <v>43988</v>
      </c>
      <c r="B69" s="11">
        <v>270</v>
      </c>
      <c r="D69" s="10">
        <v>43988</v>
      </c>
      <c r="E69" s="11">
        <v>1</v>
      </c>
    </row>
    <row r="70" spans="1:5" x14ac:dyDescent="0.25">
      <c r="A70" s="10">
        <v>43989</v>
      </c>
      <c r="B70" s="11">
        <v>197</v>
      </c>
      <c r="D70" s="10">
        <v>43989</v>
      </c>
      <c r="E70" s="11">
        <v>7</v>
      </c>
    </row>
    <row r="71" spans="1:5" x14ac:dyDescent="0.25">
      <c r="A71" s="10">
        <v>43990</v>
      </c>
      <c r="B71" s="11">
        <v>280</v>
      </c>
      <c r="D71" s="10">
        <v>43990</v>
      </c>
      <c r="E71" s="16">
        <v>0</v>
      </c>
    </row>
    <row r="72" spans="1:5" x14ac:dyDescent="0.25">
      <c r="A72" s="10">
        <v>43991</v>
      </c>
      <c r="B72" s="11">
        <v>283</v>
      </c>
      <c r="D72" s="10">
        <v>43991</v>
      </c>
      <c r="E72" s="11">
        <v>1</v>
      </c>
    </row>
    <row r="73" spans="1:5" x14ac:dyDescent="0.25">
      <c r="A73" s="10">
        <v>43992</v>
      </c>
      <c r="B73" s="11">
        <v>202</v>
      </c>
      <c r="D73" s="10">
        <v>43992</v>
      </c>
      <c r="E73" s="16">
        <v>0</v>
      </c>
    </row>
    <row r="74" spans="1:5" x14ac:dyDescent="0.25">
      <c r="A74" s="10">
        <v>43993</v>
      </c>
      <c r="B74" s="11">
        <v>379</v>
      </c>
      <c r="D74" s="10">
        <v>43993</v>
      </c>
      <c r="E74" s="11">
        <v>1</v>
      </c>
    </row>
    <row r="75" spans="1:5" x14ac:dyDescent="0.25">
      <c r="A75" s="10">
        <v>43994</v>
      </c>
      <c r="B75" s="11">
        <v>163</v>
      </c>
      <c r="D75" s="10">
        <v>43994</v>
      </c>
      <c r="E75" s="11">
        <v>4</v>
      </c>
    </row>
    <row r="76" spans="1:5" x14ac:dyDescent="0.25">
      <c r="A76" s="10">
        <v>43995</v>
      </c>
      <c r="B76" s="11">
        <v>346</v>
      </c>
      <c r="D76" s="10">
        <v>43995</v>
      </c>
      <c r="E76" s="11">
        <v>4</v>
      </c>
    </row>
    <row r="77" spans="1:5" x14ac:dyDescent="0.25">
      <c r="A77" s="10">
        <v>43996</v>
      </c>
      <c r="B77" s="11">
        <v>338</v>
      </c>
      <c r="D77" s="10">
        <v>43996</v>
      </c>
      <c r="E77" s="11">
        <v>4</v>
      </c>
    </row>
    <row r="78" spans="1:5" x14ac:dyDescent="0.25">
      <c r="A78" s="10">
        <v>43997</v>
      </c>
      <c r="B78" s="11">
        <v>301</v>
      </c>
      <c r="D78" s="10">
        <v>43997</v>
      </c>
      <c r="E78" s="16">
        <v>0</v>
      </c>
    </row>
    <row r="79" spans="1:5" x14ac:dyDescent="0.25">
      <c r="A79" s="10">
        <v>43998</v>
      </c>
      <c r="B79" s="11">
        <v>210</v>
      </c>
      <c r="D79" s="10">
        <v>43998</v>
      </c>
      <c r="E79" s="11">
        <v>1</v>
      </c>
    </row>
    <row r="80" spans="1:5" x14ac:dyDescent="0.25">
      <c r="A80" s="10">
        <v>43999</v>
      </c>
      <c r="B80" s="11">
        <v>328</v>
      </c>
      <c r="D80" s="10">
        <v>43999</v>
      </c>
      <c r="E80" s="11">
        <v>1</v>
      </c>
    </row>
    <row r="81" spans="1:5" x14ac:dyDescent="0.25">
      <c r="A81" s="10">
        <v>44000</v>
      </c>
      <c r="B81" s="11">
        <v>333</v>
      </c>
      <c r="D81" s="10">
        <v>44000</v>
      </c>
      <c r="E81" s="16">
        <v>0</v>
      </c>
    </row>
    <row r="82" spans="1:5" x14ac:dyDescent="0.25">
      <c r="A82" s="10">
        <v>44001</v>
      </c>
      <c r="B82" s="11">
        <v>251</v>
      </c>
      <c r="D82" s="10">
        <v>44001</v>
      </c>
      <c r="E82" s="16">
        <v>-1</v>
      </c>
    </row>
    <row r="83" spans="1:5" x14ac:dyDescent="0.25">
      <c r="A83" s="10">
        <v>44002</v>
      </c>
      <c r="B83" s="11">
        <v>262</v>
      </c>
      <c r="D83" s="10">
        <v>44002</v>
      </c>
      <c r="E83" s="11">
        <v>1</v>
      </c>
    </row>
    <row r="84" spans="1:5" x14ac:dyDescent="0.25">
      <c r="A84" s="10">
        <v>44003</v>
      </c>
      <c r="B84" s="11">
        <v>224</v>
      </c>
      <c r="D84" s="10">
        <v>44003</v>
      </c>
      <c r="E84" s="16">
        <v>0</v>
      </c>
    </row>
    <row r="85" spans="1:5" x14ac:dyDescent="0.25">
      <c r="A85" s="10">
        <v>44004</v>
      </c>
      <c r="B85" s="11">
        <v>218</v>
      </c>
      <c r="D85" s="10">
        <v>44004</v>
      </c>
      <c r="E85" s="11">
        <v>1</v>
      </c>
    </row>
    <row r="86" spans="1:5" x14ac:dyDescent="0.25">
      <c r="A86" s="10">
        <v>44005</v>
      </c>
      <c r="B86" s="11">
        <v>122</v>
      </c>
      <c r="D86" s="10">
        <v>44005</v>
      </c>
      <c r="E86" s="16">
        <v>0</v>
      </c>
    </row>
    <row r="87" spans="1:5" x14ac:dyDescent="0.25">
      <c r="A87" s="10">
        <v>44006</v>
      </c>
      <c r="B87" s="11">
        <v>190</v>
      </c>
      <c r="D87" s="10">
        <v>44006</v>
      </c>
      <c r="E87" s="11">
        <v>1</v>
      </c>
    </row>
    <row r="88" spans="1:5" x14ac:dyDescent="0.25">
      <c r="A88" s="10">
        <v>44007</v>
      </c>
      <c r="B88" s="11">
        <v>296</v>
      </c>
      <c r="D88" s="10">
        <v>44007</v>
      </c>
      <c r="E88" s="11">
        <v>1</v>
      </c>
    </row>
    <row r="89" spans="1:5" x14ac:dyDescent="0.25">
      <c r="A89" s="10">
        <v>44008</v>
      </c>
      <c r="B89" s="11">
        <v>255</v>
      </c>
      <c r="D89" s="10">
        <v>44008</v>
      </c>
      <c r="E89" s="11">
        <v>1</v>
      </c>
    </row>
    <row r="90" spans="1:5" x14ac:dyDescent="0.25">
      <c r="A90" s="10">
        <v>44009</v>
      </c>
      <c r="B90" s="11">
        <v>175</v>
      </c>
      <c r="D90" s="10">
        <v>44009</v>
      </c>
      <c r="E90" s="16">
        <v>0</v>
      </c>
    </row>
    <row r="91" spans="1:5" x14ac:dyDescent="0.25">
      <c r="A91" s="10">
        <v>44010</v>
      </c>
      <c r="B91" s="11">
        <v>174</v>
      </c>
      <c r="D91" s="10">
        <v>44010</v>
      </c>
      <c r="E91" s="11">
        <v>1</v>
      </c>
    </row>
    <row r="92" spans="1:5" x14ac:dyDescent="0.25">
      <c r="A92" s="10">
        <v>44011</v>
      </c>
      <c r="B92" s="11">
        <v>126</v>
      </c>
      <c r="D92" s="10">
        <v>44011</v>
      </c>
      <c r="E92" s="11">
        <v>1</v>
      </c>
    </row>
    <row r="93" spans="1:5" x14ac:dyDescent="0.25">
      <c r="A93" s="10">
        <v>44012</v>
      </c>
      <c r="B93" s="11">
        <v>142</v>
      </c>
      <c r="C93" s="17">
        <f>SUM(B3:B93)/91</f>
        <v>1481.3626373626373</v>
      </c>
      <c r="D93" s="10">
        <v>44012</v>
      </c>
      <c r="E93" s="16">
        <v>0</v>
      </c>
    </row>
    <row r="94" spans="1:5" x14ac:dyDescent="0.25">
      <c r="A94" s="10">
        <v>44013</v>
      </c>
      <c r="B94" s="11">
        <v>187</v>
      </c>
      <c r="D94" s="10">
        <v>44013</v>
      </c>
      <c r="E94" s="11">
        <v>2</v>
      </c>
    </row>
    <row r="95" spans="1:5" x14ac:dyDescent="0.25">
      <c r="A95" s="10">
        <v>44014</v>
      </c>
      <c r="B95" s="11">
        <v>201</v>
      </c>
      <c r="D95" s="10">
        <v>44014</v>
      </c>
      <c r="E95" s="11">
        <v>3</v>
      </c>
    </row>
    <row r="96" spans="1:5" x14ac:dyDescent="0.25">
      <c r="A96" s="10">
        <v>44015</v>
      </c>
      <c r="B96" s="11">
        <v>223</v>
      </c>
      <c r="D96" s="10">
        <v>44015</v>
      </c>
      <c r="E96" s="11">
        <v>6</v>
      </c>
    </row>
    <row r="97" spans="1:5" x14ac:dyDescent="0.25">
      <c r="A97" s="10">
        <v>44016</v>
      </c>
      <c r="B97" s="11">
        <v>235</v>
      </c>
      <c r="D97" s="10">
        <v>44016</v>
      </c>
      <c r="E97" s="11">
        <v>7</v>
      </c>
    </row>
    <row r="98" spans="1:5" x14ac:dyDescent="0.25">
      <c r="A98" s="10">
        <v>44017</v>
      </c>
      <c r="B98" s="11">
        <v>192</v>
      </c>
      <c r="D98" s="10">
        <v>44017</v>
      </c>
      <c r="E98" s="11">
        <v>4</v>
      </c>
    </row>
    <row r="99" spans="1:5" x14ac:dyDescent="0.25">
      <c r="A99" s="10">
        <v>44018</v>
      </c>
      <c r="B99" s="11">
        <v>208</v>
      </c>
      <c r="D99" s="10">
        <v>44018</v>
      </c>
      <c r="E99" s="16">
        <v>0</v>
      </c>
    </row>
    <row r="100" spans="1:5" x14ac:dyDescent="0.25">
      <c r="A100" s="10">
        <v>44019</v>
      </c>
      <c r="B100" s="11">
        <v>138</v>
      </c>
      <c r="D100" s="10">
        <v>44019</v>
      </c>
      <c r="E100" s="16">
        <v>0</v>
      </c>
    </row>
    <row r="101" spans="1:5" x14ac:dyDescent="0.25">
      <c r="A101" s="10">
        <v>44020</v>
      </c>
      <c r="B101" s="11">
        <v>193</v>
      </c>
      <c r="D101" s="10">
        <v>44020</v>
      </c>
      <c r="E101" s="11">
        <v>1</v>
      </c>
    </row>
    <row r="102" spans="1:5" x14ac:dyDescent="0.25">
      <c r="A102" s="10">
        <v>44021</v>
      </c>
      <c r="B102" s="11">
        <v>229</v>
      </c>
      <c r="D102" s="10">
        <v>44021</v>
      </c>
      <c r="E102" s="11">
        <v>8</v>
      </c>
    </row>
    <row r="103" spans="1:5" x14ac:dyDescent="0.25">
      <c r="A103" s="10">
        <v>44022</v>
      </c>
      <c r="B103" s="11">
        <v>276</v>
      </c>
      <c r="D103" s="10">
        <v>44022</v>
      </c>
      <c r="E103" s="11">
        <v>3</v>
      </c>
    </row>
    <row r="104" spans="1:5" x14ac:dyDescent="0.25">
      <c r="A104" s="10">
        <v>44023</v>
      </c>
      <c r="B104" s="11">
        <v>188</v>
      </c>
      <c r="D104" s="10">
        <v>44023</v>
      </c>
      <c r="E104" s="11">
        <v>2</v>
      </c>
    </row>
    <row r="105" spans="1:5" x14ac:dyDescent="0.25">
      <c r="A105" s="10">
        <v>44024</v>
      </c>
      <c r="B105" s="11">
        <v>234</v>
      </c>
      <c r="D105" s="10">
        <v>44024</v>
      </c>
      <c r="E105" s="11">
        <v>5</v>
      </c>
    </row>
    <row r="106" spans="1:5" x14ac:dyDescent="0.25">
      <c r="A106" s="10">
        <v>44025</v>
      </c>
      <c r="B106" s="11">
        <v>169</v>
      </c>
      <c r="D106" s="10">
        <v>44025</v>
      </c>
      <c r="E106" s="16">
        <v>0</v>
      </c>
    </row>
    <row r="107" spans="1:5" x14ac:dyDescent="0.25">
      <c r="A107" s="10">
        <v>44026</v>
      </c>
      <c r="B107" s="11">
        <v>114</v>
      </c>
      <c r="D107" s="10">
        <v>44026</v>
      </c>
      <c r="E107" s="16">
        <v>0</v>
      </c>
    </row>
    <row r="108" spans="1:5" x14ac:dyDescent="0.25">
      <c r="A108" s="10">
        <v>44027</v>
      </c>
      <c r="B108" s="11">
        <v>163</v>
      </c>
      <c r="D108" s="10">
        <v>44027</v>
      </c>
      <c r="E108" s="11">
        <v>3</v>
      </c>
    </row>
    <row r="109" spans="1:5" x14ac:dyDescent="0.25">
      <c r="A109" s="10">
        <v>44028</v>
      </c>
      <c r="B109" s="11">
        <v>230</v>
      </c>
      <c r="D109" s="10">
        <v>44028</v>
      </c>
      <c r="E109" s="11">
        <v>2</v>
      </c>
    </row>
    <row r="110" spans="1:5" x14ac:dyDescent="0.25">
      <c r="A110" s="10">
        <v>44029</v>
      </c>
      <c r="B110" s="11">
        <v>233</v>
      </c>
      <c r="D110" s="10">
        <v>44029</v>
      </c>
      <c r="E110" s="11">
        <v>1</v>
      </c>
    </row>
    <row r="111" spans="1:5" x14ac:dyDescent="0.25">
      <c r="A111" s="10">
        <v>44030</v>
      </c>
      <c r="B111" s="11">
        <v>249</v>
      </c>
      <c r="D111" s="10">
        <v>44030</v>
      </c>
      <c r="E111" s="11">
        <v>1</v>
      </c>
    </row>
    <row r="112" spans="1:5" x14ac:dyDescent="0.25">
      <c r="A112" s="10">
        <v>44031</v>
      </c>
      <c r="B112" s="11">
        <v>219</v>
      </c>
      <c r="D112" s="10">
        <v>44031</v>
      </c>
      <c r="E112" s="11">
        <v>1</v>
      </c>
    </row>
    <row r="113" spans="1:5" x14ac:dyDescent="0.25">
      <c r="A113" s="10">
        <v>44032</v>
      </c>
      <c r="B113" s="11">
        <v>190</v>
      </c>
      <c r="D113" s="10">
        <v>44032</v>
      </c>
      <c r="E113" s="11">
        <v>6</v>
      </c>
    </row>
    <row r="114" spans="1:5" x14ac:dyDescent="0.25">
      <c r="A114" s="10">
        <v>44033</v>
      </c>
      <c r="B114" s="11">
        <v>129</v>
      </c>
      <c r="D114" s="10">
        <v>44033</v>
      </c>
      <c r="E114" s="11">
        <v>2</v>
      </c>
    </row>
    <row r="115" spans="1:5" x14ac:dyDescent="0.25">
      <c r="A115" s="10">
        <v>44034</v>
      </c>
      <c r="B115" s="11">
        <v>282</v>
      </c>
      <c r="D115" s="10">
        <v>44034</v>
      </c>
      <c r="E115" s="16">
        <v>-2</v>
      </c>
    </row>
    <row r="116" spans="1:5" x14ac:dyDescent="0.25">
      <c r="A116" s="10">
        <v>44035</v>
      </c>
      <c r="B116" s="11">
        <v>306</v>
      </c>
      <c r="D116" s="10">
        <v>44035</v>
      </c>
      <c r="E116" s="11">
        <v>10</v>
      </c>
    </row>
    <row r="117" spans="1:5" x14ac:dyDescent="0.25">
      <c r="A117" s="10">
        <v>44036</v>
      </c>
      <c r="B117" s="11">
        <v>252</v>
      </c>
      <c r="D117" s="10">
        <v>44036</v>
      </c>
      <c r="E117" s="11">
        <v>4</v>
      </c>
    </row>
    <row r="118" spans="1:5" x14ac:dyDescent="0.25">
      <c r="A118" s="10">
        <v>44037</v>
      </c>
      <c r="B118" s="11">
        <v>275</v>
      </c>
      <c r="D118" s="10">
        <v>44037</v>
      </c>
      <c r="E118" s="11">
        <v>3</v>
      </c>
    </row>
    <row r="119" spans="1:5" x14ac:dyDescent="0.25">
      <c r="A119" s="10">
        <v>44038</v>
      </c>
      <c r="B119" s="11">
        <v>255</v>
      </c>
      <c r="D119" s="10">
        <v>44038</v>
      </c>
      <c r="E119" s="16">
        <v>0</v>
      </c>
    </row>
    <row r="120" spans="1:5" x14ac:dyDescent="0.25">
      <c r="A120" s="10">
        <v>44039</v>
      </c>
      <c r="B120" s="11">
        <v>170</v>
      </c>
      <c r="D120" s="10">
        <v>44039</v>
      </c>
      <c r="E120" s="11">
        <v>9</v>
      </c>
    </row>
    <row r="121" spans="1:5" x14ac:dyDescent="0.25">
      <c r="A121" s="10">
        <v>44040</v>
      </c>
      <c r="B121" s="11">
        <v>181</v>
      </c>
      <c r="D121" s="10">
        <v>44040</v>
      </c>
      <c r="E121" s="11">
        <v>1</v>
      </c>
    </row>
    <row r="122" spans="1:5" x14ac:dyDescent="0.25">
      <c r="A122" s="10">
        <v>44041</v>
      </c>
      <c r="B122" s="11">
        <v>289</v>
      </c>
      <c r="D122" s="10">
        <v>44041</v>
      </c>
      <c r="E122" s="11">
        <v>4</v>
      </c>
    </row>
    <row r="123" spans="1:5" x14ac:dyDescent="0.25">
      <c r="A123" s="10">
        <v>44042</v>
      </c>
      <c r="B123" s="11">
        <v>386</v>
      </c>
      <c r="D123" s="10">
        <v>44042</v>
      </c>
      <c r="E123" s="11">
        <v>4</v>
      </c>
    </row>
    <row r="124" spans="1:5" x14ac:dyDescent="0.25">
      <c r="A124" s="10">
        <v>44043</v>
      </c>
      <c r="B124" s="11">
        <v>379</v>
      </c>
      <c r="D124" s="10">
        <v>44043</v>
      </c>
      <c r="E124" s="11">
        <v>5</v>
      </c>
    </row>
    <row r="125" spans="1:5" x14ac:dyDescent="0.25">
      <c r="A125" s="10">
        <v>44044</v>
      </c>
      <c r="B125" s="11">
        <v>295</v>
      </c>
      <c r="D125" s="10">
        <v>44044</v>
      </c>
      <c r="E125" s="11">
        <v>5</v>
      </c>
    </row>
    <row r="126" spans="1:5" x14ac:dyDescent="0.25">
      <c r="A126" s="10">
        <v>44045</v>
      </c>
      <c r="B126" s="11">
        <v>239</v>
      </c>
      <c r="D126" s="10">
        <v>44045</v>
      </c>
      <c r="E126" s="11">
        <v>2</v>
      </c>
    </row>
    <row r="127" spans="1:5" x14ac:dyDescent="0.25">
      <c r="A127" s="10">
        <v>44046</v>
      </c>
      <c r="B127" s="11">
        <v>159</v>
      </c>
      <c r="D127" s="10">
        <v>44046</v>
      </c>
      <c r="E127" s="11">
        <v>9</v>
      </c>
    </row>
    <row r="128" spans="1:5" x14ac:dyDescent="0.25">
      <c r="A128" s="10">
        <v>44047</v>
      </c>
      <c r="B128" s="11">
        <v>190</v>
      </c>
      <c r="D128" s="10">
        <v>44047</v>
      </c>
      <c r="E128" s="11">
        <v>3</v>
      </c>
    </row>
    <row r="129" spans="1:5" x14ac:dyDescent="0.25">
      <c r="A129" s="10">
        <v>44048</v>
      </c>
      <c r="B129" s="11">
        <v>384</v>
      </c>
      <c r="D129" s="10">
        <v>44048</v>
      </c>
      <c r="E129" s="11">
        <v>19</v>
      </c>
    </row>
    <row r="130" spans="1:5" x14ac:dyDescent="0.25">
      <c r="A130" s="10">
        <v>44049</v>
      </c>
      <c r="B130" s="11">
        <v>402</v>
      </c>
      <c r="D130" s="10">
        <v>44049</v>
      </c>
      <c r="E130" s="11">
        <v>15</v>
      </c>
    </row>
    <row r="131" spans="1:5" x14ac:dyDescent="0.25">
      <c r="A131" s="10">
        <v>44050</v>
      </c>
      <c r="B131" s="11">
        <v>552</v>
      </c>
      <c r="D131" s="10">
        <v>44050</v>
      </c>
      <c r="E131" s="11">
        <v>39</v>
      </c>
    </row>
    <row r="132" spans="1:5" x14ac:dyDescent="0.25">
      <c r="A132" s="10">
        <v>44051</v>
      </c>
      <c r="B132" s="11">
        <v>347</v>
      </c>
      <c r="D132" s="10">
        <v>44051</v>
      </c>
      <c r="E132" s="11">
        <v>12</v>
      </c>
    </row>
    <row r="133" spans="1:5" x14ac:dyDescent="0.25">
      <c r="A133" s="10">
        <v>44052</v>
      </c>
      <c r="B133" s="11">
        <v>463</v>
      </c>
      <c r="D133" s="10">
        <v>44052</v>
      </c>
      <c r="E133" s="11">
        <v>16</v>
      </c>
    </row>
    <row r="134" spans="1:5" x14ac:dyDescent="0.25">
      <c r="A134" s="10">
        <v>44053</v>
      </c>
      <c r="B134" s="11">
        <v>259</v>
      </c>
      <c r="D134" s="10">
        <v>44053</v>
      </c>
      <c r="E134" s="11">
        <v>7</v>
      </c>
    </row>
    <row r="135" spans="1:5" x14ac:dyDescent="0.25">
      <c r="A135" s="10">
        <v>44054</v>
      </c>
      <c r="B135" s="11">
        <v>412</v>
      </c>
      <c r="D135" s="10">
        <v>44054</v>
      </c>
      <c r="E135" s="11">
        <v>3</v>
      </c>
    </row>
    <row r="136" spans="1:5" x14ac:dyDescent="0.25">
      <c r="A136" s="10">
        <v>44055</v>
      </c>
      <c r="B136" s="11">
        <v>481</v>
      </c>
      <c r="D136" s="10">
        <v>44055</v>
      </c>
      <c r="E136" s="11">
        <v>4</v>
      </c>
    </row>
    <row r="137" spans="1:5" x14ac:dyDescent="0.25">
      <c r="A137" s="10">
        <v>44056</v>
      </c>
      <c r="B137" s="11">
        <v>523</v>
      </c>
      <c r="D137" s="10">
        <v>44056</v>
      </c>
      <c r="E137" s="11">
        <v>16</v>
      </c>
    </row>
    <row r="138" spans="1:5" x14ac:dyDescent="0.25">
      <c r="A138" s="10">
        <v>44057</v>
      </c>
      <c r="B138" s="11">
        <v>574</v>
      </c>
      <c r="D138" s="10">
        <v>44057</v>
      </c>
      <c r="E138" s="11">
        <v>13</v>
      </c>
    </row>
    <row r="139" spans="1:5" x14ac:dyDescent="0.25">
      <c r="A139" s="10">
        <v>44058</v>
      </c>
      <c r="B139" s="11">
        <v>629</v>
      </c>
      <c r="D139" s="10">
        <v>44058</v>
      </c>
      <c r="E139" s="11">
        <v>13</v>
      </c>
    </row>
    <row r="140" spans="1:5" x14ac:dyDescent="0.25">
      <c r="A140" s="10">
        <v>44059</v>
      </c>
      <c r="B140" s="11">
        <v>479</v>
      </c>
      <c r="D140" s="10">
        <v>44059</v>
      </c>
      <c r="E140" s="11">
        <v>2</v>
      </c>
    </row>
    <row r="141" spans="1:5" x14ac:dyDescent="0.25">
      <c r="A141" s="10">
        <v>44060</v>
      </c>
      <c r="B141" s="11">
        <v>320</v>
      </c>
      <c r="D141" s="10">
        <v>44060</v>
      </c>
      <c r="E141" s="11">
        <v>5</v>
      </c>
    </row>
    <row r="142" spans="1:5" x14ac:dyDescent="0.25">
      <c r="A142" s="10">
        <v>44061</v>
      </c>
      <c r="B142" s="11">
        <v>403</v>
      </c>
      <c r="D142" s="10">
        <v>44061</v>
      </c>
      <c r="E142" s="11">
        <v>5</v>
      </c>
    </row>
    <row r="143" spans="1:5" x14ac:dyDescent="0.25">
      <c r="A143" s="10">
        <v>44062</v>
      </c>
      <c r="B143" s="11">
        <v>642</v>
      </c>
      <c r="D143" s="10">
        <v>44062</v>
      </c>
      <c r="E143" s="11">
        <v>7</v>
      </c>
    </row>
    <row r="144" spans="1:5" x14ac:dyDescent="0.25">
      <c r="A144" s="10">
        <v>44063</v>
      </c>
      <c r="B144" s="11">
        <v>845</v>
      </c>
      <c r="D144" s="10">
        <v>44063</v>
      </c>
      <c r="E144" s="11">
        <v>4</v>
      </c>
    </row>
    <row r="145" spans="1:5" x14ac:dyDescent="0.25">
      <c r="A145" s="10">
        <v>44064</v>
      </c>
      <c r="B145" s="11">
        <v>947</v>
      </c>
      <c r="D145" s="10">
        <v>44064</v>
      </c>
      <c r="E145" s="11">
        <v>23</v>
      </c>
    </row>
    <row r="146" spans="1:5" x14ac:dyDescent="0.25">
      <c r="A146" s="10">
        <v>44065</v>
      </c>
      <c r="B146" s="11">
        <v>1071</v>
      </c>
      <c r="D146" s="10">
        <v>44065</v>
      </c>
      <c r="E146" s="11">
        <v>24</v>
      </c>
    </row>
    <row r="147" spans="1:5" x14ac:dyDescent="0.25">
      <c r="A147" s="10">
        <v>44066</v>
      </c>
      <c r="B147" s="11">
        <v>1210</v>
      </c>
      <c r="D147" s="10">
        <v>44066</v>
      </c>
      <c r="E147" s="11">
        <v>20</v>
      </c>
    </row>
    <row r="148" spans="1:5" x14ac:dyDescent="0.25">
      <c r="A148" s="10">
        <v>44067</v>
      </c>
      <c r="B148" s="11">
        <v>953</v>
      </c>
      <c r="D148" s="10">
        <v>44067</v>
      </c>
      <c r="E148" s="11">
        <v>4</v>
      </c>
    </row>
    <row r="149" spans="1:5" x14ac:dyDescent="0.25">
      <c r="A149" s="10">
        <v>44068</v>
      </c>
      <c r="B149" s="11">
        <v>878</v>
      </c>
      <c r="D149" s="10">
        <v>44068</v>
      </c>
      <c r="E149" s="11">
        <v>10</v>
      </c>
    </row>
    <row r="150" spans="1:5" x14ac:dyDescent="0.25">
      <c r="A150" s="10">
        <v>44069</v>
      </c>
      <c r="B150" s="11">
        <v>1367</v>
      </c>
      <c r="D150" s="10">
        <v>44069</v>
      </c>
      <c r="E150" s="11">
        <v>25</v>
      </c>
    </row>
    <row r="151" spans="1:5" x14ac:dyDescent="0.25">
      <c r="A151" s="10">
        <v>44070</v>
      </c>
      <c r="B151" s="11">
        <v>1411</v>
      </c>
      <c r="D151" s="10">
        <v>44070</v>
      </c>
      <c r="E151" s="11">
        <v>18</v>
      </c>
    </row>
    <row r="152" spans="1:5" x14ac:dyDescent="0.25">
      <c r="A152" s="10">
        <v>44071</v>
      </c>
      <c r="B152" s="11">
        <v>1462</v>
      </c>
      <c r="D152" s="10">
        <v>44071</v>
      </c>
      <c r="E152" s="11">
        <v>20</v>
      </c>
    </row>
    <row r="153" spans="1:5" x14ac:dyDescent="0.25">
      <c r="A153" s="10">
        <v>44072</v>
      </c>
      <c r="B153" s="11">
        <v>1444</v>
      </c>
      <c r="D153" s="10">
        <v>44072</v>
      </c>
      <c r="E153" s="11">
        <v>14</v>
      </c>
    </row>
    <row r="154" spans="1:5" x14ac:dyDescent="0.25">
      <c r="A154" s="10">
        <v>44073</v>
      </c>
      <c r="B154" s="11">
        <v>1365</v>
      </c>
      <c r="D154" s="10">
        <v>44073</v>
      </c>
      <c r="E154" s="11">
        <v>34</v>
      </c>
    </row>
    <row r="155" spans="1:5" x14ac:dyDescent="0.25">
      <c r="A155" s="10">
        <v>44074</v>
      </c>
      <c r="B155" s="11">
        <v>996</v>
      </c>
      <c r="D155" s="10">
        <v>44074</v>
      </c>
      <c r="E155" s="11">
        <v>4</v>
      </c>
    </row>
    <row r="156" spans="1:5" x14ac:dyDescent="0.25">
      <c r="A156" s="10">
        <v>44075</v>
      </c>
      <c r="B156" s="11">
        <v>978</v>
      </c>
      <c r="D156" s="10">
        <v>44075</v>
      </c>
      <c r="E156" s="11">
        <v>3</v>
      </c>
    </row>
    <row r="157" spans="1:5" x14ac:dyDescent="0.25">
      <c r="A157" s="10">
        <v>44076</v>
      </c>
      <c r="B157" s="11">
        <v>1326</v>
      </c>
      <c r="D157" s="10">
        <v>44076</v>
      </c>
      <c r="E157" s="11">
        <v>24</v>
      </c>
    </row>
    <row r="158" spans="1:5" x14ac:dyDescent="0.25">
      <c r="A158" s="10">
        <v>44077</v>
      </c>
      <c r="B158" s="11">
        <v>1397</v>
      </c>
      <c r="D158" s="10">
        <v>44077</v>
      </c>
      <c r="E158" s="11">
        <v>24</v>
      </c>
    </row>
    <row r="159" spans="1:5" x14ac:dyDescent="0.25">
      <c r="A159" s="10">
        <v>44078</v>
      </c>
      <c r="B159" s="11">
        <v>1733</v>
      </c>
      <c r="D159" s="10">
        <v>44078</v>
      </c>
      <c r="E159" s="11">
        <v>25</v>
      </c>
    </row>
    <row r="160" spans="1:5" x14ac:dyDescent="0.25">
      <c r="A160" s="10">
        <v>44079</v>
      </c>
      <c r="B160" s="11">
        <v>1695</v>
      </c>
      <c r="D160" s="10">
        <v>44079</v>
      </c>
      <c r="E160" s="11">
        <v>12</v>
      </c>
    </row>
    <row r="161" spans="1:5" x14ac:dyDescent="0.25">
      <c r="A161" s="10">
        <v>44080</v>
      </c>
      <c r="B161" s="11">
        <v>1297</v>
      </c>
      <c r="D161" s="10">
        <v>44080</v>
      </c>
      <c r="E161" s="11">
        <v>26</v>
      </c>
    </row>
    <row r="162" spans="1:5" x14ac:dyDescent="0.25">
      <c r="A162" s="10">
        <v>44081</v>
      </c>
      <c r="B162" s="11">
        <v>1108</v>
      </c>
      <c r="D162" s="10">
        <v>44081</v>
      </c>
      <c r="E162" s="11">
        <v>15</v>
      </c>
    </row>
    <row r="163" spans="1:5" x14ac:dyDescent="0.25">
      <c r="A163" s="10">
        <v>44082</v>
      </c>
      <c r="B163" s="11">
        <v>1370</v>
      </c>
      <c r="D163" s="10">
        <v>44082</v>
      </c>
      <c r="E163" s="11">
        <v>13</v>
      </c>
    </row>
    <row r="164" spans="1:5" x14ac:dyDescent="0.25">
      <c r="A164" s="10">
        <v>44083</v>
      </c>
      <c r="B164" s="11">
        <v>1434</v>
      </c>
      <c r="D164" s="10">
        <v>44083</v>
      </c>
      <c r="E164" s="11">
        <v>2</v>
      </c>
    </row>
    <row r="165" spans="1:5" x14ac:dyDescent="0.25">
      <c r="A165" s="10">
        <v>44084</v>
      </c>
      <c r="B165" s="11">
        <v>1597</v>
      </c>
      <c r="D165" s="10">
        <v>44084</v>
      </c>
      <c r="E165" s="11">
        <v>11</v>
      </c>
    </row>
    <row r="166" spans="1:5" x14ac:dyDescent="0.25">
      <c r="A166" s="10">
        <v>44085</v>
      </c>
      <c r="B166" s="11">
        <v>1616</v>
      </c>
      <c r="D166" s="10">
        <v>44085</v>
      </c>
      <c r="E166" s="11">
        <v>35</v>
      </c>
    </row>
    <row r="167" spans="1:5" x14ac:dyDescent="0.25">
      <c r="A167" s="10">
        <v>44086</v>
      </c>
      <c r="B167" s="11">
        <v>1501</v>
      </c>
      <c r="D167" s="10">
        <v>44086</v>
      </c>
      <c r="E167" s="11">
        <v>11</v>
      </c>
    </row>
    <row r="168" spans="1:5" x14ac:dyDescent="0.25">
      <c r="A168" s="10">
        <v>44087</v>
      </c>
      <c r="B168" s="11">
        <v>1458</v>
      </c>
      <c r="D168" s="10">
        <v>44087</v>
      </c>
      <c r="E168" s="11">
        <v>37</v>
      </c>
    </row>
    <row r="169" spans="1:5" x14ac:dyDescent="0.25">
      <c r="A169" s="10">
        <v>44088</v>
      </c>
      <c r="B169" s="11">
        <v>1008</v>
      </c>
      <c r="D169" s="10">
        <v>44088</v>
      </c>
      <c r="E169" s="11">
        <v>1</v>
      </c>
    </row>
    <row r="170" spans="1:5" x14ac:dyDescent="0.25">
      <c r="A170" s="10">
        <v>44089</v>
      </c>
      <c r="B170" s="11">
        <v>1229</v>
      </c>
      <c r="D170" s="10">
        <v>44089</v>
      </c>
      <c r="E170" s="11">
        <v>18</v>
      </c>
    </row>
    <row r="171" spans="1:5" x14ac:dyDescent="0.25">
      <c r="A171" s="10">
        <v>44090</v>
      </c>
      <c r="B171" s="11">
        <v>1452</v>
      </c>
      <c r="D171" s="10">
        <v>44090</v>
      </c>
      <c r="E171" s="11">
        <v>18</v>
      </c>
    </row>
    <row r="172" spans="1:5" x14ac:dyDescent="0.25">
      <c r="A172" s="10">
        <v>44091</v>
      </c>
      <c r="B172" s="11">
        <v>1585</v>
      </c>
      <c r="D172" s="10">
        <v>44091</v>
      </c>
      <c r="E172" s="11">
        <v>31</v>
      </c>
    </row>
    <row r="173" spans="1:5" x14ac:dyDescent="0.25">
      <c r="A173" s="10">
        <v>44092</v>
      </c>
      <c r="B173" s="11">
        <v>1907</v>
      </c>
      <c r="D173" s="10">
        <v>44092</v>
      </c>
      <c r="E173" s="11">
        <v>54</v>
      </c>
    </row>
    <row r="174" spans="1:5" x14ac:dyDescent="0.25">
      <c r="A174" s="10">
        <v>44093</v>
      </c>
      <c r="B174" s="11">
        <v>1638</v>
      </c>
      <c r="D174" s="10">
        <v>44093</v>
      </c>
      <c r="E174" s="18" t="s">
        <v>18</v>
      </c>
    </row>
    <row r="175" spans="1:5" x14ac:dyDescent="0.25">
      <c r="A175" s="10">
        <v>44094</v>
      </c>
      <c r="B175" s="11">
        <v>1587</v>
      </c>
      <c r="D175" s="10">
        <v>44094</v>
      </c>
      <c r="E175" s="18" t="s">
        <v>18</v>
      </c>
    </row>
    <row r="176" spans="1:5" x14ac:dyDescent="0.25">
      <c r="A176" s="10">
        <v>44095</v>
      </c>
      <c r="B176" s="11">
        <v>1350</v>
      </c>
      <c r="D176" s="10">
        <v>44095</v>
      </c>
      <c r="E176" s="11">
        <v>72</v>
      </c>
    </row>
    <row r="177" spans="1:5" x14ac:dyDescent="0.25">
      <c r="A177" s="10">
        <v>44096</v>
      </c>
      <c r="B177" s="11">
        <v>1392</v>
      </c>
      <c r="D177" s="10">
        <v>44096</v>
      </c>
      <c r="E177" s="11">
        <v>18</v>
      </c>
    </row>
    <row r="178" spans="1:5" x14ac:dyDescent="0.25">
      <c r="A178" s="10">
        <v>44097</v>
      </c>
      <c r="B178" s="11">
        <v>1640</v>
      </c>
      <c r="D178" s="10">
        <v>44097</v>
      </c>
      <c r="E178" s="11">
        <v>22</v>
      </c>
    </row>
    <row r="179" spans="1:5" x14ac:dyDescent="0.25">
      <c r="A179" s="10">
        <v>44098</v>
      </c>
      <c r="B179" s="11">
        <v>1786</v>
      </c>
      <c r="D179" s="10">
        <v>44098</v>
      </c>
      <c r="E179" s="11">
        <v>17</v>
      </c>
    </row>
    <row r="180" spans="1:5" x14ac:dyDescent="0.25">
      <c r="A180" s="10">
        <v>44099</v>
      </c>
      <c r="B180" s="11">
        <v>1912</v>
      </c>
      <c r="D180" s="10">
        <v>44099</v>
      </c>
      <c r="E180" s="11">
        <v>51</v>
      </c>
    </row>
    <row r="181" spans="1:5" x14ac:dyDescent="0.25">
      <c r="A181" s="10">
        <v>44100</v>
      </c>
      <c r="B181" s="11">
        <v>1869</v>
      </c>
      <c r="D181" s="10">
        <v>44100</v>
      </c>
      <c r="E181" s="11">
        <v>16</v>
      </c>
    </row>
    <row r="182" spans="1:5" x14ac:dyDescent="0.25">
      <c r="A182" s="10">
        <v>44101</v>
      </c>
      <c r="B182" s="11">
        <v>1766</v>
      </c>
      <c r="D182" s="10">
        <v>44101</v>
      </c>
      <c r="E182" s="11">
        <v>47</v>
      </c>
    </row>
    <row r="183" spans="1:5" x14ac:dyDescent="0.25">
      <c r="A183" s="10">
        <v>44102</v>
      </c>
      <c r="B183" s="11">
        <v>1494</v>
      </c>
      <c r="D183" s="10">
        <v>44102</v>
      </c>
      <c r="E183" s="11">
        <v>4</v>
      </c>
    </row>
    <row r="184" spans="1:5" x14ac:dyDescent="0.25">
      <c r="A184" s="10">
        <v>44103</v>
      </c>
      <c r="B184" s="11">
        <v>1648</v>
      </c>
      <c r="D184" s="10">
        <v>44103</v>
      </c>
      <c r="E184" s="11">
        <v>13</v>
      </c>
    </row>
    <row r="185" spans="1:5" x14ac:dyDescent="0.25">
      <c r="A185" s="10">
        <v>44104</v>
      </c>
      <c r="B185" s="11">
        <v>1851</v>
      </c>
      <c r="C185" s="17">
        <f>SUM(B94:B185)/92</f>
        <v>807.61956521739125</v>
      </c>
      <c r="D185" s="10">
        <v>44104</v>
      </c>
      <c r="E185" s="11">
        <v>22</v>
      </c>
    </row>
    <row r="186" spans="1:5" x14ac:dyDescent="0.25">
      <c r="A186" s="10">
        <v>44105</v>
      </c>
      <c r="B186" s="11">
        <v>2548</v>
      </c>
      <c r="D186" s="10">
        <v>44105</v>
      </c>
      <c r="E186" s="11">
        <v>30</v>
      </c>
    </row>
    <row r="187" spans="1:5" x14ac:dyDescent="0.25">
      <c r="A187" s="10">
        <v>44106</v>
      </c>
      <c r="B187" s="11">
        <v>2499</v>
      </c>
      <c r="D187" s="10">
        <v>44106</v>
      </c>
      <c r="E187" s="11">
        <v>49</v>
      </c>
    </row>
    <row r="188" spans="1:5" x14ac:dyDescent="0.25">
      <c r="A188" s="10">
        <v>44107</v>
      </c>
      <c r="B188" s="11">
        <v>2844</v>
      </c>
      <c r="D188" s="10">
        <v>44107</v>
      </c>
      <c r="E188" s="11">
        <v>42</v>
      </c>
    </row>
    <row r="189" spans="1:5" x14ac:dyDescent="0.25">
      <c r="A189" s="10">
        <v>44108</v>
      </c>
      <c r="B189" s="11">
        <v>2578</v>
      </c>
      <c r="D189" s="10">
        <v>44108</v>
      </c>
      <c r="E189" s="11">
        <v>37</v>
      </c>
    </row>
    <row r="190" spans="1:5" x14ac:dyDescent="0.25">
      <c r="A190" s="10">
        <v>44109</v>
      </c>
      <c r="B190" s="11">
        <v>2257</v>
      </c>
      <c r="D190" s="10">
        <v>44109</v>
      </c>
      <c r="E190" s="11">
        <v>30</v>
      </c>
    </row>
    <row r="191" spans="1:5" x14ac:dyDescent="0.25">
      <c r="A191" s="10">
        <v>44110</v>
      </c>
      <c r="B191" s="11">
        <v>2677</v>
      </c>
      <c r="D191" s="10">
        <v>44110</v>
      </c>
      <c r="E191" s="11">
        <v>48</v>
      </c>
    </row>
    <row r="192" spans="1:5" x14ac:dyDescent="0.25">
      <c r="A192" s="10">
        <v>44111</v>
      </c>
      <c r="B192" s="11">
        <v>3678</v>
      </c>
      <c r="D192" s="10">
        <v>44111</v>
      </c>
      <c r="E192" s="11">
        <v>60</v>
      </c>
    </row>
    <row r="193" spans="1:5" x14ac:dyDescent="0.25">
      <c r="A193" s="10">
        <v>44112</v>
      </c>
      <c r="B193" s="11">
        <v>4458</v>
      </c>
      <c r="D193" s="10">
        <v>44112</v>
      </c>
      <c r="E193" s="11">
        <v>68</v>
      </c>
    </row>
    <row r="194" spans="1:5" x14ac:dyDescent="0.25">
      <c r="A194" s="10">
        <v>44113</v>
      </c>
      <c r="B194" s="11">
        <v>5372</v>
      </c>
      <c r="D194" s="10">
        <v>44113</v>
      </c>
      <c r="E194" s="11">
        <v>103</v>
      </c>
    </row>
    <row r="195" spans="1:5" x14ac:dyDescent="0.25">
      <c r="A195" s="10">
        <v>44114</v>
      </c>
      <c r="B195" s="11">
        <v>5724</v>
      </c>
      <c r="D195" s="10">
        <v>44114</v>
      </c>
      <c r="E195" s="11">
        <v>94</v>
      </c>
    </row>
    <row r="196" spans="1:5" x14ac:dyDescent="0.25">
      <c r="A196" s="10">
        <v>44115</v>
      </c>
      <c r="B196" s="11">
        <v>5456</v>
      </c>
      <c r="D196" s="10">
        <v>44115</v>
      </c>
      <c r="E196" s="11">
        <v>77</v>
      </c>
    </row>
    <row r="197" spans="1:5" x14ac:dyDescent="0.25">
      <c r="A197" s="10">
        <v>44116</v>
      </c>
      <c r="B197" s="11">
        <v>4619</v>
      </c>
      <c r="D197" s="10">
        <v>44116</v>
      </c>
      <c r="E197" s="11">
        <v>117</v>
      </c>
    </row>
    <row r="198" spans="1:5" x14ac:dyDescent="0.25">
      <c r="A198" s="10">
        <v>44117</v>
      </c>
      <c r="B198" s="11">
        <v>5901</v>
      </c>
      <c r="D198" s="10">
        <v>44117</v>
      </c>
      <c r="E198" s="11">
        <v>146</v>
      </c>
    </row>
    <row r="199" spans="1:5" x14ac:dyDescent="0.25">
      <c r="A199" s="10">
        <v>44118</v>
      </c>
      <c r="B199" s="11">
        <v>7332</v>
      </c>
      <c r="D199" s="10">
        <v>44118</v>
      </c>
      <c r="E199" s="11">
        <v>126</v>
      </c>
    </row>
    <row r="200" spans="1:5" x14ac:dyDescent="0.25">
      <c r="A200" s="10">
        <v>44119</v>
      </c>
      <c r="B200" s="11">
        <v>8804</v>
      </c>
      <c r="D200" s="10">
        <v>44119</v>
      </c>
      <c r="E200" s="11">
        <v>202</v>
      </c>
    </row>
    <row r="201" spans="1:5" x14ac:dyDescent="0.25">
      <c r="A201" s="10">
        <v>44120</v>
      </c>
      <c r="B201" s="11">
        <v>10010</v>
      </c>
      <c r="D201" s="10">
        <v>44120</v>
      </c>
      <c r="E201" s="11">
        <v>177</v>
      </c>
    </row>
    <row r="202" spans="1:5" x14ac:dyDescent="0.25">
      <c r="A202" s="10">
        <v>44121</v>
      </c>
      <c r="B202" s="11">
        <v>10925</v>
      </c>
      <c r="D202" s="10">
        <v>44121</v>
      </c>
      <c r="E202" s="11">
        <v>148</v>
      </c>
    </row>
    <row r="203" spans="1:5" x14ac:dyDescent="0.25">
      <c r="A203" s="10">
        <v>44122</v>
      </c>
      <c r="B203" s="11">
        <v>11705</v>
      </c>
      <c r="D203" s="10">
        <v>44122</v>
      </c>
      <c r="E203" s="11">
        <v>221</v>
      </c>
    </row>
    <row r="204" spans="1:5" x14ac:dyDescent="0.25">
      <c r="A204" s="10">
        <v>44123</v>
      </c>
      <c r="B204" s="11">
        <v>9338</v>
      </c>
      <c r="D204" s="10">
        <v>44123</v>
      </c>
      <c r="E204" s="11">
        <v>159</v>
      </c>
    </row>
    <row r="205" spans="1:5" x14ac:dyDescent="0.25">
      <c r="A205" s="10">
        <v>44124</v>
      </c>
      <c r="B205" s="11">
        <v>10874</v>
      </c>
      <c r="D205" s="10">
        <v>44124</v>
      </c>
      <c r="E205" s="11">
        <v>181</v>
      </c>
    </row>
    <row r="206" spans="1:5" x14ac:dyDescent="0.25">
      <c r="A206" s="10">
        <v>44125</v>
      </c>
      <c r="B206" s="11">
        <v>15199</v>
      </c>
      <c r="D206" s="10">
        <v>44125</v>
      </c>
      <c r="E206" s="11">
        <v>252</v>
      </c>
    </row>
    <row r="207" spans="1:5" x14ac:dyDescent="0.25">
      <c r="A207" s="10">
        <v>44126</v>
      </c>
      <c r="B207" s="11">
        <v>16079</v>
      </c>
      <c r="D207" s="10">
        <v>44126</v>
      </c>
      <c r="E207" s="11">
        <v>305</v>
      </c>
    </row>
    <row r="208" spans="1:5" x14ac:dyDescent="0.25">
      <c r="A208" s="10">
        <v>44127</v>
      </c>
      <c r="B208" s="11">
        <v>19143</v>
      </c>
      <c r="D208" s="10">
        <v>44127</v>
      </c>
      <c r="E208" s="11">
        <v>234</v>
      </c>
    </row>
    <row r="209" spans="1:5" x14ac:dyDescent="0.25">
      <c r="A209" s="10">
        <v>44128</v>
      </c>
      <c r="B209" s="11">
        <v>19644</v>
      </c>
      <c r="D209" s="10">
        <v>44128</v>
      </c>
      <c r="E209" s="11">
        <v>375</v>
      </c>
    </row>
    <row r="210" spans="1:5" x14ac:dyDescent="0.25">
      <c r="A210" s="10">
        <v>44129</v>
      </c>
      <c r="B210" s="11">
        <v>21273</v>
      </c>
      <c r="D210" s="10">
        <v>44129</v>
      </c>
      <c r="E210" s="11">
        <v>368</v>
      </c>
    </row>
    <row r="211" spans="1:5" x14ac:dyDescent="0.25">
      <c r="A211" s="10">
        <v>44130</v>
      </c>
      <c r="B211" s="11">
        <v>17012</v>
      </c>
      <c r="D211" s="10">
        <v>44130</v>
      </c>
      <c r="E211" s="11">
        <v>346</v>
      </c>
    </row>
    <row r="212" spans="1:5" x14ac:dyDescent="0.25">
      <c r="A212" s="10">
        <v>44131</v>
      </c>
      <c r="B212" s="11">
        <v>21994</v>
      </c>
      <c r="D212" s="10">
        <v>44131</v>
      </c>
      <c r="E212" s="11">
        <v>345</v>
      </c>
    </row>
    <row r="213" spans="1:5" x14ac:dyDescent="0.25">
      <c r="A213" s="10">
        <v>44132</v>
      </c>
      <c r="B213" s="11">
        <v>24991</v>
      </c>
      <c r="D213" s="10">
        <v>44132</v>
      </c>
      <c r="E213" s="11">
        <v>434</v>
      </c>
    </row>
    <row r="214" spans="1:5" x14ac:dyDescent="0.25">
      <c r="A214" s="10">
        <v>44133</v>
      </c>
      <c r="B214" s="11">
        <v>26831</v>
      </c>
      <c r="D214" s="10">
        <v>44133</v>
      </c>
      <c r="E214" s="11">
        <v>481</v>
      </c>
    </row>
    <row r="215" spans="1:5" x14ac:dyDescent="0.25">
      <c r="A215" s="10">
        <v>44134</v>
      </c>
      <c r="B215" s="11">
        <v>31084</v>
      </c>
      <c r="D215" s="10">
        <v>44134</v>
      </c>
      <c r="E215" s="11">
        <v>428</v>
      </c>
    </row>
    <row r="216" spans="1:5" x14ac:dyDescent="0.25">
      <c r="A216" s="10">
        <v>44135</v>
      </c>
      <c r="B216" s="11">
        <v>31758</v>
      </c>
      <c r="D216" s="10">
        <v>44135</v>
      </c>
      <c r="E216" s="11">
        <v>450</v>
      </c>
    </row>
    <row r="217" spans="1:5" x14ac:dyDescent="0.25">
      <c r="A217" s="10">
        <v>44136</v>
      </c>
      <c r="B217" s="11">
        <v>29907</v>
      </c>
      <c r="D217" s="10">
        <v>44136</v>
      </c>
      <c r="E217" s="11">
        <v>489</v>
      </c>
    </row>
    <row r="218" spans="1:5" x14ac:dyDescent="0.25">
      <c r="A218" s="10">
        <v>44137</v>
      </c>
      <c r="B218" s="11">
        <v>22253</v>
      </c>
      <c r="D218" s="10">
        <v>44137</v>
      </c>
      <c r="E218" s="11">
        <v>478</v>
      </c>
    </row>
    <row r="219" spans="1:5" x14ac:dyDescent="0.25">
      <c r="A219" s="10">
        <v>44138</v>
      </c>
      <c r="B219" s="11">
        <v>28244</v>
      </c>
      <c r="D219" s="10">
        <v>44138</v>
      </c>
      <c r="E219" s="11">
        <v>601</v>
      </c>
    </row>
    <row r="220" spans="1:5" x14ac:dyDescent="0.25">
      <c r="A220" s="10">
        <v>44139</v>
      </c>
      <c r="B220" s="11">
        <v>30550</v>
      </c>
      <c r="D220" s="10">
        <v>44139</v>
      </c>
      <c r="E220" s="11">
        <v>423</v>
      </c>
    </row>
    <row r="221" spans="1:5" x14ac:dyDescent="0.25">
      <c r="A221" s="10">
        <v>44140</v>
      </c>
      <c r="B221" s="11">
        <v>34505</v>
      </c>
      <c r="D221" s="10">
        <v>44140</v>
      </c>
      <c r="E221" s="11">
        <v>571</v>
      </c>
    </row>
    <row r="222" spans="1:5" x14ac:dyDescent="0.25">
      <c r="A222" s="10">
        <v>44141</v>
      </c>
      <c r="B222" s="11">
        <v>37809</v>
      </c>
      <c r="D222" s="10">
        <v>44141</v>
      </c>
      <c r="E222" s="11">
        <v>391</v>
      </c>
    </row>
    <row r="223" spans="1:5" x14ac:dyDescent="0.25">
      <c r="A223" s="10">
        <v>44142</v>
      </c>
      <c r="B223" s="11">
        <v>39811</v>
      </c>
      <c r="D223" s="10">
        <v>44142</v>
      </c>
      <c r="E223" s="11">
        <v>431</v>
      </c>
    </row>
    <row r="224" spans="1:5" x14ac:dyDescent="0.25">
      <c r="A224" s="10">
        <v>44143</v>
      </c>
      <c r="B224" s="11">
        <v>32616</v>
      </c>
      <c r="D224" s="10">
        <v>44143</v>
      </c>
      <c r="E224" s="11">
        <v>583</v>
      </c>
    </row>
    <row r="225" spans="1:5" x14ac:dyDescent="0.25">
      <c r="A225" s="10">
        <v>44144</v>
      </c>
      <c r="B225" s="11">
        <v>25271</v>
      </c>
      <c r="D225" s="10">
        <v>44144</v>
      </c>
      <c r="E225" s="11">
        <v>624</v>
      </c>
    </row>
    <row r="226" spans="1:5" x14ac:dyDescent="0.25">
      <c r="A226" s="10">
        <v>44145</v>
      </c>
      <c r="B226" s="11">
        <v>35098</v>
      </c>
      <c r="D226" s="10">
        <v>44145</v>
      </c>
      <c r="E226" s="11">
        <v>745</v>
      </c>
    </row>
    <row r="227" spans="1:5" x14ac:dyDescent="0.25">
      <c r="A227" s="10">
        <v>44146</v>
      </c>
      <c r="B227" s="11">
        <v>32961</v>
      </c>
      <c r="D227" s="10">
        <v>44146</v>
      </c>
      <c r="E227" s="11">
        <v>662</v>
      </c>
    </row>
    <row r="228" spans="1:5" x14ac:dyDescent="0.25">
      <c r="A228" s="10">
        <v>44147</v>
      </c>
      <c r="B228" s="11">
        <v>37978</v>
      </c>
      <c r="D228" s="10">
        <v>44147</v>
      </c>
      <c r="E228" s="11">
        <v>541</v>
      </c>
    </row>
    <row r="229" spans="1:5" x14ac:dyDescent="0.25">
      <c r="A229" s="10">
        <v>44148</v>
      </c>
      <c r="B229" s="11">
        <v>40902</v>
      </c>
      <c r="D229" s="10">
        <v>44148</v>
      </c>
      <c r="E229" s="11">
        <v>683</v>
      </c>
    </row>
    <row r="230" spans="1:5" x14ac:dyDescent="0.25">
      <c r="A230" s="10">
        <v>44149</v>
      </c>
      <c r="B230" s="11">
        <v>37255</v>
      </c>
      <c r="D230" s="10">
        <v>44149</v>
      </c>
      <c r="E230" s="11">
        <v>939</v>
      </c>
    </row>
    <row r="231" spans="1:5" x14ac:dyDescent="0.25">
      <c r="A231" s="10">
        <v>44150</v>
      </c>
      <c r="B231" s="11">
        <v>33979</v>
      </c>
      <c r="D231" s="10">
        <v>44150</v>
      </c>
      <c r="E231" s="11">
        <v>469</v>
      </c>
    </row>
    <row r="232" spans="1:5" x14ac:dyDescent="0.25">
      <c r="A232" s="10">
        <v>44151</v>
      </c>
      <c r="B232" s="11">
        <v>27354</v>
      </c>
      <c r="D232" s="10">
        <v>44151</v>
      </c>
      <c r="E232" s="11">
        <v>641</v>
      </c>
    </row>
    <row r="233" spans="1:5" x14ac:dyDescent="0.25">
      <c r="A233" s="10">
        <v>44152</v>
      </c>
      <c r="B233" s="11">
        <v>32191</v>
      </c>
      <c r="D233" s="10">
        <v>44152</v>
      </c>
      <c r="E233" s="11">
        <v>729</v>
      </c>
    </row>
    <row r="234" spans="1:5" x14ac:dyDescent="0.25">
      <c r="A234" s="10">
        <v>44153</v>
      </c>
      <c r="B234" s="11">
        <v>34283</v>
      </c>
      <c r="D234" s="10">
        <v>44153</v>
      </c>
      <c r="E234" s="11">
        <v>641</v>
      </c>
    </row>
    <row r="235" spans="1:5" x14ac:dyDescent="0.25">
      <c r="A235" s="10">
        <v>44154</v>
      </c>
      <c r="B235" s="11">
        <v>36176</v>
      </c>
      <c r="D235" s="10">
        <v>44154</v>
      </c>
      <c r="E235" s="11">
        <v>649</v>
      </c>
    </row>
    <row r="236" spans="1:5" x14ac:dyDescent="0.25">
      <c r="A236" s="10">
        <v>44155</v>
      </c>
      <c r="B236" s="11">
        <v>37242</v>
      </c>
      <c r="D236" s="10">
        <v>44155</v>
      </c>
      <c r="E236" s="11">
        <v>705</v>
      </c>
    </row>
    <row r="237" spans="1:5" x14ac:dyDescent="0.25">
      <c r="A237" s="10">
        <v>44156</v>
      </c>
      <c r="B237" s="11">
        <v>34767</v>
      </c>
      <c r="D237" s="10">
        <v>44156</v>
      </c>
      <c r="E237" s="11">
        <v>541</v>
      </c>
    </row>
    <row r="238" spans="1:5" x14ac:dyDescent="0.25">
      <c r="A238" s="10">
        <v>44157</v>
      </c>
      <c r="B238" s="11">
        <v>28337</v>
      </c>
      <c r="D238" s="10">
        <v>44157</v>
      </c>
      <c r="E238" s="11">
        <v>560</v>
      </c>
    </row>
    <row r="239" spans="1:5" x14ac:dyDescent="0.25">
      <c r="A239" s="10">
        <v>44158</v>
      </c>
      <c r="B239" s="11">
        <v>22930</v>
      </c>
      <c r="D239" s="10">
        <v>44158</v>
      </c>
      <c r="E239" s="11">
        <v>640</v>
      </c>
    </row>
    <row r="240" spans="1:5" x14ac:dyDescent="0.25">
      <c r="A240" s="10">
        <v>44159</v>
      </c>
      <c r="B240" s="11">
        <v>23232</v>
      </c>
      <c r="D240" s="10">
        <v>44159</v>
      </c>
      <c r="E240" s="11">
        <v>534</v>
      </c>
    </row>
    <row r="241" spans="1:5" x14ac:dyDescent="0.25">
      <c r="A241" s="10">
        <v>44160</v>
      </c>
      <c r="B241" s="11">
        <v>25853</v>
      </c>
      <c r="D241" s="10">
        <v>44160</v>
      </c>
      <c r="E241" s="11">
        <v>623</v>
      </c>
    </row>
    <row r="242" spans="1:5" x14ac:dyDescent="0.25">
      <c r="A242" s="10">
        <v>44161</v>
      </c>
      <c r="B242" s="11">
        <v>29003</v>
      </c>
      <c r="D242" s="10">
        <v>44161</v>
      </c>
      <c r="E242" s="11">
        <v>570</v>
      </c>
    </row>
    <row r="243" spans="1:5" x14ac:dyDescent="0.25">
      <c r="A243" s="10">
        <v>44162</v>
      </c>
      <c r="B243" s="11">
        <v>28352</v>
      </c>
      <c r="D243" s="10">
        <v>44162</v>
      </c>
      <c r="E243" s="11">
        <v>510</v>
      </c>
    </row>
    <row r="244" spans="1:5" x14ac:dyDescent="0.25">
      <c r="A244" s="10">
        <v>44163</v>
      </c>
      <c r="B244" s="11">
        <v>26323</v>
      </c>
      <c r="D244" s="10">
        <v>44163</v>
      </c>
      <c r="E244" s="11">
        <v>531</v>
      </c>
    </row>
    <row r="245" spans="1:5" x14ac:dyDescent="0.25">
      <c r="A245" s="10">
        <v>44164</v>
      </c>
      <c r="B245" s="11">
        <v>20648</v>
      </c>
      <c r="D245" s="10">
        <v>44164</v>
      </c>
      <c r="E245" s="11">
        <v>413</v>
      </c>
    </row>
    <row r="246" spans="1:5" x14ac:dyDescent="0.25">
      <c r="A246" s="10">
        <v>44165</v>
      </c>
      <c r="B246" s="11">
        <v>16377</v>
      </c>
      <c r="D246" s="10">
        <v>44165</v>
      </c>
      <c r="E246" s="11">
        <v>555</v>
      </c>
    </row>
    <row r="247" spans="1:5" x14ac:dyDescent="0.25">
      <c r="A247" s="10">
        <v>44166</v>
      </c>
      <c r="B247" s="11">
        <v>19350</v>
      </c>
      <c r="D247" s="10">
        <v>44166</v>
      </c>
      <c r="E247" s="11">
        <v>396</v>
      </c>
    </row>
    <row r="248" spans="1:5" x14ac:dyDescent="0.25">
      <c r="A248" s="10">
        <v>44167</v>
      </c>
      <c r="B248" s="11">
        <v>20709</v>
      </c>
      <c r="D248" s="10">
        <v>44167</v>
      </c>
      <c r="E248" s="11">
        <v>381</v>
      </c>
    </row>
    <row r="249" spans="1:5" x14ac:dyDescent="0.25">
      <c r="A249" s="10">
        <v>44168</v>
      </c>
      <c r="B249" s="11">
        <v>23225</v>
      </c>
      <c r="D249" s="10">
        <v>44168</v>
      </c>
      <c r="E249" s="11">
        <v>395</v>
      </c>
    </row>
    <row r="250" spans="1:5" x14ac:dyDescent="0.25">
      <c r="A250" s="10">
        <v>44169</v>
      </c>
      <c r="B250" s="11">
        <v>24099</v>
      </c>
      <c r="D250" s="10">
        <v>44169</v>
      </c>
      <c r="E250" s="11">
        <v>408</v>
      </c>
    </row>
    <row r="251" spans="1:5" x14ac:dyDescent="0.25">
      <c r="A251" s="10">
        <v>44170</v>
      </c>
      <c r="B251" s="11">
        <v>21052</v>
      </c>
      <c r="D251" s="10">
        <v>44170</v>
      </c>
      <c r="E251" s="11">
        <v>376</v>
      </c>
    </row>
    <row r="252" spans="1:5" x14ac:dyDescent="0.25">
      <c r="A252" s="10">
        <v>44171</v>
      </c>
      <c r="B252" s="11">
        <v>18887</v>
      </c>
      <c r="D252" s="10">
        <v>44171</v>
      </c>
      <c r="E252" s="11">
        <v>294</v>
      </c>
    </row>
    <row r="253" spans="1:5" x14ac:dyDescent="0.25">
      <c r="A253" s="10">
        <v>44172</v>
      </c>
      <c r="B253" s="11">
        <v>13720</v>
      </c>
      <c r="D253" s="10">
        <v>44172</v>
      </c>
      <c r="E253" s="11">
        <v>124</v>
      </c>
    </row>
    <row r="254" spans="1:5" x14ac:dyDescent="0.25">
      <c r="A254" s="10">
        <v>44173</v>
      </c>
      <c r="B254" s="11">
        <v>14842</v>
      </c>
      <c r="D254" s="10">
        <v>44173</v>
      </c>
      <c r="E254" s="11">
        <v>312</v>
      </c>
    </row>
    <row r="255" spans="1:5" x14ac:dyDescent="0.25">
      <c r="A255" s="10">
        <v>44174</v>
      </c>
      <c r="B255" s="11">
        <v>12756</v>
      </c>
      <c r="D255" s="10">
        <v>44174</v>
      </c>
      <c r="E255" s="11">
        <v>264</v>
      </c>
    </row>
    <row r="256" spans="1:5" x14ac:dyDescent="0.25">
      <c r="A256" s="10">
        <v>44175</v>
      </c>
      <c r="B256" s="11">
        <v>16999</v>
      </c>
      <c r="D256" s="10">
        <v>44175</v>
      </c>
      <c r="E256" s="11">
        <v>227</v>
      </c>
    </row>
    <row r="257" spans="1:5" x14ac:dyDescent="0.25">
      <c r="A257" s="10">
        <v>44176</v>
      </c>
      <c r="B257" s="11">
        <v>18727</v>
      </c>
      <c r="D257" s="10">
        <v>44176</v>
      </c>
      <c r="E257" s="11">
        <v>262</v>
      </c>
    </row>
    <row r="258" spans="1:5" x14ac:dyDescent="0.25">
      <c r="A258" s="10">
        <v>44177</v>
      </c>
      <c r="B258" s="11">
        <v>19903</v>
      </c>
      <c r="D258" s="10">
        <v>44177</v>
      </c>
      <c r="E258" s="11">
        <v>277</v>
      </c>
    </row>
    <row r="259" spans="1:5" x14ac:dyDescent="0.25">
      <c r="A259" s="10">
        <v>44178</v>
      </c>
      <c r="B259" s="11">
        <v>17938</v>
      </c>
      <c r="D259" s="10">
        <v>44178</v>
      </c>
      <c r="E259" s="11">
        <v>344</v>
      </c>
    </row>
    <row r="260" spans="1:5" x14ac:dyDescent="0.25">
      <c r="A260" s="10">
        <v>44179</v>
      </c>
      <c r="B260" s="11">
        <v>12030</v>
      </c>
      <c r="D260" s="10">
        <v>44179</v>
      </c>
      <c r="E260" s="11">
        <v>191</v>
      </c>
    </row>
    <row r="261" spans="1:5" x14ac:dyDescent="0.25">
      <c r="A261" s="10">
        <v>44180</v>
      </c>
      <c r="B261" s="11">
        <v>14844</v>
      </c>
      <c r="D261" s="10">
        <v>44180</v>
      </c>
      <c r="E261" s="11">
        <v>100</v>
      </c>
    </row>
    <row r="262" spans="1:5" x14ac:dyDescent="0.25">
      <c r="A262" s="10">
        <v>44181</v>
      </c>
      <c r="B262" s="11">
        <v>17572</v>
      </c>
      <c r="D262" s="10">
        <v>44181</v>
      </c>
      <c r="E262" s="11">
        <v>255</v>
      </c>
    </row>
    <row r="263" spans="1:5" x14ac:dyDescent="0.25">
      <c r="A263" s="10">
        <v>44182</v>
      </c>
      <c r="B263" s="11">
        <v>18236</v>
      </c>
      <c r="D263" s="10">
        <v>44182</v>
      </c>
      <c r="E263" s="11">
        <v>244</v>
      </c>
    </row>
    <row r="264" spans="1:5" x14ac:dyDescent="0.25">
      <c r="A264" s="10">
        <v>44183</v>
      </c>
      <c r="B264" s="11">
        <v>17992</v>
      </c>
      <c r="D264" s="10">
        <v>44183</v>
      </c>
      <c r="E264" s="11">
        <v>227</v>
      </c>
    </row>
    <row r="265" spans="1:5" x14ac:dyDescent="0.25">
      <c r="A265" s="10">
        <v>44184</v>
      </c>
      <c r="B265" s="11">
        <v>16308</v>
      </c>
      <c r="D265" s="10">
        <v>44184</v>
      </c>
      <c r="E265" s="11">
        <v>154</v>
      </c>
    </row>
    <row r="266" spans="1:5" x14ac:dyDescent="0.25">
      <c r="A266" s="10">
        <v>44185</v>
      </c>
      <c r="B266" s="11">
        <v>15104</v>
      </c>
      <c r="D266" s="10">
        <v>44185</v>
      </c>
      <c r="E266" s="11">
        <v>216</v>
      </c>
    </row>
    <row r="267" spans="1:5" x14ac:dyDescent="0.25">
      <c r="A267" s="10">
        <v>44186</v>
      </c>
      <c r="B267" s="11">
        <v>10872</v>
      </c>
      <c r="D267" s="10">
        <v>44186</v>
      </c>
      <c r="E267" s="11">
        <v>63</v>
      </c>
    </row>
    <row r="268" spans="1:5" x14ac:dyDescent="0.25">
      <c r="A268" s="10">
        <v>44187</v>
      </c>
      <c r="B268" s="11">
        <v>13318</v>
      </c>
      <c r="D268" s="10">
        <v>44187</v>
      </c>
      <c r="E268" s="11">
        <v>86</v>
      </c>
    </row>
    <row r="269" spans="1:5" x14ac:dyDescent="0.25">
      <c r="A269" s="10">
        <v>44188</v>
      </c>
      <c r="B269" s="11">
        <v>14522</v>
      </c>
      <c r="D269" s="10">
        <v>44188</v>
      </c>
      <c r="E269" s="11">
        <v>255</v>
      </c>
    </row>
    <row r="270" spans="1:5" x14ac:dyDescent="0.25">
      <c r="A270" s="10">
        <v>44189</v>
      </c>
      <c r="B270" s="11">
        <v>18040</v>
      </c>
      <c r="D270" s="10">
        <v>44189</v>
      </c>
      <c r="E270" s="11">
        <v>223</v>
      </c>
    </row>
    <row r="271" spans="1:5" x14ac:dyDescent="0.25">
      <c r="A271" s="10">
        <v>44190</v>
      </c>
      <c r="B271" s="11">
        <v>19037</v>
      </c>
      <c r="D271" s="10">
        <v>44190</v>
      </c>
      <c r="E271" s="11">
        <v>339</v>
      </c>
    </row>
    <row r="272" spans="1:5" x14ac:dyDescent="0.25">
      <c r="A272" s="10">
        <v>44191</v>
      </c>
      <c r="B272" s="11">
        <v>10431</v>
      </c>
      <c r="D272" s="10">
        <v>44191</v>
      </c>
      <c r="E272" s="11">
        <v>34</v>
      </c>
    </row>
    <row r="273" spans="1:5" x14ac:dyDescent="0.25">
      <c r="A273" s="10">
        <v>44192</v>
      </c>
      <c r="B273" s="11">
        <v>8913</v>
      </c>
      <c r="D273" s="10">
        <v>44192</v>
      </c>
      <c r="E273" s="11">
        <v>25</v>
      </c>
    </row>
    <row r="274" spans="1:5" x14ac:dyDescent="0.25">
      <c r="A274" s="10">
        <v>44193</v>
      </c>
      <c r="B274" s="11">
        <v>8585</v>
      </c>
      <c r="D274" s="10">
        <v>44193</v>
      </c>
      <c r="E274" s="11">
        <v>37</v>
      </c>
    </row>
    <row r="275" spans="1:5" x14ac:dyDescent="0.25">
      <c r="A275" s="10">
        <v>44194</v>
      </c>
      <c r="B275" s="11">
        <v>11224</v>
      </c>
      <c r="D275" s="10">
        <v>44194</v>
      </c>
      <c r="E275" s="11">
        <v>47</v>
      </c>
    </row>
    <row r="276" spans="1:5" x14ac:dyDescent="0.25">
      <c r="A276" s="10">
        <v>44195</v>
      </c>
      <c r="B276" s="11">
        <v>16202</v>
      </c>
      <c r="D276" s="10">
        <v>44195</v>
      </c>
      <c r="E276" s="11">
        <v>278</v>
      </c>
    </row>
    <row r="277" spans="1:5" x14ac:dyDescent="0.25">
      <c r="A277" s="10">
        <v>44196</v>
      </c>
      <c r="B277" s="11">
        <v>23477</v>
      </c>
      <c r="C277" s="17">
        <f>SUM(B186:B277)/92</f>
        <v>19518.782608695652</v>
      </c>
      <c r="D277" s="10">
        <v>44196</v>
      </c>
      <c r="E277" s="11">
        <v>456</v>
      </c>
    </row>
    <row r="278" spans="1:5" x14ac:dyDescent="0.25">
      <c r="A278" s="10">
        <v>44197</v>
      </c>
      <c r="B278" s="11">
        <v>22211</v>
      </c>
      <c r="D278" s="10">
        <v>44197</v>
      </c>
      <c r="E278" s="11">
        <v>409</v>
      </c>
    </row>
    <row r="279" spans="1:5" x14ac:dyDescent="0.25">
      <c r="A279" s="10">
        <v>44198</v>
      </c>
      <c r="B279" s="11">
        <v>11831</v>
      </c>
      <c r="D279" s="10">
        <v>44198</v>
      </c>
      <c r="E279" s="11">
        <v>23</v>
      </c>
    </row>
    <row r="280" spans="1:5" x14ac:dyDescent="0.25">
      <c r="A280" s="10">
        <v>44199</v>
      </c>
      <c r="B280" s="11">
        <v>14245</v>
      </c>
      <c r="D280" s="10">
        <v>44199</v>
      </c>
      <c r="E280" s="11">
        <v>207</v>
      </c>
    </row>
    <row r="281" spans="1:5" x14ac:dyDescent="0.25">
      <c r="A281" s="10">
        <v>44200</v>
      </c>
      <c r="B281" s="11">
        <v>10800</v>
      </c>
      <c r="D281" s="10">
        <v>44200</v>
      </c>
      <c r="E281" s="11">
        <v>121</v>
      </c>
    </row>
    <row r="282" spans="1:5" x14ac:dyDescent="0.25">
      <c r="A282" s="10">
        <v>44201</v>
      </c>
      <c r="B282" s="11">
        <v>15378</v>
      </c>
      <c r="D282" s="10">
        <v>44201</v>
      </c>
      <c r="E282" s="11">
        <v>213</v>
      </c>
    </row>
    <row r="283" spans="1:5" x14ac:dyDescent="0.25">
      <c r="A283" s="10">
        <v>44202</v>
      </c>
      <c r="B283" s="11">
        <v>20331</v>
      </c>
      <c r="D283" s="10">
        <v>44202</v>
      </c>
      <c r="E283" s="11">
        <v>364</v>
      </c>
    </row>
    <row r="284" spans="1:5" x14ac:dyDescent="0.25">
      <c r="A284" s="10">
        <v>44203</v>
      </c>
      <c r="B284" s="11">
        <v>18020</v>
      </c>
      <c r="D284" s="10">
        <v>44203</v>
      </c>
      <c r="E284" s="11">
        <v>229</v>
      </c>
    </row>
    <row r="285" spans="1:5" x14ac:dyDescent="0.25">
      <c r="A285" s="10">
        <v>44204</v>
      </c>
      <c r="B285" s="11">
        <v>17533</v>
      </c>
      <c r="D285" s="10">
        <v>44204</v>
      </c>
      <c r="E285" s="11">
        <v>158</v>
      </c>
    </row>
    <row r="286" spans="1:5" x14ac:dyDescent="0.25">
      <c r="A286" s="10">
        <v>44205</v>
      </c>
      <c r="B286" s="11">
        <v>19978</v>
      </c>
      <c r="D286" s="10">
        <v>44205</v>
      </c>
      <c r="E286" s="11">
        <v>400</v>
      </c>
    </row>
    <row r="287" spans="1:5" x14ac:dyDescent="0.25">
      <c r="A287" s="10">
        <v>44206</v>
      </c>
      <c r="B287" s="11">
        <v>18627</v>
      </c>
      <c r="D287" s="10">
        <v>44206</v>
      </c>
      <c r="E287" s="11">
        <v>315</v>
      </c>
    </row>
    <row r="288" spans="1:5" x14ac:dyDescent="0.25">
      <c r="A288" s="10">
        <v>44207</v>
      </c>
      <c r="B288" s="11">
        <v>12532</v>
      </c>
      <c r="D288" s="10">
        <v>44207</v>
      </c>
      <c r="E288" s="11">
        <v>120</v>
      </c>
    </row>
    <row r="289" spans="1:5" x14ac:dyDescent="0.25">
      <c r="A289" s="10">
        <v>44208</v>
      </c>
      <c r="B289" s="11">
        <v>14242</v>
      </c>
      <c r="D289" s="10">
        <v>44208</v>
      </c>
      <c r="E289" s="11">
        <v>152</v>
      </c>
    </row>
    <row r="290" spans="1:5" x14ac:dyDescent="0.25">
      <c r="A290" s="10">
        <v>44209</v>
      </c>
      <c r="B290" s="11">
        <v>15774</v>
      </c>
      <c r="D290" s="10">
        <v>44209</v>
      </c>
      <c r="E290" s="11">
        <v>314</v>
      </c>
    </row>
    <row r="291" spans="1:5" x14ac:dyDescent="0.25">
      <c r="A291" s="10">
        <v>44210</v>
      </c>
      <c r="B291" s="11">
        <v>17246</v>
      </c>
      <c r="D291" s="10">
        <v>44210</v>
      </c>
      <c r="E291" s="11">
        <v>255</v>
      </c>
    </row>
    <row r="292" spans="1:5" x14ac:dyDescent="0.25">
      <c r="A292" s="10">
        <v>44211</v>
      </c>
      <c r="B292" s="11">
        <v>16146</v>
      </c>
      <c r="D292" s="10">
        <v>44211</v>
      </c>
      <c r="E292" s="11">
        <v>240</v>
      </c>
    </row>
    <row r="293" spans="1:5" x14ac:dyDescent="0.25">
      <c r="A293" s="10">
        <v>44212</v>
      </c>
      <c r="B293" s="11">
        <v>16310</v>
      </c>
      <c r="D293" s="10">
        <v>44212</v>
      </c>
      <c r="E293" s="11">
        <v>196</v>
      </c>
    </row>
    <row r="294" spans="1:5" x14ac:dyDescent="0.25">
      <c r="A294" s="10">
        <v>44213</v>
      </c>
      <c r="B294" s="11">
        <v>12545</v>
      </c>
      <c r="D294" s="10">
        <v>44213</v>
      </c>
      <c r="E294" s="11">
        <v>285</v>
      </c>
    </row>
    <row r="295" spans="1:5" x14ac:dyDescent="0.25">
      <c r="A295" s="10">
        <v>44214</v>
      </c>
      <c r="B295" s="11">
        <v>8825</v>
      </c>
      <c r="D295" s="10">
        <v>44214</v>
      </c>
      <c r="E295" s="11">
        <v>107</v>
      </c>
    </row>
    <row r="296" spans="1:5" x14ac:dyDescent="0.25">
      <c r="A296" s="10">
        <v>44215</v>
      </c>
      <c r="B296" s="11">
        <v>10497</v>
      </c>
      <c r="D296" s="10">
        <v>44215</v>
      </c>
      <c r="E296" s="11">
        <v>113</v>
      </c>
    </row>
    <row r="297" spans="1:5" x14ac:dyDescent="0.25">
      <c r="A297" s="10">
        <v>44216</v>
      </c>
      <c r="B297" s="11">
        <v>13571</v>
      </c>
      <c r="D297" s="10">
        <v>44216</v>
      </c>
      <c r="E297" s="11">
        <v>279</v>
      </c>
    </row>
    <row r="298" spans="1:5" x14ac:dyDescent="0.25">
      <c r="A298" s="10">
        <v>44217</v>
      </c>
      <c r="B298" s="11">
        <v>14078</v>
      </c>
      <c r="D298" s="10">
        <v>44217</v>
      </c>
      <c r="E298" s="11">
        <v>211</v>
      </c>
    </row>
    <row r="299" spans="1:5" x14ac:dyDescent="0.25">
      <c r="A299" s="10">
        <v>44218</v>
      </c>
      <c r="B299" s="11">
        <v>13633</v>
      </c>
      <c r="D299" s="10">
        <v>44218</v>
      </c>
      <c r="E299" s="11">
        <v>318</v>
      </c>
    </row>
    <row r="300" spans="1:5" x14ac:dyDescent="0.25">
      <c r="A300" s="10">
        <v>44219</v>
      </c>
      <c r="B300" s="11">
        <v>13331</v>
      </c>
      <c r="D300" s="10">
        <v>44219</v>
      </c>
      <c r="E300" s="11">
        <v>221</v>
      </c>
    </row>
    <row r="301" spans="1:5" x14ac:dyDescent="0.25">
      <c r="A301" s="10">
        <v>44220</v>
      </c>
      <c r="B301" s="11">
        <v>11629</v>
      </c>
      <c r="D301" s="10">
        <v>44220</v>
      </c>
      <c r="E301" s="11">
        <v>325</v>
      </c>
    </row>
    <row r="302" spans="1:5" x14ac:dyDescent="0.25">
      <c r="A302" s="10">
        <v>44221</v>
      </c>
      <c r="B302" s="11">
        <v>8561</v>
      </c>
      <c r="D302" s="10">
        <v>44221</v>
      </c>
      <c r="E302" s="11">
        <v>66</v>
      </c>
    </row>
    <row r="303" spans="1:5" x14ac:dyDescent="0.25">
      <c r="A303" s="10">
        <v>44222</v>
      </c>
      <c r="B303" s="11">
        <v>10593</v>
      </c>
      <c r="D303" s="10">
        <v>44222</v>
      </c>
      <c r="E303" s="11">
        <v>152</v>
      </c>
    </row>
    <row r="304" spans="1:5" x14ac:dyDescent="0.25">
      <c r="A304" s="10">
        <v>44223</v>
      </c>
      <c r="B304" s="11">
        <v>15204</v>
      </c>
      <c r="D304" s="10">
        <v>44223</v>
      </c>
      <c r="E304" s="11">
        <v>343</v>
      </c>
    </row>
    <row r="305" spans="1:5" x14ac:dyDescent="0.25">
      <c r="A305" s="10">
        <v>44224</v>
      </c>
      <c r="B305" s="11">
        <v>14372</v>
      </c>
      <c r="D305" s="10">
        <v>44224</v>
      </c>
      <c r="E305" s="11">
        <v>268</v>
      </c>
    </row>
    <row r="306" spans="1:5" x14ac:dyDescent="0.25">
      <c r="A306" s="10">
        <v>44225</v>
      </c>
      <c r="B306" s="11">
        <v>13574</v>
      </c>
      <c r="D306" s="10">
        <v>44225</v>
      </c>
      <c r="E306" s="11">
        <v>341</v>
      </c>
    </row>
    <row r="307" spans="1:5" x14ac:dyDescent="0.25">
      <c r="A307" s="10">
        <v>44226</v>
      </c>
      <c r="B307" s="11">
        <v>12715</v>
      </c>
      <c r="D307" s="10">
        <v>44226</v>
      </c>
      <c r="E307" s="11">
        <v>385</v>
      </c>
    </row>
    <row r="308" spans="1:5" x14ac:dyDescent="0.25">
      <c r="A308" s="10">
        <v>44227</v>
      </c>
      <c r="B308" s="11">
        <v>11252</v>
      </c>
      <c r="D308" s="10">
        <v>44227</v>
      </c>
      <c r="E308" s="11">
        <v>402</v>
      </c>
    </row>
    <row r="309" spans="1:5" x14ac:dyDescent="0.25">
      <c r="A309" s="10">
        <v>44228</v>
      </c>
      <c r="B309" s="11">
        <v>7925</v>
      </c>
      <c r="D309" s="10">
        <v>44228</v>
      </c>
      <c r="E309" s="11">
        <v>161</v>
      </c>
    </row>
    <row r="310" spans="1:5" x14ac:dyDescent="0.25">
      <c r="A310" s="10">
        <v>44229</v>
      </c>
      <c r="B310" s="11">
        <v>9660</v>
      </c>
      <c r="D310" s="10">
        <v>44229</v>
      </c>
      <c r="E310" s="11">
        <v>207</v>
      </c>
    </row>
    <row r="311" spans="1:5" x14ac:dyDescent="0.25">
      <c r="A311" s="10">
        <v>44230</v>
      </c>
      <c r="B311" s="11">
        <v>13189</v>
      </c>
      <c r="D311" s="10">
        <v>44230</v>
      </c>
      <c r="E311" s="11">
        <v>449</v>
      </c>
    </row>
    <row r="312" spans="1:5" x14ac:dyDescent="0.25">
      <c r="A312" s="10">
        <v>44231</v>
      </c>
      <c r="B312" s="11">
        <v>13659</v>
      </c>
      <c r="D312" s="10">
        <v>44231</v>
      </c>
      <c r="E312" s="11">
        <v>526</v>
      </c>
    </row>
    <row r="313" spans="1:5" x14ac:dyDescent="0.25">
      <c r="A313" s="10">
        <v>44232</v>
      </c>
      <c r="B313" s="11">
        <v>14218</v>
      </c>
      <c r="D313" s="10">
        <v>44232</v>
      </c>
      <c r="E313" s="11">
        <v>275</v>
      </c>
    </row>
    <row r="314" spans="1:5" x14ac:dyDescent="0.25">
      <c r="A314" s="10">
        <v>44233</v>
      </c>
      <c r="B314" s="11">
        <v>13442</v>
      </c>
      <c r="D314" s="10">
        <v>44233</v>
      </c>
      <c r="E314" s="11">
        <v>508</v>
      </c>
    </row>
    <row r="315" spans="1:5" x14ac:dyDescent="0.25">
      <c r="A315" s="10">
        <v>44234</v>
      </c>
      <c r="B315" s="11">
        <v>11641</v>
      </c>
      <c r="D315" s="10">
        <v>44234</v>
      </c>
      <c r="E315" s="11">
        <v>436</v>
      </c>
    </row>
    <row r="316" spans="1:5" x14ac:dyDescent="0.25">
      <c r="A316" s="10">
        <v>44235</v>
      </c>
      <c r="B316" s="11">
        <v>7970</v>
      </c>
      <c r="D316" s="10">
        <v>44235</v>
      </c>
      <c r="E316" s="11">
        <v>184</v>
      </c>
    </row>
    <row r="317" spans="1:5" x14ac:dyDescent="0.25">
      <c r="A317" s="10">
        <v>44236</v>
      </c>
      <c r="B317" s="11">
        <v>10630</v>
      </c>
      <c r="D317" s="10">
        <v>44236</v>
      </c>
      <c r="E317" s="11">
        <v>241</v>
      </c>
    </row>
    <row r="318" spans="1:5" x14ac:dyDescent="0.25">
      <c r="A318" s="10">
        <v>44237</v>
      </c>
      <c r="B318" s="11">
        <v>12956</v>
      </c>
      <c r="D318" s="10">
        <v>44237</v>
      </c>
      <c r="E318" s="11">
        <v>314</v>
      </c>
    </row>
    <row r="319" spans="1:5" x14ac:dyDescent="0.25">
      <c r="A319" s="10">
        <v>44238</v>
      </c>
      <c r="B319" s="11">
        <v>15146</v>
      </c>
      <c r="D319" s="10">
        <v>44238</v>
      </c>
      <c r="E319" s="11">
        <v>539</v>
      </c>
    </row>
    <row r="320" spans="1:5" x14ac:dyDescent="0.25">
      <c r="A320" s="10">
        <v>44239</v>
      </c>
      <c r="B320" s="11">
        <v>13908</v>
      </c>
      <c r="D320" s="10">
        <v>44239</v>
      </c>
      <c r="E320" s="11">
        <v>357</v>
      </c>
    </row>
    <row r="321" spans="1:5" x14ac:dyDescent="0.25">
      <c r="A321" s="10">
        <v>44240</v>
      </c>
      <c r="B321" s="11">
        <v>13532</v>
      </c>
      <c r="D321" s="10">
        <v>44240</v>
      </c>
      <c r="E321" s="11">
        <v>506</v>
      </c>
    </row>
    <row r="322" spans="1:5" x14ac:dyDescent="0.25">
      <c r="A322" s="10">
        <v>44241</v>
      </c>
      <c r="B322" s="11">
        <v>11068</v>
      </c>
      <c r="D322" s="10">
        <v>44241</v>
      </c>
      <c r="E322" s="11">
        <v>222</v>
      </c>
    </row>
    <row r="323" spans="1:5" x14ac:dyDescent="0.25">
      <c r="A323" s="10">
        <v>44242</v>
      </c>
      <c r="B323" s="11">
        <v>7351</v>
      </c>
      <c r="D323" s="10">
        <v>44242</v>
      </c>
      <c r="E323" s="11">
        <v>528</v>
      </c>
    </row>
    <row r="324" spans="1:5" x14ac:dyDescent="0.25">
      <c r="A324" s="10">
        <v>44243</v>
      </c>
      <c r="B324" s="11">
        <v>10386</v>
      </c>
      <c r="D324" s="10">
        <v>44243</v>
      </c>
      <c r="E324" s="11">
        <v>492</v>
      </c>
    </row>
    <row r="325" spans="1:5" x14ac:dyDescent="0.25">
      <c r="A325" s="10">
        <v>44244</v>
      </c>
      <c r="B325" s="11">
        <v>12074</v>
      </c>
      <c r="D325" s="10">
        <v>44244</v>
      </c>
      <c r="E325" s="11">
        <v>438</v>
      </c>
    </row>
    <row r="326" spans="1:5" x14ac:dyDescent="0.25">
      <c r="A326" s="10">
        <v>44245</v>
      </c>
      <c r="B326" s="11">
        <v>13762</v>
      </c>
      <c r="D326" s="10">
        <v>44245</v>
      </c>
      <c r="E326" s="11">
        <v>481</v>
      </c>
    </row>
    <row r="327" spans="1:5" x14ac:dyDescent="0.25">
      <c r="A327" s="10">
        <v>44246</v>
      </c>
      <c r="B327" s="11">
        <v>15479</v>
      </c>
      <c r="D327" s="10">
        <v>44246</v>
      </c>
      <c r="E327" s="11">
        <v>494</v>
      </c>
    </row>
    <row r="328" spans="1:5" x14ac:dyDescent="0.25">
      <c r="A328" s="10">
        <v>44247</v>
      </c>
      <c r="B328" s="11">
        <v>14931</v>
      </c>
      <c r="D328" s="10">
        <v>44247</v>
      </c>
      <c r="E328" s="11">
        <v>386</v>
      </c>
    </row>
    <row r="329" spans="1:5" x14ac:dyDescent="0.25">
      <c r="A329" s="10">
        <v>44248</v>
      </c>
      <c r="B329" s="11">
        <v>13452</v>
      </c>
      <c r="D329" s="10">
        <v>44248</v>
      </c>
      <c r="E329" s="11">
        <v>503</v>
      </c>
    </row>
    <row r="330" spans="1:5" x14ac:dyDescent="0.25">
      <c r="A330" s="10">
        <v>44249</v>
      </c>
      <c r="B330" s="11">
        <v>9630</v>
      </c>
      <c r="D330" s="10">
        <v>44249</v>
      </c>
      <c r="E330" s="11">
        <v>349</v>
      </c>
    </row>
    <row r="331" spans="1:5" x14ac:dyDescent="0.25">
      <c r="A331" s="10">
        <v>44250</v>
      </c>
      <c r="B331" s="11">
        <v>13314</v>
      </c>
      <c r="D331" s="10">
        <v>44250</v>
      </c>
      <c r="E331" s="11">
        <v>322</v>
      </c>
    </row>
    <row r="332" spans="1:5" x14ac:dyDescent="0.25">
      <c r="A332" s="10">
        <v>44251</v>
      </c>
      <c r="B332" s="11">
        <v>16424</v>
      </c>
      <c r="D332" s="10">
        <v>44251</v>
      </c>
      <c r="E332" s="11">
        <v>535</v>
      </c>
    </row>
    <row r="333" spans="1:5" x14ac:dyDescent="0.25">
      <c r="A333" s="10">
        <v>44252</v>
      </c>
      <c r="B333" s="11">
        <v>19886</v>
      </c>
      <c r="D333" s="10">
        <v>44252</v>
      </c>
      <c r="E333" s="11">
        <v>652</v>
      </c>
    </row>
    <row r="334" spans="1:5" x14ac:dyDescent="0.25">
      <c r="A334" s="10">
        <v>44253</v>
      </c>
      <c r="B334" s="11">
        <v>20499</v>
      </c>
      <c r="D334" s="10">
        <v>44253</v>
      </c>
      <c r="E334" s="11">
        <v>594</v>
      </c>
    </row>
    <row r="335" spans="1:5" x14ac:dyDescent="0.25">
      <c r="A335" s="10">
        <v>44254</v>
      </c>
      <c r="B335" s="11">
        <v>18916</v>
      </c>
      <c r="D335" s="10">
        <v>44254</v>
      </c>
      <c r="E335" s="11">
        <v>355</v>
      </c>
    </row>
    <row r="336" spans="1:5" x14ac:dyDescent="0.25">
      <c r="A336" s="10">
        <v>44255</v>
      </c>
      <c r="B336" s="11">
        <v>17455</v>
      </c>
      <c r="D336" s="10">
        <v>44255</v>
      </c>
      <c r="E336" s="11">
        <v>568</v>
      </c>
    </row>
    <row r="337" spans="1:5" x14ac:dyDescent="0.25">
      <c r="A337" s="10">
        <v>44256</v>
      </c>
      <c r="B337" s="11">
        <v>13114</v>
      </c>
      <c r="D337" s="10">
        <v>44256</v>
      </c>
      <c r="E337" s="11">
        <v>196</v>
      </c>
    </row>
    <row r="338" spans="1:5" x14ac:dyDescent="0.25">
      <c r="A338" s="10">
        <v>44257</v>
      </c>
      <c r="B338" s="11">
        <v>17083</v>
      </c>
      <c r="D338" s="10">
        <v>44257</v>
      </c>
      <c r="E338" s="11">
        <v>246</v>
      </c>
    </row>
    <row r="339" spans="1:5" x14ac:dyDescent="0.25">
      <c r="A339" s="10">
        <v>44258</v>
      </c>
      <c r="B339" s="11">
        <v>20884</v>
      </c>
      <c r="D339" s="10">
        <v>44258</v>
      </c>
      <c r="E339" s="11">
        <v>569</v>
      </c>
    </row>
    <row r="340" spans="1:5" x14ac:dyDescent="0.25">
      <c r="A340" s="10">
        <v>44259</v>
      </c>
      <c r="B340" s="11">
        <v>22865</v>
      </c>
      <c r="D340" s="10">
        <v>44259</v>
      </c>
      <c r="E340" s="11">
        <v>552</v>
      </c>
    </row>
    <row r="341" spans="1:5" x14ac:dyDescent="0.25">
      <c r="A341" s="10">
        <v>44260</v>
      </c>
      <c r="B341" s="11">
        <v>24036</v>
      </c>
      <c r="D341" s="10">
        <v>44260</v>
      </c>
      <c r="E341" s="11">
        <v>472</v>
      </c>
    </row>
    <row r="342" spans="1:5" x14ac:dyDescent="0.25">
      <c r="A342" s="10">
        <v>44261</v>
      </c>
      <c r="B342" s="11">
        <v>23641</v>
      </c>
      <c r="D342" s="10">
        <v>44261</v>
      </c>
      <c r="E342" s="11">
        <v>441</v>
      </c>
    </row>
    <row r="343" spans="1:5" x14ac:dyDescent="0.25">
      <c r="A343" s="10">
        <v>44262</v>
      </c>
      <c r="B343" s="11">
        <v>20765</v>
      </c>
      <c r="D343" s="10">
        <v>44262</v>
      </c>
      <c r="E343" s="11">
        <v>553</v>
      </c>
    </row>
    <row r="344" spans="1:5" x14ac:dyDescent="0.25">
      <c r="A344" s="10">
        <v>44263</v>
      </c>
      <c r="B344" s="11">
        <v>13902</v>
      </c>
      <c r="D344" s="10">
        <v>44263</v>
      </c>
      <c r="E344" s="11">
        <v>270</v>
      </c>
    </row>
    <row r="345" spans="1:5" x14ac:dyDescent="0.25">
      <c r="A345" s="10">
        <v>44264</v>
      </c>
      <c r="B345" s="11">
        <v>19749</v>
      </c>
      <c r="D345" s="10">
        <v>44264</v>
      </c>
      <c r="E345" s="11">
        <v>187</v>
      </c>
    </row>
    <row r="346" spans="1:5" x14ac:dyDescent="0.25">
      <c r="A346" s="10">
        <v>44265</v>
      </c>
      <c r="B346" s="11">
        <v>22409</v>
      </c>
      <c r="D346" s="10">
        <v>44265</v>
      </c>
      <c r="E346" s="11">
        <v>369</v>
      </c>
    </row>
    <row r="347" spans="1:5" x14ac:dyDescent="0.25">
      <c r="A347" s="10">
        <v>44266</v>
      </c>
      <c r="B347" s="11">
        <v>25673</v>
      </c>
      <c r="D347" s="10">
        <v>44266</v>
      </c>
      <c r="E347" s="11">
        <v>608</v>
      </c>
    </row>
    <row r="348" spans="1:5" x14ac:dyDescent="0.25">
      <c r="A348" s="10">
        <v>44267</v>
      </c>
      <c r="B348" s="11">
        <v>26824</v>
      </c>
      <c r="D348" s="10">
        <v>44267</v>
      </c>
      <c r="E348" s="11">
        <v>515</v>
      </c>
    </row>
    <row r="349" spans="1:5" x14ac:dyDescent="0.25">
      <c r="A349" s="10">
        <v>44268</v>
      </c>
      <c r="B349" s="11">
        <v>26062</v>
      </c>
      <c r="D349" s="10">
        <v>44268</v>
      </c>
      <c r="E349" s="11">
        <v>319</v>
      </c>
    </row>
    <row r="350" spans="1:5" x14ac:dyDescent="0.25">
      <c r="A350" s="10">
        <v>44269</v>
      </c>
      <c r="B350" s="11">
        <v>21315</v>
      </c>
      <c r="D350" s="10">
        <v>44269</v>
      </c>
      <c r="E350" s="11">
        <v>323</v>
      </c>
    </row>
    <row r="351" spans="1:5" x14ac:dyDescent="0.25">
      <c r="A351" s="10">
        <v>44270</v>
      </c>
      <c r="B351" s="11">
        <v>15267</v>
      </c>
      <c r="D351" s="10">
        <v>44270</v>
      </c>
      <c r="E351" s="11">
        <v>328</v>
      </c>
    </row>
    <row r="352" spans="1:5" x14ac:dyDescent="0.25">
      <c r="A352" s="10">
        <v>44271</v>
      </c>
      <c r="B352" s="11">
        <v>20396</v>
      </c>
      <c r="D352" s="10">
        <v>44271</v>
      </c>
      <c r="E352" s="11">
        <v>210</v>
      </c>
    </row>
    <row r="353" spans="1:6" x14ac:dyDescent="0.25">
      <c r="A353" s="10">
        <v>44272</v>
      </c>
      <c r="B353" s="11">
        <v>23059</v>
      </c>
      <c r="D353" s="10">
        <v>44272</v>
      </c>
      <c r="E353" s="11">
        <v>302</v>
      </c>
    </row>
    <row r="354" spans="1:6" x14ac:dyDescent="0.25">
      <c r="A354" s="10">
        <v>44273</v>
      </c>
      <c r="B354" s="11">
        <v>24935</v>
      </c>
      <c r="D354" s="10">
        <v>44273</v>
      </c>
      <c r="E354" s="11">
        <v>459</v>
      </c>
    </row>
    <row r="355" spans="1:6" x14ac:dyDescent="0.25">
      <c r="A355" s="10">
        <v>44274</v>
      </c>
      <c r="B355" s="11">
        <v>25735</v>
      </c>
      <c r="D355" s="10">
        <v>44274</v>
      </c>
      <c r="E355" s="11">
        <v>416</v>
      </c>
    </row>
    <row r="356" spans="1:6" x14ac:dyDescent="0.25">
      <c r="A356" s="10">
        <v>44275</v>
      </c>
      <c r="B356" s="11">
        <v>23832</v>
      </c>
      <c r="D356" s="10">
        <v>44275</v>
      </c>
      <c r="E356" s="11">
        <v>369</v>
      </c>
    </row>
    <row r="357" spans="1:6" x14ac:dyDescent="0.25">
      <c r="A357" s="10">
        <v>44276</v>
      </c>
      <c r="B357" s="11">
        <v>20159</v>
      </c>
      <c r="D357" s="10">
        <v>44276</v>
      </c>
      <c r="E357" s="11">
        <v>353</v>
      </c>
    </row>
    <row r="358" spans="1:6" x14ac:dyDescent="0.25">
      <c r="A358" s="10">
        <v>44277</v>
      </c>
      <c r="B358" s="11">
        <v>13846</v>
      </c>
      <c r="D358" s="10">
        <v>44277</v>
      </c>
      <c r="E358" s="11">
        <v>189</v>
      </c>
    </row>
    <row r="359" spans="1:6" x14ac:dyDescent="0.25">
      <c r="A359" s="10">
        <v>44278</v>
      </c>
      <c r="B359" s="11">
        <v>18765</v>
      </c>
      <c r="D359" s="10">
        <v>44278</v>
      </c>
      <c r="E359" s="11">
        <v>188</v>
      </c>
    </row>
    <row r="360" spans="1:6" x14ac:dyDescent="0.25">
      <c r="A360" s="10">
        <v>44279</v>
      </c>
      <c r="B360" s="11">
        <v>21267</v>
      </c>
      <c r="D360" s="10">
        <v>44279</v>
      </c>
      <c r="E360" s="11">
        <v>329</v>
      </c>
    </row>
    <row r="361" spans="1:6" x14ac:dyDescent="0.25">
      <c r="A361" s="10">
        <v>44280</v>
      </c>
      <c r="B361" s="11">
        <v>23798</v>
      </c>
      <c r="D361" s="10">
        <v>44280</v>
      </c>
      <c r="E361" s="11">
        <v>310</v>
      </c>
    </row>
    <row r="362" spans="1:6" x14ac:dyDescent="0.25">
      <c r="A362" s="10">
        <v>44281</v>
      </c>
      <c r="B362" s="11">
        <v>23987</v>
      </c>
      <c r="D362" s="10">
        <v>44281</v>
      </c>
      <c r="E362" s="11">
        <v>392</v>
      </c>
    </row>
    <row r="363" spans="1:6" x14ac:dyDescent="0.25">
      <c r="A363" s="10">
        <v>44282</v>
      </c>
      <c r="B363" s="11">
        <v>23839</v>
      </c>
      <c r="D363" s="10">
        <v>44282</v>
      </c>
      <c r="E363" s="11">
        <v>348</v>
      </c>
    </row>
    <row r="364" spans="1:6" x14ac:dyDescent="0.25">
      <c r="A364" s="10">
        <v>44283</v>
      </c>
      <c r="B364" s="11">
        <v>19611</v>
      </c>
      <c r="D364" s="10">
        <v>44283</v>
      </c>
      <c r="E364" s="11">
        <v>269</v>
      </c>
    </row>
    <row r="365" spans="1:6" x14ac:dyDescent="0.25">
      <c r="A365" s="10">
        <v>44284</v>
      </c>
      <c r="B365" s="11">
        <v>12916</v>
      </c>
      <c r="D365" s="10">
        <v>44284</v>
      </c>
      <c r="E365" s="11">
        <v>224</v>
      </c>
    </row>
    <row r="366" spans="1:6" x14ac:dyDescent="0.25">
      <c r="A366" s="10">
        <v>44285</v>
      </c>
      <c r="B366" s="11">
        <v>16017</v>
      </c>
      <c r="D366" s="10">
        <v>44285</v>
      </c>
      <c r="E366" s="11">
        <v>150</v>
      </c>
      <c r="F366" s="17"/>
    </row>
    <row r="367" spans="1:6" x14ac:dyDescent="0.25">
      <c r="A367" s="10">
        <v>44286</v>
      </c>
      <c r="B367" s="11">
        <v>23904</v>
      </c>
      <c r="C367" s="17">
        <f>SUM(B278:B367)/90</f>
        <v>16308.244444444445</v>
      </c>
      <c r="D367" s="10">
        <v>44286</v>
      </c>
      <c r="E367" s="11">
        <v>313</v>
      </c>
    </row>
    <row r="368" spans="1:6" x14ac:dyDescent="0.25">
      <c r="A368" s="10">
        <v>44287</v>
      </c>
      <c r="B368" s="11">
        <v>23649</v>
      </c>
      <c r="D368" s="10">
        <v>44287</v>
      </c>
      <c r="E368" s="11">
        <v>271</v>
      </c>
    </row>
    <row r="369" spans="1:5" x14ac:dyDescent="0.25">
      <c r="A369" s="10">
        <v>44288</v>
      </c>
      <c r="B369" s="11">
        <v>21932</v>
      </c>
      <c r="D369" s="10">
        <v>44288</v>
      </c>
      <c r="E369" s="11">
        <v>423</v>
      </c>
    </row>
    <row r="370" spans="1:5" x14ac:dyDescent="0.25">
      <c r="A370" s="10">
        <v>44289</v>
      </c>
      <c r="B370" s="11">
        <v>21261</v>
      </c>
      <c r="D370" s="10">
        <v>44289</v>
      </c>
      <c r="E370" s="11">
        <v>225</v>
      </c>
    </row>
    <row r="371" spans="1:5" x14ac:dyDescent="0.25">
      <c r="A371" s="10">
        <v>44290</v>
      </c>
      <c r="B371" s="11">
        <v>18025</v>
      </c>
      <c r="D371" s="10">
        <v>44290</v>
      </c>
      <c r="E371" s="11">
        <v>438</v>
      </c>
    </row>
    <row r="372" spans="1:5" x14ac:dyDescent="0.25">
      <c r="A372" s="10">
        <v>44291</v>
      </c>
      <c r="B372" s="11">
        <v>10680</v>
      </c>
      <c r="D372" s="10">
        <v>44291</v>
      </c>
      <c r="E372" s="11">
        <v>19</v>
      </c>
    </row>
    <row r="373" spans="1:5" x14ac:dyDescent="0.25">
      <c r="A373" s="10">
        <v>44292</v>
      </c>
      <c r="B373" s="11">
        <v>7767</v>
      </c>
      <c r="D373" s="10">
        <v>44292</v>
      </c>
      <c r="E373" s="11">
        <v>47</v>
      </c>
    </row>
    <row r="374" spans="1:5" x14ac:dyDescent="0.25">
      <c r="A374" s="10">
        <v>44293</v>
      </c>
      <c r="B374" s="11">
        <v>13708</v>
      </c>
      <c r="D374" s="10">
        <v>44293</v>
      </c>
      <c r="E374" s="11">
        <v>218</v>
      </c>
    </row>
    <row r="375" spans="1:5" x14ac:dyDescent="0.25">
      <c r="A375" s="10">
        <v>44294</v>
      </c>
      <c r="B375" s="11">
        <v>17221</v>
      </c>
      <c r="D375" s="10">
        <v>44294</v>
      </c>
      <c r="E375" s="11">
        <v>277</v>
      </c>
    </row>
    <row r="376" spans="1:5" x14ac:dyDescent="0.25">
      <c r="A376" s="10">
        <v>44295</v>
      </c>
      <c r="B376" s="11">
        <v>18938</v>
      </c>
      <c r="D376" s="10">
        <v>44295</v>
      </c>
      <c r="E376" s="11">
        <v>351</v>
      </c>
    </row>
    <row r="377" spans="1:5" x14ac:dyDescent="0.25">
      <c r="A377" s="10">
        <v>44296</v>
      </c>
      <c r="B377" s="11">
        <v>17567</v>
      </c>
      <c r="D377" s="10">
        <v>44296</v>
      </c>
      <c r="E377" s="11">
        <v>237</v>
      </c>
    </row>
    <row r="378" spans="1:5" x14ac:dyDescent="0.25">
      <c r="A378" s="10">
        <v>44297</v>
      </c>
      <c r="B378" s="11">
        <v>15746</v>
      </c>
      <c r="D378" s="10">
        <v>44297</v>
      </c>
      <c r="E378" s="11">
        <v>259</v>
      </c>
    </row>
    <row r="379" spans="1:5" x14ac:dyDescent="0.25">
      <c r="A379" s="10">
        <v>44298</v>
      </c>
      <c r="B379" s="11">
        <v>9789</v>
      </c>
      <c r="D379" s="10">
        <v>44298</v>
      </c>
      <c r="E379" s="11">
        <v>89</v>
      </c>
    </row>
    <row r="380" spans="1:5" x14ac:dyDescent="0.25">
      <c r="A380" s="10">
        <v>44299</v>
      </c>
      <c r="B380" s="11">
        <v>13447</v>
      </c>
      <c r="D380" s="10">
        <v>44299</v>
      </c>
      <c r="E380" s="11">
        <v>174</v>
      </c>
    </row>
    <row r="381" spans="1:5" x14ac:dyDescent="0.25">
      <c r="A381" s="10">
        <v>44300</v>
      </c>
      <c r="B381" s="11">
        <v>16168</v>
      </c>
      <c r="D381" s="10">
        <v>44300</v>
      </c>
      <c r="E381" s="11">
        <v>262</v>
      </c>
    </row>
    <row r="382" spans="1:5" x14ac:dyDescent="0.25">
      <c r="A382" s="10">
        <v>44301</v>
      </c>
      <c r="B382" s="11">
        <v>16974</v>
      </c>
      <c r="D382" s="10">
        <v>44301</v>
      </c>
      <c r="E382" s="11">
        <v>214</v>
      </c>
    </row>
    <row r="383" spans="1:5" x14ac:dyDescent="0.25">
      <c r="A383" s="10">
        <v>44302</v>
      </c>
      <c r="B383" s="11">
        <v>15943</v>
      </c>
      <c r="D383" s="10">
        <v>44302</v>
      </c>
      <c r="E383" s="11">
        <v>207</v>
      </c>
    </row>
    <row r="384" spans="1:5" x14ac:dyDescent="0.25">
      <c r="A384" s="10">
        <v>44303</v>
      </c>
      <c r="B384" s="11">
        <v>15370</v>
      </c>
      <c r="D384" s="10">
        <v>44303</v>
      </c>
      <c r="E384" s="11">
        <v>178</v>
      </c>
    </row>
    <row r="385" spans="1:5" x14ac:dyDescent="0.25">
      <c r="A385" s="10">
        <v>44304</v>
      </c>
      <c r="B385" s="11">
        <v>12694</v>
      </c>
      <c r="D385" s="10">
        <v>44304</v>
      </c>
      <c r="E385" s="11">
        <v>258</v>
      </c>
    </row>
    <row r="386" spans="1:5" x14ac:dyDescent="0.25">
      <c r="A386" s="10">
        <v>44305</v>
      </c>
      <c r="B386" s="11">
        <v>8864</v>
      </c>
      <c r="D386" s="10">
        <v>44305</v>
      </c>
      <c r="E386" s="11">
        <v>96</v>
      </c>
    </row>
    <row r="387" spans="1:5" x14ac:dyDescent="0.25">
      <c r="A387" s="10">
        <v>44306</v>
      </c>
      <c r="B387" s="11">
        <v>12074</v>
      </c>
      <c r="D387" s="10">
        <v>44306</v>
      </c>
      <c r="E387" s="11">
        <v>170</v>
      </c>
    </row>
    <row r="388" spans="1:5" x14ac:dyDescent="0.25">
      <c r="A388" s="10">
        <v>44307</v>
      </c>
      <c r="B388" s="11">
        <v>13844</v>
      </c>
      <c r="D388" s="10">
        <v>44307</v>
      </c>
      <c r="E388" s="11">
        <v>162</v>
      </c>
    </row>
    <row r="389" spans="1:5" x14ac:dyDescent="0.25">
      <c r="A389" s="10">
        <v>44308</v>
      </c>
      <c r="B389" s="11">
        <v>16050</v>
      </c>
      <c r="D389" s="10">
        <v>44308</v>
      </c>
      <c r="E389" s="11">
        <v>233</v>
      </c>
    </row>
    <row r="390" spans="1:5" x14ac:dyDescent="0.25">
      <c r="A390" s="10">
        <v>44309</v>
      </c>
      <c r="B390" s="11">
        <v>14761</v>
      </c>
      <c r="D390" s="10">
        <v>44309</v>
      </c>
      <c r="E390" s="11">
        <v>158</v>
      </c>
    </row>
    <row r="391" spans="1:5" x14ac:dyDescent="0.25">
      <c r="A391" s="10">
        <v>44310</v>
      </c>
      <c r="B391" s="11">
        <v>13817</v>
      </c>
      <c r="D391" s="10">
        <v>44310</v>
      </c>
      <c r="E391" s="11">
        <v>137</v>
      </c>
    </row>
    <row r="392" spans="1:5" x14ac:dyDescent="0.25">
      <c r="A392" s="10">
        <v>44311</v>
      </c>
      <c r="B392" s="11">
        <v>13158</v>
      </c>
      <c r="D392" s="10">
        <v>44311</v>
      </c>
      <c r="E392" s="11">
        <v>179</v>
      </c>
    </row>
    <row r="393" spans="1:5" x14ac:dyDescent="0.25">
      <c r="A393" s="10">
        <v>44312</v>
      </c>
      <c r="B393" s="11">
        <v>8444</v>
      </c>
      <c r="D393" s="10">
        <v>44312</v>
      </c>
      <c r="E393" s="11">
        <v>96</v>
      </c>
    </row>
    <row r="394" spans="1:5" x14ac:dyDescent="0.25">
      <c r="A394" s="10">
        <v>44313</v>
      </c>
      <c r="B394" s="11">
        <v>10404</v>
      </c>
      <c r="D394" s="10">
        <v>44313</v>
      </c>
      <c r="E394" s="11">
        <v>81</v>
      </c>
    </row>
    <row r="395" spans="1:5" x14ac:dyDescent="0.25">
      <c r="A395" s="10">
        <v>44314</v>
      </c>
      <c r="B395" s="11">
        <v>13385</v>
      </c>
      <c r="D395" s="10">
        <v>44314</v>
      </c>
      <c r="E395" s="11">
        <v>177</v>
      </c>
    </row>
    <row r="396" spans="1:5" x14ac:dyDescent="0.25">
      <c r="A396" s="10">
        <v>44315</v>
      </c>
      <c r="B396" s="11">
        <v>14320</v>
      </c>
      <c r="D396" s="10">
        <v>44315</v>
      </c>
      <c r="E396" s="11">
        <v>194</v>
      </c>
    </row>
    <row r="397" spans="1:5" x14ac:dyDescent="0.25">
      <c r="A397" s="10">
        <v>44316</v>
      </c>
      <c r="B397" s="11">
        <v>13446</v>
      </c>
      <c r="D397" s="10">
        <v>44316</v>
      </c>
      <c r="E397" s="11">
        <v>151</v>
      </c>
    </row>
    <row r="398" spans="1:5" x14ac:dyDescent="0.25">
      <c r="A398" s="10">
        <v>44317</v>
      </c>
      <c r="B398" s="11">
        <v>12965</v>
      </c>
      <c r="D398" s="10">
        <v>44317</v>
      </c>
      <c r="E398" s="11">
        <v>226</v>
      </c>
    </row>
    <row r="399" spans="1:5" x14ac:dyDescent="0.25">
      <c r="A399" s="10">
        <v>44318</v>
      </c>
      <c r="B399" s="11">
        <v>9148</v>
      </c>
      <c r="D399" s="10">
        <v>44318</v>
      </c>
      <c r="E399" s="11">
        <v>159</v>
      </c>
    </row>
    <row r="400" spans="1:5" x14ac:dyDescent="0.25">
      <c r="A400" s="10">
        <v>44319</v>
      </c>
      <c r="B400" s="11">
        <v>5948</v>
      </c>
      <c r="D400" s="10">
        <v>44319</v>
      </c>
      <c r="E400" s="11">
        <v>37</v>
      </c>
    </row>
    <row r="401" spans="1:5" x14ac:dyDescent="0.25">
      <c r="A401" s="10">
        <v>44320</v>
      </c>
      <c r="B401" s="11">
        <v>9116</v>
      </c>
      <c r="D401" s="10">
        <v>44320</v>
      </c>
      <c r="E401" s="11">
        <v>84</v>
      </c>
    </row>
    <row r="402" spans="1:5" x14ac:dyDescent="0.25">
      <c r="A402" s="10">
        <v>44321</v>
      </c>
      <c r="B402" s="11">
        <v>10585</v>
      </c>
      <c r="D402" s="10">
        <v>44321</v>
      </c>
      <c r="E402" s="11">
        <v>192</v>
      </c>
    </row>
    <row r="403" spans="1:5" x14ac:dyDescent="0.25">
      <c r="A403" s="10">
        <v>44322</v>
      </c>
      <c r="B403" s="11">
        <v>11807</v>
      </c>
      <c r="D403" s="10">
        <v>44322</v>
      </c>
      <c r="E403" s="11">
        <v>174</v>
      </c>
    </row>
    <row r="404" spans="1:5" x14ac:dyDescent="0.25">
      <c r="A404" s="10">
        <v>44323</v>
      </c>
      <c r="B404" s="11">
        <v>10554</v>
      </c>
      <c r="D404" s="10">
        <v>44323</v>
      </c>
      <c r="E404" s="11">
        <v>196</v>
      </c>
    </row>
    <row r="405" spans="1:5" x14ac:dyDescent="0.25">
      <c r="A405" s="10">
        <v>44324</v>
      </c>
      <c r="B405" s="11">
        <v>10176</v>
      </c>
      <c r="D405" s="10">
        <v>44324</v>
      </c>
      <c r="E405" s="11">
        <v>85</v>
      </c>
    </row>
    <row r="406" spans="1:5" x14ac:dyDescent="0.25">
      <c r="A406" s="10">
        <v>44325</v>
      </c>
      <c r="B406" s="11">
        <v>8292</v>
      </c>
      <c r="D406" s="10">
        <v>44325</v>
      </c>
      <c r="E406" s="11">
        <v>145</v>
      </c>
    </row>
    <row r="407" spans="1:5" x14ac:dyDescent="0.25">
      <c r="A407" s="10">
        <v>44326</v>
      </c>
      <c r="B407" s="11">
        <v>5080</v>
      </c>
      <c r="D407" s="10">
        <v>44326</v>
      </c>
      <c r="E407" s="11">
        <v>54</v>
      </c>
    </row>
    <row r="408" spans="1:5" x14ac:dyDescent="0.25">
      <c r="A408" s="10">
        <v>44327</v>
      </c>
      <c r="B408" s="11">
        <v>6946</v>
      </c>
      <c r="D408" s="10">
        <v>44327</v>
      </c>
      <c r="E408" s="11">
        <v>79</v>
      </c>
    </row>
    <row r="409" spans="1:5" x14ac:dyDescent="0.25">
      <c r="A409" s="10">
        <v>44328</v>
      </c>
      <c r="B409" s="11">
        <v>7852</v>
      </c>
      <c r="D409" s="10">
        <v>44328</v>
      </c>
      <c r="E409" s="11">
        <v>150</v>
      </c>
    </row>
    <row r="410" spans="1:5" x14ac:dyDescent="0.25">
      <c r="A410" s="10">
        <v>44329</v>
      </c>
      <c r="B410" s="11">
        <v>8085</v>
      </c>
      <c r="D410" s="10">
        <v>44329</v>
      </c>
      <c r="E410" s="11">
        <v>88</v>
      </c>
    </row>
    <row r="411" spans="1:5" x14ac:dyDescent="0.25">
      <c r="A411" s="10">
        <v>44330</v>
      </c>
      <c r="B411" s="11">
        <v>7567</v>
      </c>
      <c r="D411" s="10">
        <v>44330</v>
      </c>
      <c r="E411" s="11">
        <v>143</v>
      </c>
    </row>
    <row r="412" spans="1:5" x14ac:dyDescent="0.25">
      <c r="A412" s="10">
        <v>44331</v>
      </c>
      <c r="B412" s="11">
        <v>6659</v>
      </c>
      <c r="D412" s="10">
        <v>44331</v>
      </c>
      <c r="E412" s="11">
        <v>112</v>
      </c>
    </row>
    <row r="413" spans="1:5" x14ac:dyDescent="0.25">
      <c r="A413" s="10">
        <v>44332</v>
      </c>
      <c r="B413" s="11">
        <v>5753</v>
      </c>
      <c r="D413" s="10">
        <v>44332</v>
      </c>
      <c r="E413" s="11">
        <v>100</v>
      </c>
    </row>
    <row r="414" spans="1:5" x14ac:dyDescent="0.25">
      <c r="A414" s="10">
        <v>44333</v>
      </c>
      <c r="B414" s="11">
        <v>3455</v>
      </c>
      <c r="D414" s="10">
        <v>44333</v>
      </c>
      <c r="E414" s="11">
        <v>20</v>
      </c>
    </row>
    <row r="415" spans="1:5" x14ac:dyDescent="0.25">
      <c r="A415" s="10">
        <v>44334</v>
      </c>
      <c r="B415" s="11">
        <v>4452</v>
      </c>
      <c r="D415" s="10">
        <v>44334</v>
      </c>
      <c r="E415" s="11">
        <v>33</v>
      </c>
    </row>
    <row r="416" spans="1:5" x14ac:dyDescent="0.25">
      <c r="A416" s="10">
        <v>44335</v>
      </c>
      <c r="B416" s="11">
        <v>5506</v>
      </c>
      <c r="D416" s="10">
        <v>44335</v>
      </c>
      <c r="E416" s="11">
        <v>71</v>
      </c>
    </row>
    <row r="417" spans="1:5" x14ac:dyDescent="0.25">
      <c r="A417" s="10">
        <v>44336</v>
      </c>
      <c r="B417" s="11">
        <v>5741</v>
      </c>
      <c r="D417" s="10">
        <v>44336</v>
      </c>
      <c r="E417" s="11">
        <v>61</v>
      </c>
    </row>
    <row r="418" spans="1:5" x14ac:dyDescent="0.25">
      <c r="A418" s="10">
        <v>44337</v>
      </c>
      <c r="B418" s="11">
        <v>5218</v>
      </c>
      <c r="D418" s="10">
        <v>44337</v>
      </c>
      <c r="E418" s="11">
        <v>66</v>
      </c>
    </row>
    <row r="419" spans="1:5" x14ac:dyDescent="0.25">
      <c r="A419" s="10">
        <v>44338</v>
      </c>
      <c r="B419" s="11">
        <v>4717</v>
      </c>
      <c r="D419" s="10">
        <v>44338</v>
      </c>
      <c r="E419" s="11">
        <v>128</v>
      </c>
    </row>
    <row r="420" spans="1:5" x14ac:dyDescent="0.25">
      <c r="A420" s="10">
        <v>44339</v>
      </c>
      <c r="B420" s="11">
        <v>3995</v>
      </c>
      <c r="D420" s="10">
        <v>44339</v>
      </c>
      <c r="E420" s="11">
        <v>68</v>
      </c>
    </row>
    <row r="421" spans="1:5" x14ac:dyDescent="0.25">
      <c r="A421" s="10">
        <v>44340</v>
      </c>
      <c r="B421" s="11">
        <v>2490</v>
      </c>
      <c r="D421" s="10">
        <v>44340</v>
      </c>
      <c r="E421" s="11">
        <v>15</v>
      </c>
    </row>
    <row r="422" spans="1:5" x14ac:dyDescent="0.25">
      <c r="A422" s="10">
        <v>44341</v>
      </c>
      <c r="B422" s="11">
        <v>3224</v>
      </c>
      <c r="D422" s="10">
        <v>44341</v>
      </c>
      <c r="E422" s="11">
        <v>40</v>
      </c>
    </row>
    <row r="423" spans="1:5" x14ac:dyDescent="0.25">
      <c r="A423" s="10">
        <v>44342</v>
      </c>
      <c r="B423" s="11">
        <v>3937</v>
      </c>
      <c r="D423" s="10">
        <v>44342</v>
      </c>
      <c r="E423" s="11">
        <v>66</v>
      </c>
    </row>
    <row r="424" spans="1:5" x14ac:dyDescent="0.25">
      <c r="A424" s="10">
        <v>44343</v>
      </c>
      <c r="B424" s="11">
        <v>4147</v>
      </c>
      <c r="D424" s="10">
        <v>44343</v>
      </c>
      <c r="E424" s="11">
        <v>64</v>
      </c>
    </row>
    <row r="425" spans="1:5" x14ac:dyDescent="0.25">
      <c r="A425" s="10">
        <v>44344</v>
      </c>
      <c r="B425" s="11">
        <v>3738</v>
      </c>
      <c r="D425" s="10">
        <v>44344</v>
      </c>
      <c r="E425" s="11">
        <v>43</v>
      </c>
    </row>
    <row r="426" spans="1:5" x14ac:dyDescent="0.25">
      <c r="A426" s="10">
        <v>44345</v>
      </c>
      <c r="B426" s="11">
        <v>3351</v>
      </c>
      <c r="D426" s="10">
        <v>44345</v>
      </c>
      <c r="E426" s="11">
        <v>55</v>
      </c>
    </row>
    <row r="427" spans="1:5" x14ac:dyDescent="0.25">
      <c r="A427" s="10">
        <v>44346</v>
      </c>
      <c r="B427" s="11">
        <v>2949</v>
      </c>
      <c r="D427" s="10">
        <v>44346</v>
      </c>
      <c r="E427" s="11">
        <v>53</v>
      </c>
    </row>
    <row r="428" spans="1:5" x14ac:dyDescent="0.25">
      <c r="A428" s="10">
        <v>44347</v>
      </c>
      <c r="B428" s="11">
        <v>1820</v>
      </c>
      <c r="D428" s="10">
        <v>44347</v>
      </c>
      <c r="E428" s="11">
        <v>15</v>
      </c>
    </row>
    <row r="429" spans="1:5" x14ac:dyDescent="0.25">
      <c r="A429" s="10">
        <v>44348</v>
      </c>
      <c r="B429" s="11">
        <v>2483</v>
      </c>
      <c r="D429" s="10">
        <v>44348</v>
      </c>
      <c r="E429" s="11">
        <v>35</v>
      </c>
    </row>
    <row r="430" spans="1:5" x14ac:dyDescent="0.25">
      <c r="A430" s="10">
        <v>44349</v>
      </c>
      <c r="B430" s="11">
        <v>2897</v>
      </c>
      <c r="D430" s="10">
        <v>44349</v>
      </c>
      <c r="E430" s="11">
        <v>67</v>
      </c>
    </row>
    <row r="431" spans="1:5" x14ac:dyDescent="0.25">
      <c r="A431" s="10">
        <v>44350</v>
      </c>
      <c r="B431" s="11">
        <v>1968</v>
      </c>
      <c r="D431" s="10">
        <v>44350</v>
      </c>
      <c r="E431" s="11">
        <v>9</v>
      </c>
    </row>
    <row r="432" spans="1:5" x14ac:dyDescent="0.25">
      <c r="A432" s="10">
        <v>44351</v>
      </c>
      <c r="B432" s="11">
        <v>2557</v>
      </c>
      <c r="D432" s="10">
        <v>44351</v>
      </c>
      <c r="E432" s="11">
        <v>45</v>
      </c>
    </row>
    <row r="433" spans="1:5" x14ac:dyDescent="0.25">
      <c r="A433" s="10">
        <v>44352</v>
      </c>
      <c r="B433" s="11">
        <v>2436</v>
      </c>
      <c r="D433" s="10">
        <v>44352</v>
      </c>
      <c r="E433" s="11">
        <v>42</v>
      </c>
    </row>
    <row r="434" spans="1:5" x14ac:dyDescent="0.25">
      <c r="A434" s="10">
        <v>44353</v>
      </c>
      <c r="B434" s="11">
        <v>2275</v>
      </c>
      <c r="D434" s="10">
        <v>44353</v>
      </c>
      <c r="E434" s="11">
        <v>39</v>
      </c>
    </row>
    <row r="435" spans="1:5" x14ac:dyDescent="0.25">
      <c r="A435" s="10">
        <v>44354</v>
      </c>
      <c r="B435" s="11">
        <v>1273</v>
      </c>
      <c r="D435" s="10">
        <v>44354</v>
      </c>
      <c r="E435" s="11">
        <v>12</v>
      </c>
    </row>
    <row r="436" spans="1:5" x14ac:dyDescent="0.25">
      <c r="A436" s="10">
        <v>44355</v>
      </c>
      <c r="B436" s="11">
        <v>1896</v>
      </c>
      <c r="D436" s="10">
        <v>44355</v>
      </c>
      <c r="E436" s="11">
        <v>25</v>
      </c>
    </row>
    <row r="437" spans="1:5" x14ac:dyDescent="0.25">
      <c r="A437" s="10">
        <v>44356</v>
      </c>
      <c r="B437" s="11">
        <v>2199</v>
      </c>
      <c r="D437" s="10">
        <v>44356</v>
      </c>
      <c r="E437" s="11">
        <v>48</v>
      </c>
    </row>
    <row r="438" spans="1:5" x14ac:dyDescent="0.25">
      <c r="A438" s="10">
        <v>44357</v>
      </c>
      <c r="B438" s="11">
        <v>2079</v>
      </c>
      <c r="D438" s="10">
        <v>44357</v>
      </c>
      <c r="E438" s="11">
        <v>37</v>
      </c>
    </row>
    <row r="439" spans="1:5" x14ac:dyDescent="0.25">
      <c r="A439" s="10">
        <v>44358</v>
      </c>
      <c r="B439" s="11">
        <v>1901</v>
      </c>
      <c r="D439" s="10">
        <v>44358</v>
      </c>
      <c r="E439" s="11">
        <v>22</v>
      </c>
    </row>
    <row r="440" spans="1:5" x14ac:dyDescent="0.25">
      <c r="A440" s="10">
        <v>44359</v>
      </c>
      <c r="B440" s="11">
        <v>1723</v>
      </c>
      <c r="D440" s="10">
        <v>44359</v>
      </c>
      <c r="E440" s="11">
        <v>29</v>
      </c>
    </row>
    <row r="441" spans="1:5" x14ac:dyDescent="0.25">
      <c r="A441" s="10">
        <v>44360</v>
      </c>
      <c r="B441" s="11">
        <v>1390</v>
      </c>
      <c r="D441" s="10">
        <v>44360</v>
      </c>
      <c r="E441" s="11">
        <v>14</v>
      </c>
    </row>
    <row r="442" spans="1:5" x14ac:dyDescent="0.25">
      <c r="A442" s="10">
        <v>44361</v>
      </c>
      <c r="B442" s="11">
        <v>907</v>
      </c>
      <c r="D442" s="10">
        <v>44361</v>
      </c>
      <c r="E442" s="11">
        <v>5</v>
      </c>
    </row>
    <row r="443" spans="1:5" x14ac:dyDescent="0.25">
      <c r="A443" s="10">
        <v>44362</v>
      </c>
      <c r="B443" s="11">
        <v>1255</v>
      </c>
      <c r="D443" s="10">
        <v>44362</v>
      </c>
      <c r="E443" s="11">
        <v>27</v>
      </c>
    </row>
    <row r="444" spans="1:5" x14ac:dyDescent="0.25">
      <c r="A444" s="10">
        <v>44363</v>
      </c>
      <c r="B444" s="11">
        <v>1400</v>
      </c>
      <c r="D444" s="10">
        <v>44363</v>
      </c>
      <c r="E444" s="11">
        <v>27</v>
      </c>
    </row>
    <row r="445" spans="1:5" x14ac:dyDescent="0.25">
      <c r="A445" s="10">
        <v>44364</v>
      </c>
      <c r="B445" s="11">
        <v>1325</v>
      </c>
      <c r="D445" s="10">
        <v>44364</v>
      </c>
      <c r="E445" s="11">
        <v>22</v>
      </c>
    </row>
    <row r="446" spans="1:5" x14ac:dyDescent="0.25">
      <c r="A446" s="10">
        <v>44365</v>
      </c>
      <c r="B446" s="11">
        <v>1147</v>
      </c>
      <c r="D446" s="10">
        <v>44365</v>
      </c>
      <c r="E446" s="11">
        <v>25</v>
      </c>
    </row>
    <row r="447" spans="1:5" x14ac:dyDescent="0.25">
      <c r="A447" s="10">
        <v>44366</v>
      </c>
      <c r="B447" s="11">
        <v>1197</v>
      </c>
      <c r="D447" s="10">
        <v>44366</v>
      </c>
      <c r="E447" s="11">
        <v>31</v>
      </c>
    </row>
    <row r="448" spans="1:5" x14ac:dyDescent="0.25">
      <c r="A448" s="10">
        <v>44367</v>
      </c>
      <c r="B448" s="11">
        <v>881</v>
      </c>
      <c r="D448" s="10">
        <v>44367</v>
      </c>
      <c r="E448" s="11">
        <v>27</v>
      </c>
    </row>
    <row r="449" spans="1:5" x14ac:dyDescent="0.25">
      <c r="A449" s="10">
        <v>44368</v>
      </c>
      <c r="B449" s="11">
        <v>495</v>
      </c>
      <c r="D449" s="10">
        <v>44368</v>
      </c>
      <c r="E449" s="11">
        <v>-6</v>
      </c>
    </row>
    <row r="450" spans="1:5" x14ac:dyDescent="0.25">
      <c r="A450" s="10">
        <v>44369</v>
      </c>
      <c r="B450" s="11">
        <v>835</v>
      </c>
      <c r="D450" s="10">
        <v>44369</v>
      </c>
      <c r="E450" s="11">
        <v>13</v>
      </c>
    </row>
    <row r="451" spans="1:5" x14ac:dyDescent="0.25">
      <c r="A451" s="10">
        <v>44370</v>
      </c>
      <c r="B451" s="11">
        <v>951</v>
      </c>
      <c r="D451" s="10">
        <v>44370</v>
      </c>
      <c r="E451" s="11">
        <v>20</v>
      </c>
    </row>
    <row r="452" spans="1:5" x14ac:dyDescent="0.25">
      <c r="A452" s="10">
        <v>44371</v>
      </c>
      <c r="B452" s="11">
        <v>927</v>
      </c>
      <c r="D452" s="10">
        <v>44371</v>
      </c>
      <c r="E452" s="11">
        <v>39</v>
      </c>
    </row>
    <row r="453" spans="1:5" x14ac:dyDescent="0.25">
      <c r="A453" s="10">
        <v>44372</v>
      </c>
      <c r="B453" s="11">
        <v>753</v>
      </c>
      <c r="D453" s="10">
        <v>44372</v>
      </c>
      <c r="E453" s="11">
        <v>18</v>
      </c>
    </row>
    <row r="454" spans="1:5" x14ac:dyDescent="0.25">
      <c r="A454" s="10">
        <v>44373</v>
      </c>
      <c r="B454" s="11">
        <v>838</v>
      </c>
      <c r="D454" s="10">
        <v>44373</v>
      </c>
      <c r="E454" s="11">
        <v>20</v>
      </c>
    </row>
    <row r="455" spans="1:5" x14ac:dyDescent="0.25">
      <c r="A455" s="10">
        <v>44374</v>
      </c>
      <c r="B455" s="11">
        <v>782</v>
      </c>
      <c r="D455" s="10">
        <v>44374</v>
      </c>
      <c r="E455" s="11">
        <v>29</v>
      </c>
    </row>
    <row r="456" spans="1:5" x14ac:dyDescent="0.25">
      <c r="A456" s="10">
        <v>44375</v>
      </c>
      <c r="B456" s="11">
        <v>389</v>
      </c>
      <c r="D456" s="10">
        <v>44375</v>
      </c>
      <c r="E456" s="11">
        <v>1</v>
      </c>
    </row>
    <row r="457" spans="1:5" x14ac:dyDescent="0.25">
      <c r="A457" s="10">
        <v>44376</v>
      </c>
      <c r="B457" s="11">
        <v>679</v>
      </c>
      <c r="D457" s="10">
        <v>44376</v>
      </c>
      <c r="E457" s="11">
        <v>30</v>
      </c>
    </row>
    <row r="458" spans="1:5" x14ac:dyDescent="0.25">
      <c r="A458" s="10">
        <v>44377</v>
      </c>
      <c r="B458" s="11">
        <v>776</v>
      </c>
      <c r="C458" s="17">
        <f>(SUM(B368:B458))/91</f>
        <v>7443.2197802197807</v>
      </c>
      <c r="D458" s="10">
        <v>44377</v>
      </c>
      <c r="E458" s="11">
        <v>35</v>
      </c>
    </row>
    <row r="459" spans="1:5" x14ac:dyDescent="0.25">
      <c r="A459" s="10">
        <v>44378</v>
      </c>
      <c r="B459" s="20">
        <v>882</v>
      </c>
      <c r="D459" s="10">
        <v>44378</v>
      </c>
      <c r="E459" s="20">
        <v>50</v>
      </c>
    </row>
    <row r="460" spans="1:5" x14ac:dyDescent="0.25">
      <c r="A460" s="10">
        <v>44379</v>
      </c>
      <c r="B460" s="20">
        <v>794</v>
      </c>
      <c r="D460" s="10">
        <v>44379</v>
      </c>
      <c r="E460" s="20">
        <v>23</v>
      </c>
    </row>
    <row r="461" spans="1:5" x14ac:dyDescent="0.25">
      <c r="A461" s="10">
        <v>44380</v>
      </c>
      <c r="B461" s="20">
        <v>932</v>
      </c>
      <c r="D461" s="10">
        <v>44380</v>
      </c>
      <c r="E461" s="20">
        <v>28</v>
      </c>
    </row>
    <row r="462" spans="1:5" x14ac:dyDescent="0.25">
      <c r="A462" s="10">
        <v>44381</v>
      </c>
      <c r="B462" s="20">
        <v>808</v>
      </c>
      <c r="D462" s="10">
        <v>44381</v>
      </c>
      <c r="E462" s="20">
        <v>25</v>
      </c>
    </row>
    <row r="463" spans="1:5" x14ac:dyDescent="0.25">
      <c r="A463" s="10">
        <v>44382</v>
      </c>
      <c r="B463" s="20">
        <v>480</v>
      </c>
      <c r="D463" s="10">
        <v>44382</v>
      </c>
      <c r="E463" s="20">
        <v>7</v>
      </c>
    </row>
    <row r="464" spans="1:5" x14ac:dyDescent="0.25">
      <c r="A464" s="10">
        <v>44383</v>
      </c>
      <c r="B464" s="20">
        <v>907</v>
      </c>
      <c r="D464" s="10">
        <v>44383</v>
      </c>
      <c r="E464" s="20">
        <v>33</v>
      </c>
    </row>
    <row r="465" spans="1:5" x14ac:dyDescent="0.25">
      <c r="A465" s="10">
        <v>44384</v>
      </c>
      <c r="B465" s="20">
        <v>1010</v>
      </c>
      <c r="D465" s="10">
        <v>44384</v>
      </c>
      <c r="E465" s="20">
        <v>35</v>
      </c>
    </row>
    <row r="466" spans="1:5" x14ac:dyDescent="0.25">
      <c r="A466" s="10">
        <v>44385</v>
      </c>
      <c r="B466" s="20">
        <v>1394</v>
      </c>
      <c r="D466" s="10">
        <v>44385</v>
      </c>
      <c r="E466" s="20">
        <v>49</v>
      </c>
    </row>
    <row r="467" spans="1:5" x14ac:dyDescent="0.25">
      <c r="A467" s="10">
        <v>44386</v>
      </c>
      <c r="B467" s="20">
        <v>1390</v>
      </c>
      <c r="D467" s="10">
        <v>44386</v>
      </c>
      <c r="E467" s="20">
        <v>32</v>
      </c>
    </row>
    <row r="468" spans="1:5" x14ac:dyDescent="0.25">
      <c r="A468" s="10">
        <v>44387</v>
      </c>
      <c r="B468" s="20">
        <v>1400</v>
      </c>
      <c r="D468" s="10">
        <v>44387</v>
      </c>
      <c r="E468" s="20">
        <v>34</v>
      </c>
    </row>
    <row r="469" spans="1:5" x14ac:dyDescent="0.25">
      <c r="A469" s="10">
        <v>44388</v>
      </c>
      <c r="B469" s="20">
        <v>1391</v>
      </c>
      <c r="D469" s="10">
        <v>44388</v>
      </c>
      <c r="E469" s="20">
        <v>25</v>
      </c>
    </row>
    <row r="470" spans="1:5" x14ac:dyDescent="0.25">
      <c r="A470" s="10">
        <v>44389</v>
      </c>
      <c r="B470" s="20">
        <v>888</v>
      </c>
      <c r="D470" s="10">
        <v>44389</v>
      </c>
      <c r="E470" s="21">
        <v>0</v>
      </c>
    </row>
    <row r="471" spans="1:5" x14ac:dyDescent="0.25">
      <c r="A471" s="10">
        <v>44390</v>
      </c>
      <c r="B471" s="20">
        <v>1534</v>
      </c>
      <c r="D471" s="10">
        <v>44390</v>
      </c>
      <c r="E471" s="20">
        <v>33</v>
      </c>
    </row>
    <row r="472" spans="1:5" x14ac:dyDescent="0.25">
      <c r="A472" s="10">
        <v>44391</v>
      </c>
      <c r="B472" s="20">
        <v>2153</v>
      </c>
      <c r="D472" s="10">
        <v>44391</v>
      </c>
      <c r="E472" s="20">
        <v>42</v>
      </c>
    </row>
    <row r="473" spans="1:5" x14ac:dyDescent="0.25">
      <c r="A473" s="10">
        <v>44392</v>
      </c>
      <c r="B473" s="20">
        <v>2455</v>
      </c>
      <c r="D473" s="10">
        <v>44392</v>
      </c>
      <c r="E473" s="20">
        <v>50</v>
      </c>
    </row>
    <row r="474" spans="1:5" x14ac:dyDescent="0.25">
      <c r="A474" s="10">
        <v>44393</v>
      </c>
      <c r="B474" s="20">
        <v>2898</v>
      </c>
      <c r="D474" s="10">
        <v>44393</v>
      </c>
      <c r="E474" s="20">
        <v>25</v>
      </c>
    </row>
    <row r="475" spans="1:5" x14ac:dyDescent="0.25">
      <c r="A475" s="10">
        <v>44394</v>
      </c>
      <c r="B475" s="20">
        <v>3121</v>
      </c>
      <c r="D475" s="10">
        <v>44394</v>
      </c>
      <c r="E475" s="20">
        <v>34</v>
      </c>
    </row>
    <row r="476" spans="1:5" x14ac:dyDescent="0.25">
      <c r="A476" s="10">
        <v>44395</v>
      </c>
      <c r="B476" s="20">
        <v>3127</v>
      </c>
      <c r="D476" s="10">
        <v>44395</v>
      </c>
      <c r="E476" s="20">
        <v>52</v>
      </c>
    </row>
    <row r="477" spans="1:5" x14ac:dyDescent="0.25">
      <c r="A477" s="10">
        <v>44396</v>
      </c>
      <c r="B477" s="20">
        <v>2072</v>
      </c>
      <c r="D477" s="10">
        <v>44396</v>
      </c>
      <c r="E477" s="20">
        <v>15</v>
      </c>
    </row>
    <row r="478" spans="1:5" x14ac:dyDescent="0.25">
      <c r="A478" s="10">
        <v>44397</v>
      </c>
      <c r="B478" s="20">
        <v>3558</v>
      </c>
      <c r="D478" s="10">
        <v>44397</v>
      </c>
      <c r="E478" s="20">
        <v>45</v>
      </c>
    </row>
    <row r="479" spans="1:5" x14ac:dyDescent="0.25">
      <c r="A479" s="10">
        <v>44398</v>
      </c>
      <c r="B479" s="20">
        <v>4259</v>
      </c>
      <c r="D479" s="10">
        <v>44398</v>
      </c>
      <c r="E479" s="20">
        <v>65</v>
      </c>
    </row>
    <row r="480" spans="1:5" x14ac:dyDescent="0.25">
      <c r="A480" s="10">
        <v>44399</v>
      </c>
      <c r="B480" s="20">
        <v>5057</v>
      </c>
      <c r="D480" s="10">
        <v>44399</v>
      </c>
      <c r="E480" s="20">
        <v>61</v>
      </c>
    </row>
    <row r="481" spans="1:5" x14ac:dyDescent="0.25">
      <c r="A481" s="10">
        <v>44400</v>
      </c>
      <c r="B481" s="20">
        <v>5143</v>
      </c>
      <c r="D481" s="10">
        <v>44400</v>
      </c>
      <c r="E481" s="20">
        <v>62</v>
      </c>
    </row>
    <row r="482" spans="1:5" x14ac:dyDescent="0.25">
      <c r="A482" s="10">
        <v>44401</v>
      </c>
      <c r="B482" s="20">
        <v>5140</v>
      </c>
      <c r="D482" s="10">
        <v>44401</v>
      </c>
      <c r="E482" s="20">
        <v>53</v>
      </c>
    </row>
    <row r="483" spans="1:5" x14ac:dyDescent="0.25">
      <c r="A483" s="10">
        <v>44402</v>
      </c>
      <c r="B483" s="20">
        <v>4743</v>
      </c>
      <c r="D483" s="10">
        <v>44402</v>
      </c>
      <c r="E483" s="20">
        <v>85</v>
      </c>
    </row>
    <row r="484" spans="1:5" x14ac:dyDescent="0.25">
      <c r="A484" s="10">
        <v>44403</v>
      </c>
      <c r="B484" s="20">
        <v>3117</v>
      </c>
      <c r="D484" s="10">
        <v>44403</v>
      </c>
      <c r="E484" s="20">
        <v>6</v>
      </c>
    </row>
    <row r="485" spans="1:5" x14ac:dyDescent="0.25">
      <c r="A485" s="10">
        <v>44404</v>
      </c>
      <c r="B485" s="20">
        <v>4522</v>
      </c>
      <c r="D485" s="10">
        <v>44404</v>
      </c>
      <c r="E485" s="20">
        <v>29</v>
      </c>
    </row>
    <row r="486" spans="1:5" x14ac:dyDescent="0.25">
      <c r="A486" s="10">
        <v>44405</v>
      </c>
      <c r="B486" s="20">
        <v>5696</v>
      </c>
      <c r="D486" s="10">
        <v>44405</v>
      </c>
      <c r="E486" s="20">
        <v>141</v>
      </c>
    </row>
    <row r="487" spans="1:5" x14ac:dyDescent="0.25">
      <c r="A487" s="10">
        <v>44406</v>
      </c>
      <c r="B487" s="20">
        <v>6171</v>
      </c>
      <c r="D487" s="10">
        <v>44406</v>
      </c>
      <c r="E487" s="20">
        <v>67</v>
      </c>
    </row>
    <row r="488" spans="1:5" x14ac:dyDescent="0.25">
      <c r="A488" s="10">
        <v>44407</v>
      </c>
      <c r="B488" s="20">
        <v>6619</v>
      </c>
      <c r="D488" s="10">
        <v>44407</v>
      </c>
      <c r="E488" s="20">
        <v>112</v>
      </c>
    </row>
    <row r="489" spans="1:5" x14ac:dyDescent="0.25">
      <c r="A489" s="10">
        <v>44408</v>
      </c>
      <c r="B489" s="20">
        <v>6513</v>
      </c>
      <c r="D489" s="10">
        <v>44408</v>
      </c>
      <c r="E489" s="20">
        <v>85</v>
      </c>
    </row>
    <row r="490" spans="1:5" x14ac:dyDescent="0.25">
      <c r="A490" s="10">
        <v>44409</v>
      </c>
      <c r="B490" s="20">
        <v>5321</v>
      </c>
      <c r="D490" s="10">
        <v>44409</v>
      </c>
      <c r="E490" s="20">
        <v>58</v>
      </c>
    </row>
    <row r="491" spans="1:5" x14ac:dyDescent="0.25">
      <c r="A491" s="10">
        <v>44410</v>
      </c>
      <c r="B491" s="20">
        <v>3190</v>
      </c>
      <c r="D491" s="10">
        <v>44410</v>
      </c>
      <c r="E491" s="20">
        <v>25</v>
      </c>
    </row>
    <row r="492" spans="1:5" x14ac:dyDescent="0.25">
      <c r="A492" s="10">
        <v>44411</v>
      </c>
      <c r="B492" s="20">
        <v>4845</v>
      </c>
      <c r="D492" s="10">
        <v>44411</v>
      </c>
      <c r="E492" s="20">
        <v>54</v>
      </c>
    </row>
    <row r="493" spans="1:5" x14ac:dyDescent="0.25">
      <c r="A493" s="10">
        <v>44412</v>
      </c>
      <c r="B493" s="20">
        <v>6596</v>
      </c>
      <c r="D493" s="10">
        <v>44412</v>
      </c>
      <c r="E493" s="20">
        <v>126</v>
      </c>
    </row>
    <row r="494" spans="1:5" x14ac:dyDescent="0.25">
      <c r="A494" s="10">
        <v>44413</v>
      </c>
      <c r="B494" s="20">
        <v>7230</v>
      </c>
      <c r="D494" s="10">
        <v>44413</v>
      </c>
      <c r="E494" s="20">
        <v>123</v>
      </c>
    </row>
    <row r="495" spans="1:5" x14ac:dyDescent="0.25">
      <c r="A495" s="10">
        <v>44414</v>
      </c>
      <c r="B495" s="20">
        <v>6599</v>
      </c>
      <c r="D495" s="10">
        <v>44414</v>
      </c>
      <c r="E495" s="20">
        <v>85</v>
      </c>
    </row>
    <row r="496" spans="1:5" x14ac:dyDescent="0.25">
      <c r="A496" s="10">
        <v>44415</v>
      </c>
      <c r="B496" s="20">
        <v>6902</v>
      </c>
      <c r="D496" s="10">
        <v>44415</v>
      </c>
      <c r="E496" s="20">
        <v>83</v>
      </c>
    </row>
    <row r="497" spans="1:5" x14ac:dyDescent="0.25">
      <c r="A497" s="10">
        <v>44416</v>
      </c>
      <c r="B497" s="20">
        <v>5735</v>
      </c>
      <c r="D497" s="10">
        <v>44416</v>
      </c>
      <c r="E497" s="20">
        <v>120</v>
      </c>
    </row>
    <row r="498" spans="1:5" x14ac:dyDescent="0.25">
      <c r="A498" s="10">
        <v>44417</v>
      </c>
      <c r="B498" s="20">
        <v>4200</v>
      </c>
      <c r="D498" s="10">
        <v>44417</v>
      </c>
      <c r="E498" s="20">
        <v>25</v>
      </c>
    </row>
    <row r="499" spans="1:5" x14ac:dyDescent="0.25">
      <c r="A499" s="10">
        <v>44418</v>
      </c>
      <c r="B499" s="20">
        <v>5636</v>
      </c>
      <c r="D499" s="10">
        <v>44418</v>
      </c>
      <c r="E499" s="20">
        <v>78</v>
      </c>
    </row>
    <row r="500" spans="1:5" x14ac:dyDescent="0.25">
      <c r="A500" s="10">
        <v>44419</v>
      </c>
      <c r="B500" s="20">
        <v>6968</v>
      </c>
      <c r="D500" s="10">
        <v>44419</v>
      </c>
      <c r="E500" s="20">
        <v>141</v>
      </c>
    </row>
    <row r="501" spans="1:5" x14ac:dyDescent="0.25">
      <c r="A501" s="10">
        <v>44420</v>
      </c>
      <c r="B501" s="20">
        <v>7270</v>
      </c>
      <c r="D501" s="10">
        <v>44420</v>
      </c>
      <c r="E501" s="20">
        <v>140</v>
      </c>
    </row>
    <row r="502" spans="1:5" x14ac:dyDescent="0.25">
      <c r="A502" s="10">
        <v>44421</v>
      </c>
      <c r="B502" s="20">
        <v>7409</v>
      </c>
      <c r="D502" s="10">
        <v>44421</v>
      </c>
      <c r="E502" s="20">
        <v>95</v>
      </c>
    </row>
    <row r="503" spans="1:5" x14ac:dyDescent="0.25">
      <c r="A503" s="10">
        <v>44422</v>
      </c>
      <c r="B503" s="20">
        <v>7188</v>
      </c>
      <c r="D503" s="10">
        <v>44422</v>
      </c>
      <c r="E503" s="20">
        <v>104</v>
      </c>
    </row>
    <row r="504" spans="1:5" x14ac:dyDescent="0.25">
      <c r="A504" s="10">
        <v>44423</v>
      </c>
      <c r="B504" s="20">
        <v>5664</v>
      </c>
      <c r="D504" s="10">
        <v>44423</v>
      </c>
      <c r="E504" s="20">
        <v>76</v>
      </c>
    </row>
    <row r="505" spans="1:5" x14ac:dyDescent="0.25">
      <c r="A505" s="10">
        <v>44424</v>
      </c>
      <c r="B505" s="20">
        <v>3674</v>
      </c>
      <c r="D505" s="10">
        <v>44424</v>
      </c>
      <c r="E505" s="20">
        <v>15</v>
      </c>
    </row>
    <row r="506" spans="1:5" x14ac:dyDescent="0.25">
      <c r="A506" s="10">
        <v>44425</v>
      </c>
      <c r="B506" s="20">
        <v>5273</v>
      </c>
      <c r="D506" s="10">
        <v>44425</v>
      </c>
      <c r="E506" s="20">
        <v>99</v>
      </c>
    </row>
    <row r="507" spans="1:5" x14ac:dyDescent="0.25">
      <c r="A507" s="10">
        <v>44426</v>
      </c>
      <c r="B507" s="20">
        <v>7162</v>
      </c>
      <c r="D507" s="10">
        <v>44426</v>
      </c>
      <c r="E507" s="20">
        <v>143</v>
      </c>
    </row>
    <row r="508" spans="1:5" x14ac:dyDescent="0.25">
      <c r="A508" s="10">
        <v>44427</v>
      </c>
      <c r="B508" s="20">
        <v>7260</v>
      </c>
      <c r="D508" s="10">
        <v>44427</v>
      </c>
      <c r="E508" s="20">
        <v>154</v>
      </c>
    </row>
    <row r="509" spans="1:5" x14ac:dyDescent="0.25">
      <c r="A509" s="10">
        <v>44428</v>
      </c>
      <c r="B509" s="20">
        <v>7224</v>
      </c>
      <c r="D509" s="10">
        <v>44428</v>
      </c>
      <c r="E509" s="20">
        <v>101</v>
      </c>
    </row>
    <row r="510" spans="1:5" x14ac:dyDescent="0.25">
      <c r="A510" s="10">
        <v>44429</v>
      </c>
      <c r="B510" s="20">
        <v>7470</v>
      </c>
      <c r="D510" s="10">
        <v>44429</v>
      </c>
      <c r="E510" s="20">
        <v>150</v>
      </c>
    </row>
    <row r="511" spans="1:5" x14ac:dyDescent="0.25">
      <c r="A511" s="10">
        <v>44430</v>
      </c>
      <c r="B511" s="20">
        <v>5923</v>
      </c>
      <c r="D511" s="10">
        <v>44430</v>
      </c>
      <c r="E511" s="20">
        <v>117</v>
      </c>
    </row>
    <row r="512" spans="1:5" x14ac:dyDescent="0.25">
      <c r="A512" s="10">
        <v>44431</v>
      </c>
      <c r="B512" s="20">
        <v>4168</v>
      </c>
      <c r="D512" s="10">
        <v>44431</v>
      </c>
      <c r="E512" s="20">
        <v>11</v>
      </c>
    </row>
    <row r="513" spans="1:5" x14ac:dyDescent="0.25">
      <c r="A513" s="10">
        <v>44432</v>
      </c>
      <c r="B513" s="20">
        <v>6076</v>
      </c>
      <c r="D513" s="10">
        <v>44432</v>
      </c>
      <c r="E513" s="20">
        <v>92</v>
      </c>
    </row>
    <row r="514" spans="1:5" x14ac:dyDescent="0.25">
      <c r="A514" s="10">
        <v>44433</v>
      </c>
      <c r="B514" s="20">
        <v>7548</v>
      </c>
      <c r="D514" s="10">
        <v>44433</v>
      </c>
      <c r="E514" s="20">
        <v>120</v>
      </c>
    </row>
    <row r="515" spans="1:5" x14ac:dyDescent="0.25">
      <c r="A515" s="10">
        <v>44434</v>
      </c>
      <c r="B515" s="20">
        <v>7221</v>
      </c>
      <c r="D515" s="10">
        <v>44434</v>
      </c>
      <c r="E515" s="20">
        <v>98</v>
      </c>
    </row>
    <row r="516" spans="1:5" x14ac:dyDescent="0.25">
      <c r="A516" s="10">
        <v>44435</v>
      </c>
      <c r="B516" s="20">
        <v>7826</v>
      </c>
      <c r="D516" s="10">
        <v>44435</v>
      </c>
      <c r="E516" s="20">
        <v>87</v>
      </c>
    </row>
    <row r="517" spans="1:5" x14ac:dyDescent="0.25">
      <c r="A517" s="10">
        <v>44436</v>
      </c>
      <c r="B517" s="20">
        <v>6860</v>
      </c>
      <c r="D517" s="10">
        <v>44436</v>
      </c>
      <c r="E517" s="20">
        <v>111</v>
      </c>
    </row>
    <row r="518" spans="1:5" x14ac:dyDescent="0.25">
      <c r="A518" s="10">
        <v>44437</v>
      </c>
      <c r="B518" s="20">
        <v>5959</v>
      </c>
      <c r="D518" s="10">
        <v>44437</v>
      </c>
      <c r="E518" s="20">
        <v>140</v>
      </c>
    </row>
    <row r="519" spans="1:5" x14ac:dyDescent="0.25">
      <c r="A519" s="10">
        <v>44438</v>
      </c>
      <c r="B519" s="20">
        <v>4257</v>
      </c>
      <c r="D519" s="10">
        <v>44438</v>
      </c>
      <c r="E519" s="20">
        <v>20</v>
      </c>
    </row>
    <row r="520" spans="1:5" x14ac:dyDescent="0.25">
      <c r="A520" s="10">
        <v>44439</v>
      </c>
      <c r="B520" s="20">
        <v>5498</v>
      </c>
      <c r="D520" s="10">
        <v>44439</v>
      </c>
      <c r="E520" s="20">
        <v>57</v>
      </c>
    </row>
    <row r="521" spans="1:5" x14ac:dyDescent="0.25">
      <c r="A521" s="10">
        <v>44440</v>
      </c>
      <c r="B521" s="20">
        <v>6503</v>
      </c>
      <c r="D521" s="10">
        <v>44440</v>
      </c>
      <c r="E521" s="20">
        <v>110</v>
      </c>
    </row>
    <row r="522" spans="1:5" x14ac:dyDescent="0.25">
      <c r="A522" s="10">
        <v>44441</v>
      </c>
      <c r="B522" s="20">
        <v>6761</v>
      </c>
      <c r="D522" s="10">
        <v>44441</v>
      </c>
      <c r="E522" s="20">
        <v>152</v>
      </c>
    </row>
    <row r="523" spans="1:5" x14ac:dyDescent="0.25">
      <c r="A523" s="10">
        <v>44442</v>
      </c>
      <c r="B523" s="20">
        <v>6735</v>
      </c>
      <c r="D523" s="10">
        <v>44442</v>
      </c>
      <c r="E523" s="20">
        <v>87</v>
      </c>
    </row>
    <row r="524" spans="1:5" x14ac:dyDescent="0.25">
      <c r="A524" s="10">
        <v>44443</v>
      </c>
      <c r="B524" s="20">
        <v>6157</v>
      </c>
      <c r="D524" s="10">
        <v>44443</v>
      </c>
      <c r="E524" s="20">
        <v>85</v>
      </c>
    </row>
    <row r="525" spans="1:5" x14ac:dyDescent="0.25">
      <c r="A525" s="10">
        <v>44444</v>
      </c>
      <c r="B525" s="20">
        <v>5315</v>
      </c>
      <c r="D525" s="10">
        <v>44444</v>
      </c>
      <c r="E525" s="20">
        <v>101</v>
      </c>
    </row>
    <row r="526" spans="1:5" x14ac:dyDescent="0.25">
      <c r="A526" s="10">
        <v>44445</v>
      </c>
      <c r="B526" s="20">
        <v>3361</v>
      </c>
      <c r="D526" s="10">
        <v>44445</v>
      </c>
      <c r="E526" s="20">
        <v>4</v>
      </c>
    </row>
    <row r="527" spans="1:5" x14ac:dyDescent="0.25">
      <c r="A527" s="10">
        <v>44446</v>
      </c>
      <c r="B527" s="20">
        <v>4720</v>
      </c>
      <c r="D527" s="10">
        <v>44446</v>
      </c>
      <c r="E527" s="20">
        <v>70</v>
      </c>
    </row>
    <row r="528" spans="1:5" x14ac:dyDescent="0.25">
      <c r="A528" s="10">
        <v>44447</v>
      </c>
      <c r="B528" s="20">
        <v>5923</v>
      </c>
      <c r="D528" s="10">
        <v>44447</v>
      </c>
      <c r="E528" s="20">
        <v>123</v>
      </c>
    </row>
    <row r="529" spans="1:5" x14ac:dyDescent="0.25">
      <c r="A529" s="10">
        <v>44448</v>
      </c>
      <c r="B529" s="20">
        <v>5522</v>
      </c>
      <c r="D529" s="10">
        <v>44448</v>
      </c>
      <c r="E529" s="20">
        <v>131</v>
      </c>
    </row>
    <row r="530" spans="1:5" x14ac:dyDescent="0.25">
      <c r="A530" s="10">
        <v>44449</v>
      </c>
      <c r="B530" s="20">
        <v>5621</v>
      </c>
      <c r="D530" s="10">
        <v>44449</v>
      </c>
      <c r="E530" s="20">
        <v>105</v>
      </c>
    </row>
    <row r="531" spans="1:5" x14ac:dyDescent="0.25">
      <c r="A531" s="10">
        <v>44450</v>
      </c>
      <c r="B531" s="20">
        <v>5193</v>
      </c>
      <c r="D531" s="10">
        <v>44450</v>
      </c>
      <c r="E531" s="20">
        <v>85</v>
      </c>
    </row>
    <row r="532" spans="1:5" x14ac:dyDescent="0.25">
      <c r="A532" s="10">
        <v>44451</v>
      </c>
      <c r="B532" s="20">
        <v>4664</v>
      </c>
      <c r="D532" s="10">
        <v>44451</v>
      </c>
      <c r="E532" s="20">
        <v>74</v>
      </c>
    </row>
    <row r="533" spans="1:5" x14ac:dyDescent="0.25">
      <c r="A533" s="10">
        <v>44452</v>
      </c>
      <c r="B533" s="20">
        <v>2800</v>
      </c>
      <c r="D533" s="10">
        <v>44452</v>
      </c>
      <c r="E533" s="20">
        <v>26</v>
      </c>
    </row>
    <row r="534" spans="1:5" x14ac:dyDescent="0.25">
      <c r="A534" s="10">
        <v>44453</v>
      </c>
      <c r="B534" s="20">
        <v>4021</v>
      </c>
      <c r="D534" s="10">
        <v>44453</v>
      </c>
      <c r="E534" s="20">
        <v>87</v>
      </c>
    </row>
    <row r="535" spans="1:5" x14ac:dyDescent="0.25">
      <c r="A535" s="10">
        <v>44454</v>
      </c>
      <c r="B535" s="20">
        <v>4830</v>
      </c>
      <c r="D535" s="10">
        <v>44454</v>
      </c>
      <c r="E535" s="20">
        <v>93</v>
      </c>
    </row>
    <row r="536" spans="1:5" x14ac:dyDescent="0.25">
      <c r="A536" s="10">
        <v>44455</v>
      </c>
      <c r="B536" s="20">
        <v>5117</v>
      </c>
      <c r="D536" s="10">
        <v>44455</v>
      </c>
      <c r="E536" s="20">
        <v>100</v>
      </c>
    </row>
    <row r="537" spans="1:5" x14ac:dyDescent="0.25">
      <c r="A537" s="10">
        <v>44456</v>
      </c>
      <c r="B537" s="20">
        <v>4552</v>
      </c>
      <c r="D537" s="10">
        <v>44456</v>
      </c>
      <c r="E537" s="20">
        <v>81</v>
      </c>
    </row>
    <row r="538" spans="1:5" x14ac:dyDescent="0.25">
      <c r="A538" s="10">
        <v>44457</v>
      </c>
      <c r="B538" s="20">
        <v>4578</v>
      </c>
      <c r="D538" s="10">
        <v>44457</v>
      </c>
      <c r="E538" s="20">
        <v>60</v>
      </c>
    </row>
    <row r="539" spans="1:5" x14ac:dyDescent="0.25">
      <c r="A539" s="10">
        <v>44458</v>
      </c>
      <c r="B539" s="20">
        <v>3838</v>
      </c>
      <c r="D539" s="10">
        <v>44458</v>
      </c>
      <c r="E539" s="20">
        <v>61</v>
      </c>
    </row>
    <row r="540" spans="1:5" x14ac:dyDescent="0.25">
      <c r="A540" s="10">
        <v>44459</v>
      </c>
      <c r="B540" s="20">
        <v>2407</v>
      </c>
      <c r="D540" s="10">
        <v>44459</v>
      </c>
      <c r="E540" s="20">
        <v>11</v>
      </c>
    </row>
    <row r="541" spans="1:5" x14ac:dyDescent="0.25">
      <c r="A541" s="10">
        <v>44460</v>
      </c>
      <c r="B541" s="20">
        <v>3377</v>
      </c>
      <c r="D541" s="10">
        <v>44460</v>
      </c>
      <c r="E541" s="20">
        <v>65</v>
      </c>
    </row>
    <row r="542" spans="1:5" x14ac:dyDescent="0.25">
      <c r="A542" s="10">
        <v>44461</v>
      </c>
      <c r="B542" s="20">
        <v>3970</v>
      </c>
      <c r="D542" s="10">
        <v>44461</v>
      </c>
      <c r="E542" s="20">
        <v>59</v>
      </c>
    </row>
    <row r="543" spans="1:5" x14ac:dyDescent="0.25">
      <c r="A543" s="10">
        <v>44462</v>
      </c>
      <c r="B543" s="20">
        <v>4061</v>
      </c>
      <c r="D543" s="10">
        <v>44462</v>
      </c>
      <c r="E543" s="20">
        <v>57</v>
      </c>
    </row>
    <row r="544" spans="1:5" x14ac:dyDescent="0.25">
      <c r="A544" s="10">
        <v>44463</v>
      </c>
      <c r="B544" s="20">
        <v>3797</v>
      </c>
      <c r="D544" s="10">
        <v>44463</v>
      </c>
      <c r="E544" s="20">
        <v>54</v>
      </c>
    </row>
    <row r="545" spans="1:5" x14ac:dyDescent="0.25">
      <c r="A545" s="10">
        <v>44464</v>
      </c>
      <c r="B545" s="20">
        <v>3525</v>
      </c>
      <c r="D545" s="10">
        <v>44464</v>
      </c>
      <c r="E545" s="20">
        <v>49</v>
      </c>
    </row>
    <row r="546" spans="1:5" x14ac:dyDescent="0.25">
      <c r="A546" s="10">
        <v>44465</v>
      </c>
      <c r="B546" s="20">
        <v>3099</v>
      </c>
      <c r="D546" s="10">
        <v>44465</v>
      </c>
      <c r="E546" s="20">
        <v>95</v>
      </c>
    </row>
    <row r="547" spans="1:5" x14ac:dyDescent="0.25">
      <c r="A547" s="10">
        <v>44466</v>
      </c>
      <c r="B547" s="20">
        <v>1772</v>
      </c>
      <c r="D547" s="10">
        <v>44466</v>
      </c>
      <c r="E547" s="20">
        <v>8</v>
      </c>
    </row>
    <row r="548" spans="1:5" x14ac:dyDescent="0.25">
      <c r="A548" s="10">
        <v>44467</v>
      </c>
      <c r="B548" s="20">
        <v>2985</v>
      </c>
      <c r="D548" s="10">
        <v>44467</v>
      </c>
      <c r="E548" s="20">
        <v>28</v>
      </c>
    </row>
    <row r="549" spans="1:5" x14ac:dyDescent="0.25">
      <c r="A549" s="10">
        <v>44468</v>
      </c>
      <c r="B549" s="20">
        <v>3212</v>
      </c>
      <c r="D549" s="10">
        <v>44468</v>
      </c>
      <c r="E549" s="20">
        <v>74</v>
      </c>
    </row>
    <row r="550" spans="1:5" x14ac:dyDescent="0.25">
      <c r="A550" s="10">
        <v>44469</v>
      </c>
      <c r="B550" s="20">
        <v>3804</v>
      </c>
      <c r="C550" s="17">
        <f>(SUM(B460:B550))/92</f>
        <v>4474.608695652174</v>
      </c>
      <c r="D550" s="10">
        <v>44469</v>
      </c>
      <c r="E550" s="20">
        <v>61</v>
      </c>
    </row>
  </sheetData>
  <mergeCells count="3">
    <mergeCell ref="A1:B1"/>
    <mergeCell ref="D1:E1"/>
    <mergeCell ref="N1:R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7"/>
  <sheetViews>
    <sheetView zoomScaleNormal="100" workbookViewId="0">
      <selection activeCell="O47" sqref="O47"/>
    </sheetView>
  </sheetViews>
  <sheetFormatPr defaultRowHeight="15" x14ac:dyDescent="0.25"/>
  <cols>
    <col min="2" max="7" width="11.85546875" customWidth="1"/>
  </cols>
  <sheetData>
    <row r="2" spans="1:9" x14ac:dyDescent="0.25">
      <c r="A2" s="125" t="s">
        <v>19</v>
      </c>
      <c r="B2" s="122"/>
      <c r="C2" s="122"/>
      <c r="D2" s="122"/>
      <c r="E2" s="122"/>
      <c r="F2" s="122"/>
      <c r="G2" s="122"/>
      <c r="I2" s="15" t="s">
        <v>23</v>
      </c>
    </row>
    <row r="3" spans="1:9" ht="45" x14ac:dyDescent="0.25">
      <c r="A3" s="8"/>
      <c r="B3" s="22" t="s">
        <v>24</v>
      </c>
      <c r="C3" s="22" t="s">
        <v>25</v>
      </c>
      <c r="D3" s="22" t="s">
        <v>26</v>
      </c>
      <c r="E3" s="22" t="s">
        <v>27</v>
      </c>
      <c r="F3" s="22" t="s">
        <v>11</v>
      </c>
      <c r="G3" s="22" t="s">
        <v>28</v>
      </c>
    </row>
    <row r="4" spans="1:9" x14ac:dyDescent="0.25">
      <c r="A4" s="13" t="s">
        <v>1</v>
      </c>
      <c r="B4" s="14">
        <v>20.725274725274726</v>
      </c>
      <c r="C4" s="14">
        <v>12.304347826086957</v>
      </c>
      <c r="D4" s="14">
        <v>335.81521739130437</v>
      </c>
      <c r="E4" s="14">
        <v>332.47777777777776</v>
      </c>
      <c r="F4" s="14">
        <v>105.38461538461539</v>
      </c>
      <c r="G4" s="14">
        <v>69.532608695652172</v>
      </c>
    </row>
    <row r="5" spans="1:9" x14ac:dyDescent="0.25">
      <c r="A5" s="13" t="s">
        <v>0</v>
      </c>
      <c r="B5" s="14">
        <v>1481.3626373626373</v>
      </c>
      <c r="C5" s="14">
        <v>807.61956521739125</v>
      </c>
      <c r="D5" s="14">
        <v>19518.782608695652</v>
      </c>
      <c r="E5" s="14">
        <v>16308.244444444445</v>
      </c>
      <c r="F5" s="14">
        <v>7443.2197802197807</v>
      </c>
      <c r="G5" s="14">
        <v>4474.608695652174</v>
      </c>
    </row>
    <row r="8" spans="1:9" x14ac:dyDescent="0.25">
      <c r="A8" s="125" t="s">
        <v>2</v>
      </c>
      <c r="B8" s="122"/>
      <c r="C8" s="122"/>
      <c r="D8" s="122"/>
      <c r="E8" s="122"/>
      <c r="F8" s="122"/>
      <c r="G8" s="122"/>
    </row>
    <row r="9" spans="1:9" ht="45" x14ac:dyDescent="0.25">
      <c r="A9" s="8"/>
      <c r="B9" s="22" t="s">
        <v>24</v>
      </c>
      <c r="C9" s="22" t="s">
        <v>25</v>
      </c>
      <c r="D9" s="22" t="s">
        <v>26</v>
      </c>
      <c r="E9" s="22" t="s">
        <v>27</v>
      </c>
      <c r="F9" s="22" t="s">
        <v>11</v>
      </c>
      <c r="G9" s="22" t="s">
        <v>28</v>
      </c>
    </row>
    <row r="10" spans="1:9" x14ac:dyDescent="0.25">
      <c r="A10" s="13" t="s">
        <v>1</v>
      </c>
      <c r="B10" s="14">
        <v>1064.7802197802198</v>
      </c>
      <c r="C10" s="14">
        <v>1019.9891304347826</v>
      </c>
      <c r="D10" s="14">
        <v>3444.891304347826</v>
      </c>
      <c r="E10" s="14">
        <v>8097.7111111111108</v>
      </c>
      <c r="F10" s="14">
        <v>4978.7802197802193</v>
      </c>
      <c r="G10" s="14">
        <v>5865.630434782609</v>
      </c>
    </row>
    <row r="11" spans="1:9" x14ac:dyDescent="0.25">
      <c r="A11" s="13" t="s">
        <v>0</v>
      </c>
      <c r="B11" s="14">
        <v>53660.9010989011</v>
      </c>
      <c r="C11" s="14">
        <v>64606.65217391304</v>
      </c>
      <c r="D11" s="14">
        <v>165920.48913043478</v>
      </c>
      <c r="E11" s="14">
        <v>258933.88888888888</v>
      </c>
      <c r="F11" s="14">
        <v>238247.7912087912</v>
      </c>
      <c r="G11" s="14">
        <v>226983</v>
      </c>
    </row>
    <row r="14" spans="1:9" x14ac:dyDescent="0.25">
      <c r="A14" s="8"/>
      <c r="B14" s="125" t="s">
        <v>29</v>
      </c>
      <c r="C14" s="122"/>
      <c r="D14" s="122"/>
      <c r="E14" s="122"/>
      <c r="F14" s="122"/>
      <c r="G14" s="122"/>
    </row>
    <row r="15" spans="1:9" ht="45" x14ac:dyDescent="0.25">
      <c r="A15" s="8"/>
      <c r="B15" s="22" t="s">
        <v>24</v>
      </c>
      <c r="C15" s="22" t="s">
        <v>25</v>
      </c>
      <c r="D15" s="22" t="s">
        <v>26</v>
      </c>
      <c r="E15" s="22" t="s">
        <v>27</v>
      </c>
      <c r="F15" s="22" t="s">
        <v>11</v>
      </c>
      <c r="G15" s="22" t="s">
        <v>28</v>
      </c>
    </row>
    <row r="16" spans="1:9" x14ac:dyDescent="0.25">
      <c r="A16" s="13" t="s">
        <v>1</v>
      </c>
      <c r="B16" s="23">
        <f>B4/B10</f>
        <v>1.9464368646472986E-2</v>
      </c>
      <c r="C16" s="23">
        <f t="shared" ref="C16:G17" si="0">C4/C10</f>
        <v>1.2063214654887628E-2</v>
      </c>
      <c r="D16" s="23">
        <f t="shared" si="0"/>
        <v>9.7482093837755981E-2</v>
      </c>
      <c r="E16" s="23">
        <f t="shared" si="0"/>
        <v>4.1058241423502388E-2</v>
      </c>
      <c r="F16" s="23">
        <f>F4/F10</f>
        <v>2.1166753849855103E-2</v>
      </c>
      <c r="G16" s="23">
        <f>G4/G10</f>
        <v>1.18542430295865E-2</v>
      </c>
    </row>
    <row r="17" spans="1:7" x14ac:dyDescent="0.25">
      <c r="A17" s="13" t="s">
        <v>0</v>
      </c>
      <c r="B17" s="23">
        <f>B5/B11</f>
        <v>2.7605996303199865E-2</v>
      </c>
      <c r="C17" s="23">
        <f t="shared" si="0"/>
        <v>1.2500563611365905E-2</v>
      </c>
      <c r="D17" s="23">
        <f t="shared" si="0"/>
        <v>0.11763937480531042</v>
      </c>
      <c r="E17" s="23">
        <f t="shared" si="0"/>
        <v>6.2982271321937608E-2</v>
      </c>
      <c r="F17" s="23">
        <f t="shared" si="0"/>
        <v>3.1241505923120309E-2</v>
      </c>
      <c r="G17" s="23">
        <f t="shared" si="0"/>
        <v>1.9713408914553837E-2</v>
      </c>
    </row>
  </sheetData>
  <mergeCells count="3">
    <mergeCell ref="A2:G2"/>
    <mergeCell ref="A8:G8"/>
    <mergeCell ref="B14:G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21"/>
  <sheetViews>
    <sheetView topLeftCell="F1" zoomScaleNormal="100" workbookViewId="0">
      <selection activeCell="O47" sqref="O47"/>
    </sheetView>
  </sheetViews>
  <sheetFormatPr defaultRowHeight="15" x14ac:dyDescent="0.25"/>
  <cols>
    <col min="1" max="1" width="20.42578125" customWidth="1"/>
    <col min="2" max="2" width="19.7109375" style="93" customWidth="1"/>
    <col min="3" max="3" width="18.5703125" style="93" customWidth="1"/>
    <col min="4" max="4" width="16.85546875" style="93" customWidth="1"/>
    <col min="5" max="7" width="15.140625" style="93" customWidth="1"/>
    <col min="8" max="10" width="12.5703125" customWidth="1"/>
  </cols>
  <sheetData>
    <row r="1" spans="1:16383" x14ac:dyDescent="0.25">
      <c r="F1" s="95">
        <v>2020</v>
      </c>
      <c r="G1" s="95">
        <v>2020</v>
      </c>
      <c r="H1" s="95">
        <v>2021</v>
      </c>
      <c r="I1" s="95">
        <v>2021</v>
      </c>
      <c r="J1" s="95">
        <v>2021</v>
      </c>
      <c r="L1" s="94" t="s">
        <v>100</v>
      </c>
    </row>
    <row r="2" spans="1:16383" x14ac:dyDescent="0.25">
      <c r="F2" s="95" t="s">
        <v>103</v>
      </c>
      <c r="G2" s="95" t="s">
        <v>65</v>
      </c>
      <c r="H2" s="95" t="s">
        <v>102</v>
      </c>
      <c r="I2" s="95" t="s">
        <v>103</v>
      </c>
      <c r="J2" s="95" t="s">
        <v>65</v>
      </c>
    </row>
    <row r="3" spans="1:16383" x14ac:dyDescent="0.25">
      <c r="F3" s="12">
        <v>447</v>
      </c>
      <c r="G3" s="12">
        <v>828</v>
      </c>
      <c r="H3" s="12">
        <v>476</v>
      </c>
      <c r="I3" s="12">
        <v>463</v>
      </c>
      <c r="J3" s="12">
        <v>939</v>
      </c>
    </row>
    <row r="4" spans="1:16383" x14ac:dyDescent="0.25">
      <c r="F4" s="12">
        <v>418</v>
      </c>
      <c r="G4" s="12">
        <v>846</v>
      </c>
      <c r="H4" s="12">
        <v>409</v>
      </c>
      <c r="I4" s="12">
        <v>443</v>
      </c>
      <c r="J4" s="12">
        <v>852</v>
      </c>
    </row>
    <row r="5" spans="1:16383" x14ac:dyDescent="0.25">
      <c r="B5" s="93" t="s">
        <v>99</v>
      </c>
      <c r="F5" s="12">
        <v>490</v>
      </c>
      <c r="G5" s="12">
        <v>946</v>
      </c>
      <c r="H5" s="12">
        <v>409</v>
      </c>
      <c r="I5" s="12">
        <v>438</v>
      </c>
      <c r="J5" s="12">
        <v>847</v>
      </c>
    </row>
    <row r="6" spans="1:16383" x14ac:dyDescent="0.25">
      <c r="F6" s="12">
        <v>575</v>
      </c>
      <c r="G6" s="12">
        <v>1170</v>
      </c>
      <c r="H6" s="12">
        <v>552</v>
      </c>
      <c r="I6" s="12">
        <v>561</v>
      </c>
      <c r="J6" s="12">
        <v>1113</v>
      </c>
    </row>
    <row r="7" spans="1:16383" s="93" customFormat="1" ht="29.25" customHeight="1" x14ac:dyDescent="0.25">
      <c r="B7" s="95" t="s">
        <v>101</v>
      </c>
      <c r="C7" s="95" t="s">
        <v>101</v>
      </c>
      <c r="D7" s="95" t="s">
        <v>101</v>
      </c>
      <c r="E7" s="95">
        <v>2020</v>
      </c>
      <c r="F7" s="97">
        <v>1930</v>
      </c>
      <c r="G7" s="97">
        <v>3790</v>
      </c>
      <c r="H7" s="97">
        <v>1846</v>
      </c>
      <c r="I7" s="97">
        <v>1905</v>
      </c>
      <c r="J7" s="97">
        <v>3751</v>
      </c>
    </row>
    <row r="8" spans="1:16383" s="93" customFormat="1" ht="29.25" customHeight="1" x14ac:dyDescent="0.25">
      <c r="B8" s="95" t="s">
        <v>102</v>
      </c>
      <c r="C8" s="95" t="s">
        <v>103</v>
      </c>
      <c r="D8" s="95" t="s">
        <v>65</v>
      </c>
      <c r="E8" s="95" t="s">
        <v>102</v>
      </c>
      <c r="H8"/>
      <c r="I8"/>
      <c r="J8"/>
    </row>
    <row r="9" spans="1:16383" x14ac:dyDescent="0.25">
      <c r="A9" s="1" t="s">
        <v>104</v>
      </c>
      <c r="B9" s="12">
        <v>392</v>
      </c>
      <c r="C9" s="12">
        <v>441.60000000000014</v>
      </c>
      <c r="D9" s="12">
        <v>833.59999999999991</v>
      </c>
      <c r="E9" s="12">
        <v>381</v>
      </c>
    </row>
    <row r="10" spans="1:16383" x14ac:dyDescent="0.25">
      <c r="A10" s="1" t="s">
        <v>105</v>
      </c>
      <c r="B10" s="12">
        <v>407.60000000000019</v>
      </c>
      <c r="C10" s="12">
        <v>395.19999999999982</v>
      </c>
      <c r="D10" s="12">
        <v>802.79999999999984</v>
      </c>
      <c r="E10" s="12">
        <v>428</v>
      </c>
      <c r="F10" s="94"/>
      <c r="L10" s="94" t="s">
        <v>108</v>
      </c>
    </row>
    <row r="11" spans="1:16383" x14ac:dyDescent="0.25">
      <c r="A11" s="1" t="s">
        <v>106</v>
      </c>
      <c r="B11" s="12">
        <v>395.2000000000001</v>
      </c>
      <c r="C11" s="12">
        <v>425.59999999999968</v>
      </c>
      <c r="D11" s="12">
        <v>820.80000000000007</v>
      </c>
      <c r="E11" s="12">
        <v>456</v>
      </c>
    </row>
    <row r="12" spans="1:16383" x14ac:dyDescent="0.25">
      <c r="A12" s="1" t="s">
        <v>107</v>
      </c>
      <c r="B12" s="12">
        <v>552.1999999999997</v>
      </c>
      <c r="C12" s="12">
        <v>564.39999999999986</v>
      </c>
      <c r="D12" s="12">
        <v>1116.6000000000001</v>
      </c>
      <c r="E12" s="12">
        <v>595</v>
      </c>
    </row>
    <row r="13" spans="1:16383" x14ac:dyDescent="0.25">
      <c r="A13" s="96" t="s">
        <v>1</v>
      </c>
      <c r="B13" s="97">
        <v>1747</v>
      </c>
      <c r="C13" s="97">
        <v>1826.7999999999993</v>
      </c>
      <c r="D13" s="97">
        <v>3573.7999999999993</v>
      </c>
      <c r="E13" s="97">
        <v>1860</v>
      </c>
    </row>
    <row r="16" spans="1:16383" s="93" customFormat="1" x14ac:dyDescent="0.25">
      <c r="A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</row>
    <row r="21" spans="12:12" x14ac:dyDescent="0.25">
      <c r="L21" s="94" t="s">
        <v>109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3"/>
  <sheetViews>
    <sheetView zoomScale="85" zoomScaleNormal="85" workbookViewId="0">
      <selection activeCell="O47" sqref="O47"/>
    </sheetView>
  </sheetViews>
  <sheetFormatPr defaultRowHeight="15" x14ac:dyDescent="0.25"/>
  <cols>
    <col min="1" max="1" width="16.28515625" style="24" customWidth="1"/>
    <col min="2" max="7" width="22.7109375" style="24" customWidth="1"/>
  </cols>
  <sheetData>
    <row r="1" spans="1:7" ht="15" customHeight="1" x14ac:dyDescent="0.25">
      <c r="A1" s="98" t="s">
        <v>110</v>
      </c>
      <c r="B1"/>
      <c r="C1"/>
      <c r="D1"/>
      <c r="E1"/>
      <c r="F1"/>
      <c r="G1"/>
    </row>
    <row r="2" spans="1:7" s="99" customFormat="1" ht="45.75" thickBot="1" x14ac:dyDescent="0.3">
      <c r="A2" s="102" t="s">
        <v>32</v>
      </c>
      <c r="B2" s="100" t="s">
        <v>112</v>
      </c>
      <c r="C2" s="100" t="s">
        <v>113</v>
      </c>
      <c r="D2" s="100" t="s">
        <v>114</v>
      </c>
      <c r="E2" s="100" t="s">
        <v>115</v>
      </c>
      <c r="F2" s="100" t="s">
        <v>116</v>
      </c>
      <c r="G2" s="101" t="s">
        <v>111</v>
      </c>
    </row>
    <row r="3" spans="1:7" s="103" customFormat="1" x14ac:dyDescent="0.25">
      <c r="A3" s="106" t="s">
        <v>1</v>
      </c>
      <c r="B3" s="107">
        <v>3573.8</v>
      </c>
      <c r="C3" s="107">
        <v>3790</v>
      </c>
      <c r="D3" s="107">
        <v>3745</v>
      </c>
      <c r="E3" s="104">
        <v>171.19999999999982</v>
      </c>
      <c r="F3" s="105">
        <v>-45</v>
      </c>
      <c r="G3" s="105">
        <v>376</v>
      </c>
    </row>
    <row r="4" spans="1:7" x14ac:dyDescent="0.25">
      <c r="A4" s="110" t="s">
        <v>38</v>
      </c>
      <c r="B4" s="111">
        <v>1530.7999999999997</v>
      </c>
      <c r="C4" s="111">
        <v>1594</v>
      </c>
      <c r="D4" s="111">
        <v>1661</v>
      </c>
      <c r="E4" s="108">
        <v>130.20000000000027</v>
      </c>
      <c r="F4" s="109">
        <v>67</v>
      </c>
      <c r="G4" s="109">
        <v>147</v>
      </c>
    </row>
    <row r="5" spans="1:7" x14ac:dyDescent="0.25">
      <c r="A5" s="106" t="s">
        <v>40</v>
      </c>
      <c r="B5" s="107">
        <v>4791.9999999999973</v>
      </c>
      <c r="C5" s="107">
        <v>5037</v>
      </c>
      <c r="D5" s="107">
        <v>5484</v>
      </c>
      <c r="E5" s="104">
        <v>692.00000000000273</v>
      </c>
      <c r="F5" s="105">
        <v>447</v>
      </c>
      <c r="G5" s="105">
        <v>407</v>
      </c>
    </row>
    <row r="6" spans="1:7" x14ac:dyDescent="0.25">
      <c r="A6" s="110" t="s">
        <v>42</v>
      </c>
      <c r="B6" s="111">
        <v>12922.000000000002</v>
      </c>
      <c r="C6" s="111">
        <v>12774</v>
      </c>
      <c r="D6" s="111">
        <v>14877</v>
      </c>
      <c r="E6" s="108">
        <v>1954.9999999999982</v>
      </c>
      <c r="F6" s="109">
        <v>2103</v>
      </c>
      <c r="G6" s="109">
        <v>2114</v>
      </c>
    </row>
    <row r="7" spans="1:7" x14ac:dyDescent="0.25">
      <c r="A7" s="106" t="s">
        <v>44</v>
      </c>
      <c r="B7" s="107">
        <v>11872.600000000002</v>
      </c>
      <c r="C7" s="107">
        <v>14336</v>
      </c>
      <c r="D7" s="107">
        <v>12736</v>
      </c>
      <c r="E7" s="104">
        <v>863.39999999999782</v>
      </c>
      <c r="F7" s="105">
        <v>-1600</v>
      </c>
      <c r="G7" s="105">
        <v>1345</v>
      </c>
    </row>
    <row r="8" spans="1:7" x14ac:dyDescent="0.25">
      <c r="A8" s="110" t="s">
        <v>46</v>
      </c>
      <c r="B8" s="111">
        <v>3482.2000000000016</v>
      </c>
      <c r="C8" s="111">
        <v>3594</v>
      </c>
      <c r="D8" s="111">
        <v>3645</v>
      </c>
      <c r="E8" s="108">
        <v>162.79999999999836</v>
      </c>
      <c r="F8" s="109">
        <v>51</v>
      </c>
      <c r="G8" s="109">
        <v>482</v>
      </c>
    </row>
    <row r="9" spans="1:7" x14ac:dyDescent="0.25">
      <c r="A9" s="106" t="s">
        <v>48</v>
      </c>
      <c r="B9" s="107">
        <v>13871.799999999997</v>
      </c>
      <c r="C9" s="107">
        <v>13863</v>
      </c>
      <c r="D9" s="107">
        <v>14758</v>
      </c>
      <c r="E9" s="104">
        <v>886.20000000000255</v>
      </c>
      <c r="F9" s="105">
        <v>895</v>
      </c>
      <c r="G9" s="105">
        <v>1692</v>
      </c>
    </row>
    <row r="10" spans="1:7" x14ac:dyDescent="0.25">
      <c r="A10" s="110" t="s">
        <v>50</v>
      </c>
      <c r="B10" s="111">
        <v>5207.5999999999985</v>
      </c>
      <c r="C10" s="111">
        <v>6385</v>
      </c>
      <c r="D10" s="111">
        <v>5347</v>
      </c>
      <c r="E10" s="108">
        <v>139.40000000000146</v>
      </c>
      <c r="F10" s="109">
        <v>-1038</v>
      </c>
      <c r="G10" s="109">
        <v>472</v>
      </c>
    </row>
    <row r="11" spans="1:7" x14ac:dyDescent="0.25">
      <c r="A11" s="106" t="s">
        <v>52</v>
      </c>
      <c r="B11" s="107">
        <v>23245.200000000004</v>
      </c>
      <c r="C11" s="107">
        <v>33957</v>
      </c>
      <c r="D11" s="107">
        <v>25541</v>
      </c>
      <c r="E11" s="104">
        <v>2295.7999999999956</v>
      </c>
      <c r="F11" s="105">
        <v>-8416</v>
      </c>
      <c r="G11" s="105">
        <v>3045</v>
      </c>
    </row>
    <row r="12" spans="1:7" x14ac:dyDescent="0.25">
      <c r="A12" s="110" t="s">
        <v>53</v>
      </c>
      <c r="B12" s="111">
        <v>4190.8000000000011</v>
      </c>
      <c r="C12" s="111">
        <v>4773</v>
      </c>
      <c r="D12" s="111">
        <v>4636</v>
      </c>
      <c r="E12" s="108">
        <v>445.19999999999891</v>
      </c>
      <c r="F12" s="109">
        <v>-137</v>
      </c>
      <c r="G12" s="109">
        <v>415</v>
      </c>
    </row>
    <row r="13" spans="1:7" x14ac:dyDescent="0.25">
      <c r="A13" s="106" t="s">
        <v>54</v>
      </c>
      <c r="B13" s="107">
        <v>904.19999999999982</v>
      </c>
      <c r="C13" s="107">
        <v>953</v>
      </c>
      <c r="D13" s="107">
        <v>983</v>
      </c>
      <c r="E13" s="104">
        <v>78.800000000000182</v>
      </c>
      <c r="F13" s="105">
        <v>30</v>
      </c>
      <c r="G13" s="105">
        <v>53</v>
      </c>
    </row>
    <row r="14" spans="1:7" x14ac:dyDescent="0.25">
      <c r="A14" s="110" t="s">
        <v>57</v>
      </c>
      <c r="B14" s="111">
        <v>12522.399999999972</v>
      </c>
      <c r="C14" s="111">
        <v>16128</v>
      </c>
      <c r="D14" s="111">
        <v>13462</v>
      </c>
      <c r="E14" s="108">
        <v>939.60000000002765</v>
      </c>
      <c r="F14" s="109">
        <v>-2666</v>
      </c>
      <c r="G14" s="109">
        <v>1388</v>
      </c>
    </row>
    <row r="15" spans="1:7" x14ac:dyDescent="0.25">
      <c r="A15" s="106" t="s">
        <v>58</v>
      </c>
      <c r="B15" s="107">
        <v>9305.3999999999978</v>
      </c>
      <c r="C15" s="107">
        <v>10190</v>
      </c>
      <c r="D15" s="107">
        <v>11490</v>
      </c>
      <c r="E15" s="104">
        <v>2184.6000000000022</v>
      </c>
      <c r="F15" s="105">
        <v>1300</v>
      </c>
      <c r="G15" s="105">
        <v>1830</v>
      </c>
    </row>
    <row r="16" spans="1:7" x14ac:dyDescent="0.25">
      <c r="A16" s="110" t="s">
        <v>59</v>
      </c>
      <c r="B16" s="111">
        <v>3999.2000000000012</v>
      </c>
      <c r="C16" s="111">
        <v>4140</v>
      </c>
      <c r="D16" s="111">
        <v>4260</v>
      </c>
      <c r="E16" s="108">
        <v>260.79999999999882</v>
      </c>
      <c r="F16" s="109">
        <v>120</v>
      </c>
      <c r="G16" s="109">
        <v>257</v>
      </c>
    </row>
    <row r="17" spans="1:7" x14ac:dyDescent="0.25">
      <c r="A17" s="106" t="s">
        <v>60</v>
      </c>
      <c r="B17" s="107">
        <v>12555.199999999997</v>
      </c>
      <c r="C17" s="107">
        <v>12629</v>
      </c>
      <c r="D17" s="107">
        <v>13679</v>
      </c>
      <c r="E17" s="104">
        <v>1123.8000000000029</v>
      </c>
      <c r="F17" s="105">
        <v>1050</v>
      </c>
      <c r="G17" s="105">
        <v>1342</v>
      </c>
    </row>
    <row r="18" spans="1:7" x14ac:dyDescent="0.25">
      <c r="A18" s="110" t="s">
        <v>61</v>
      </c>
      <c r="B18" s="111">
        <v>10384.400000000005</v>
      </c>
      <c r="C18" s="111">
        <v>10819</v>
      </c>
      <c r="D18" s="111">
        <v>11540</v>
      </c>
      <c r="E18" s="108">
        <v>1155.5999999999949</v>
      </c>
      <c r="F18" s="109">
        <v>721</v>
      </c>
      <c r="G18" s="109">
        <v>1520</v>
      </c>
    </row>
    <row r="19" spans="1:7" x14ac:dyDescent="0.25">
      <c r="A19" s="106" t="s">
        <v>117</v>
      </c>
      <c r="B19" s="107">
        <v>2234.7999999999997</v>
      </c>
      <c r="C19" s="107">
        <v>2883</v>
      </c>
      <c r="D19" s="107">
        <v>2358</v>
      </c>
      <c r="E19" s="104">
        <v>123.20000000000027</v>
      </c>
      <c r="F19" s="105">
        <v>-525</v>
      </c>
      <c r="G19" s="105">
        <v>134</v>
      </c>
    </row>
    <row r="20" spans="1:7" x14ac:dyDescent="0.25">
      <c r="A20" s="110" t="s">
        <v>62</v>
      </c>
      <c r="B20" s="111">
        <v>2477.5999999999995</v>
      </c>
      <c r="C20" s="111">
        <v>2440</v>
      </c>
      <c r="D20" s="111">
        <v>2620</v>
      </c>
      <c r="E20" s="108">
        <v>142.40000000000055</v>
      </c>
      <c r="F20" s="109">
        <v>180</v>
      </c>
      <c r="G20" s="109">
        <v>163</v>
      </c>
    </row>
    <row r="21" spans="1:7" x14ac:dyDescent="0.25">
      <c r="A21" s="106" t="s">
        <v>63</v>
      </c>
      <c r="B21" s="107">
        <v>351.60000000000014</v>
      </c>
      <c r="C21" s="107">
        <v>438</v>
      </c>
      <c r="D21" s="107">
        <v>365</v>
      </c>
      <c r="E21" s="104">
        <v>13.399999999999864</v>
      </c>
      <c r="F21" s="105">
        <v>-73</v>
      </c>
      <c r="G21" s="105">
        <v>48</v>
      </c>
    </row>
    <row r="22" spans="1:7" x14ac:dyDescent="0.25">
      <c r="A22" s="110" t="s">
        <v>64</v>
      </c>
      <c r="B22" s="111">
        <v>11603.200000000003</v>
      </c>
      <c r="C22" s="111">
        <v>13115</v>
      </c>
      <c r="D22" s="111">
        <v>12167</v>
      </c>
      <c r="E22" s="108">
        <v>563.79999999999745</v>
      </c>
      <c r="F22" s="109">
        <v>-948</v>
      </c>
      <c r="G22" s="109">
        <v>990</v>
      </c>
    </row>
    <row r="23" spans="1:7" s="1" customFormat="1" x14ac:dyDescent="0.25">
      <c r="A23" s="114" t="s">
        <v>0</v>
      </c>
      <c r="B23" s="112">
        <v>151026.79999999999</v>
      </c>
      <c r="C23" s="112">
        <v>173838</v>
      </c>
      <c r="D23" s="112">
        <v>165354</v>
      </c>
      <c r="E23" s="112">
        <v>14327.200000000012</v>
      </c>
      <c r="F23" s="113">
        <v>-8484</v>
      </c>
      <c r="G23" s="113">
        <v>18220</v>
      </c>
    </row>
    <row r="24" spans="1:7" s="24" customFormat="1" x14ac:dyDescent="0.25"/>
    <row r="25" spans="1:7" s="24" customFormat="1" x14ac:dyDescent="0.25"/>
    <row r="26" spans="1:7" s="24" customFormat="1" x14ac:dyDescent="0.25"/>
    <row r="27" spans="1:7" s="24" customFormat="1" x14ac:dyDescent="0.25"/>
    <row r="28" spans="1:7" s="24" customFormat="1" x14ac:dyDescent="0.25"/>
    <row r="29" spans="1:7" s="24" customFormat="1" x14ac:dyDescent="0.25"/>
    <row r="30" spans="1:7" s="24" customFormat="1" x14ac:dyDescent="0.25"/>
    <row r="31" spans="1:7" s="24" customFormat="1" x14ac:dyDescent="0.25"/>
    <row r="32" spans="1:7" s="24" customFormat="1" x14ac:dyDescent="0.25"/>
    <row r="33" s="24" customFormat="1" x14ac:dyDescent="0.25"/>
    <row r="34" s="24" customFormat="1" x14ac:dyDescent="0.25"/>
    <row r="35" s="24" customFormat="1" x14ac:dyDescent="0.25"/>
    <row r="36" s="24" customFormat="1" x14ac:dyDescent="0.25"/>
    <row r="37" s="24" customFormat="1" x14ac:dyDescent="0.25"/>
    <row r="38" s="24" customFormat="1" x14ac:dyDescent="0.25"/>
    <row r="39" s="24" customFormat="1" x14ac:dyDescent="0.25"/>
    <row r="40" s="24" customFormat="1" x14ac:dyDescent="0.25"/>
    <row r="41" s="24" customFormat="1" x14ac:dyDescent="0.25"/>
    <row r="42" s="24" customFormat="1" x14ac:dyDescent="0.25"/>
    <row r="43" s="24" customFormat="1" x14ac:dyDescent="0.25"/>
    <row r="44" s="24" customFormat="1" x14ac:dyDescent="0.25"/>
    <row r="45" s="24" customFormat="1" x14ac:dyDescent="0.25"/>
    <row r="46" s="24" customFormat="1" x14ac:dyDescent="0.25"/>
    <row r="47" s="24" customFormat="1" x14ac:dyDescent="0.25"/>
    <row r="48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  <row r="78" s="24" customFormat="1" x14ac:dyDescent="0.25"/>
    <row r="79" s="24" customFormat="1" x14ac:dyDescent="0.25"/>
    <row r="80" s="24" customFormat="1" x14ac:dyDescent="0.25"/>
    <row r="81" s="24" customFormat="1" x14ac:dyDescent="0.25"/>
    <row r="82" s="24" customFormat="1" x14ac:dyDescent="0.25"/>
    <row r="83" s="24" customFormat="1" x14ac:dyDescent="0.25"/>
    <row r="84" s="24" customFormat="1" x14ac:dyDescent="0.25"/>
    <row r="85" s="24" customFormat="1" x14ac:dyDescent="0.25"/>
    <row r="86" s="24" customFormat="1" x14ac:dyDescent="0.25"/>
    <row r="87" s="24" customFormat="1" x14ac:dyDescent="0.25"/>
    <row r="88" s="24" customFormat="1" x14ac:dyDescent="0.25"/>
    <row r="89" s="24" customFormat="1" x14ac:dyDescent="0.25"/>
    <row r="90" s="24" customFormat="1" x14ac:dyDescent="0.25"/>
    <row r="91" s="24" customFormat="1" x14ac:dyDescent="0.25"/>
    <row r="92" s="24" customFormat="1" x14ac:dyDescent="0.25"/>
    <row r="93" s="24" customFormat="1" x14ac:dyDescent="0.25"/>
    <row r="94" s="24" customFormat="1" x14ac:dyDescent="0.25"/>
    <row r="95" s="24" customFormat="1" x14ac:dyDescent="0.25"/>
    <row r="96" s="24" customFormat="1" x14ac:dyDescent="0.25"/>
    <row r="97" s="24" customFormat="1" x14ac:dyDescent="0.25"/>
    <row r="98" s="24" customFormat="1" x14ac:dyDescent="0.25"/>
    <row r="99" s="24" customFormat="1" x14ac:dyDescent="0.25"/>
    <row r="100" s="24" customFormat="1" x14ac:dyDescent="0.25"/>
    <row r="101" s="24" customFormat="1" x14ac:dyDescent="0.25"/>
    <row r="102" s="24" customFormat="1" x14ac:dyDescent="0.25"/>
    <row r="103" s="24" customFormat="1" x14ac:dyDescent="0.25"/>
    <row r="104" s="24" customFormat="1" x14ac:dyDescent="0.25"/>
    <row r="105" s="24" customFormat="1" x14ac:dyDescent="0.25"/>
    <row r="106" s="24" customFormat="1" x14ac:dyDescent="0.25"/>
    <row r="107" s="24" customFormat="1" x14ac:dyDescent="0.25"/>
    <row r="108" s="24" customFormat="1" x14ac:dyDescent="0.25"/>
    <row r="109" s="24" customFormat="1" x14ac:dyDescent="0.25"/>
    <row r="110" s="24" customFormat="1" x14ac:dyDescent="0.25"/>
    <row r="111" s="24" customFormat="1" x14ac:dyDescent="0.25"/>
    <row r="112" s="24" customFormat="1" x14ac:dyDescent="0.25"/>
    <row r="113" s="24" customFormat="1" x14ac:dyDescent="0.25"/>
    <row r="114" s="24" customFormat="1" x14ac:dyDescent="0.25"/>
    <row r="115" s="24" customFormat="1" x14ac:dyDescent="0.25"/>
    <row r="116" s="24" customFormat="1" x14ac:dyDescent="0.25"/>
    <row r="117" s="24" customFormat="1" x14ac:dyDescent="0.25"/>
    <row r="118" s="24" customFormat="1" x14ac:dyDescent="0.25"/>
    <row r="119" s="24" customFormat="1" x14ac:dyDescent="0.25"/>
    <row r="120" s="24" customFormat="1" x14ac:dyDescent="0.25"/>
    <row r="121" s="24" customFormat="1" x14ac:dyDescent="0.25"/>
    <row r="122" s="24" customFormat="1" x14ac:dyDescent="0.25"/>
    <row r="123" s="24" customFormat="1" x14ac:dyDescent="0.25"/>
    <row r="124" s="24" customFormat="1" x14ac:dyDescent="0.25"/>
    <row r="125" s="24" customFormat="1" x14ac:dyDescent="0.25"/>
    <row r="126" s="24" customFormat="1" x14ac:dyDescent="0.25"/>
    <row r="127" s="24" customFormat="1" x14ac:dyDescent="0.25"/>
    <row r="128" s="24" customFormat="1" x14ac:dyDescent="0.25"/>
    <row r="129" s="24" customFormat="1" x14ac:dyDescent="0.25"/>
    <row r="130" s="24" customFormat="1" x14ac:dyDescent="0.25"/>
    <row r="131" s="24" customFormat="1" x14ac:dyDescent="0.25"/>
    <row r="132" s="24" customFormat="1" x14ac:dyDescent="0.25"/>
    <row r="133" s="24" customFormat="1" x14ac:dyDescent="0.25"/>
    <row r="134" s="24" customFormat="1" x14ac:dyDescent="0.25"/>
    <row r="135" s="24" customFormat="1" x14ac:dyDescent="0.25"/>
    <row r="136" s="24" customFormat="1" x14ac:dyDescent="0.25"/>
    <row r="137" s="24" customFormat="1" x14ac:dyDescent="0.25"/>
    <row r="138" s="24" customFormat="1" x14ac:dyDescent="0.25"/>
    <row r="139" s="24" customFormat="1" x14ac:dyDescent="0.25"/>
    <row r="140" s="24" customFormat="1" x14ac:dyDescent="0.25"/>
    <row r="141" s="24" customFormat="1" x14ac:dyDescent="0.25"/>
    <row r="142" s="24" customFormat="1" x14ac:dyDescent="0.25"/>
    <row r="143" s="24" customFormat="1" x14ac:dyDescent="0.25"/>
    <row r="144" s="24" customFormat="1" x14ac:dyDescent="0.25"/>
    <row r="145" s="24" customFormat="1" x14ac:dyDescent="0.25"/>
    <row r="146" s="24" customFormat="1" x14ac:dyDescent="0.25"/>
    <row r="147" s="24" customFormat="1" x14ac:dyDescent="0.25"/>
    <row r="148" s="24" customFormat="1" x14ac:dyDescent="0.25"/>
    <row r="149" s="24" customFormat="1" x14ac:dyDescent="0.25"/>
    <row r="150" s="24" customFormat="1" x14ac:dyDescent="0.25"/>
    <row r="151" s="24" customFormat="1" x14ac:dyDescent="0.25"/>
    <row r="152" s="24" customFormat="1" x14ac:dyDescent="0.25"/>
    <row r="153" s="24" customFormat="1" x14ac:dyDescent="0.25"/>
    <row r="154" s="24" customFormat="1" x14ac:dyDescent="0.25"/>
    <row r="155" s="24" customFormat="1" x14ac:dyDescent="0.25"/>
    <row r="156" s="24" customFormat="1" x14ac:dyDescent="0.25"/>
    <row r="157" s="24" customFormat="1" x14ac:dyDescent="0.25"/>
    <row r="158" s="24" customFormat="1" x14ac:dyDescent="0.25"/>
    <row r="159" s="24" customFormat="1" x14ac:dyDescent="0.25"/>
    <row r="160" s="24" customFormat="1" x14ac:dyDescent="0.25"/>
    <row r="161" s="24" customFormat="1" x14ac:dyDescent="0.25"/>
    <row r="162" s="24" customFormat="1" x14ac:dyDescent="0.25"/>
    <row r="163" s="24" customFormat="1" x14ac:dyDescent="0.25"/>
    <row r="164" s="24" customFormat="1" x14ac:dyDescent="0.25"/>
    <row r="165" s="24" customFormat="1" x14ac:dyDescent="0.25"/>
    <row r="166" s="24" customFormat="1" x14ac:dyDescent="0.25"/>
    <row r="167" s="24" customFormat="1" x14ac:dyDescent="0.25"/>
    <row r="168" s="24" customFormat="1" x14ac:dyDescent="0.25"/>
    <row r="169" s="24" customFormat="1" x14ac:dyDescent="0.25"/>
    <row r="170" s="24" customFormat="1" x14ac:dyDescent="0.25"/>
    <row r="171" s="24" customFormat="1" x14ac:dyDescent="0.25"/>
    <row r="172" s="24" customFormat="1" x14ac:dyDescent="0.25"/>
    <row r="173" s="24" customFormat="1" x14ac:dyDescent="0.25"/>
    <row r="174" s="24" customFormat="1" x14ac:dyDescent="0.25"/>
    <row r="175" s="24" customFormat="1" x14ac:dyDescent="0.25"/>
    <row r="176" s="24" customFormat="1" x14ac:dyDescent="0.25"/>
    <row r="177" s="24" customFormat="1" x14ac:dyDescent="0.25"/>
    <row r="178" s="24" customFormat="1" x14ac:dyDescent="0.25"/>
    <row r="179" s="24" customFormat="1" x14ac:dyDescent="0.25"/>
    <row r="180" s="24" customFormat="1" x14ac:dyDescent="0.25"/>
    <row r="181" s="24" customFormat="1" x14ac:dyDescent="0.25"/>
    <row r="182" s="24" customFormat="1" x14ac:dyDescent="0.25"/>
    <row r="183" s="24" customFormat="1" x14ac:dyDescent="0.25"/>
    <row r="184" s="24" customFormat="1" x14ac:dyDescent="0.25"/>
    <row r="185" s="24" customFormat="1" x14ac:dyDescent="0.25"/>
    <row r="186" s="24" customFormat="1" x14ac:dyDescent="0.25"/>
    <row r="187" s="24" customFormat="1" x14ac:dyDescent="0.25"/>
    <row r="188" s="24" customFormat="1" x14ac:dyDescent="0.25"/>
    <row r="189" s="24" customFormat="1" x14ac:dyDescent="0.25"/>
    <row r="190" s="24" customFormat="1" x14ac:dyDescent="0.25"/>
    <row r="191" s="24" customFormat="1" x14ac:dyDescent="0.25"/>
    <row r="192" s="24" customFormat="1" x14ac:dyDescent="0.25"/>
    <row r="193" s="24" customFormat="1" x14ac:dyDescent="0.25"/>
    <row r="194" s="24" customFormat="1" x14ac:dyDescent="0.25"/>
    <row r="195" s="24" customFormat="1" x14ac:dyDescent="0.25"/>
    <row r="196" s="24" customFormat="1" x14ac:dyDescent="0.25"/>
    <row r="197" s="24" customFormat="1" x14ac:dyDescent="0.25"/>
    <row r="198" s="24" customFormat="1" x14ac:dyDescent="0.25"/>
    <row r="199" s="24" customFormat="1" x14ac:dyDescent="0.25"/>
    <row r="200" s="24" customFormat="1" x14ac:dyDescent="0.25"/>
    <row r="201" s="24" customFormat="1" x14ac:dyDescent="0.25"/>
    <row r="202" s="24" customFormat="1" x14ac:dyDescent="0.25"/>
    <row r="203" s="24" customFormat="1" x14ac:dyDescent="0.25"/>
    <row r="204" s="24" customFormat="1" x14ac:dyDescent="0.25"/>
    <row r="205" s="24" customFormat="1" x14ac:dyDescent="0.25"/>
    <row r="206" s="24" customFormat="1" x14ac:dyDescent="0.25"/>
    <row r="207" s="24" customFormat="1" x14ac:dyDescent="0.25"/>
    <row r="208" s="24" customFormat="1" x14ac:dyDescent="0.25"/>
    <row r="209" s="24" customFormat="1" x14ac:dyDescent="0.25"/>
    <row r="210" s="24" customFormat="1" x14ac:dyDescent="0.25"/>
    <row r="211" s="24" customFormat="1" x14ac:dyDescent="0.25"/>
    <row r="212" s="24" customFormat="1" x14ac:dyDescent="0.25"/>
    <row r="213" s="24" customFormat="1" x14ac:dyDescent="0.25"/>
    <row r="214" s="24" customFormat="1" x14ac:dyDescent="0.25"/>
    <row r="215" s="24" customFormat="1" x14ac:dyDescent="0.25"/>
    <row r="216" s="24" customFormat="1" x14ac:dyDescent="0.25"/>
    <row r="217" s="24" customFormat="1" x14ac:dyDescent="0.25"/>
    <row r="218" s="24" customFormat="1" x14ac:dyDescent="0.25"/>
    <row r="219" s="24" customFormat="1" x14ac:dyDescent="0.25"/>
    <row r="220" s="24" customFormat="1" x14ac:dyDescent="0.25"/>
    <row r="221" s="24" customFormat="1" x14ac:dyDescent="0.25"/>
    <row r="222" s="24" customFormat="1" x14ac:dyDescent="0.25"/>
    <row r="223" s="24" customFormat="1" x14ac:dyDescent="0.25"/>
    <row r="224" s="24" customFormat="1" x14ac:dyDescent="0.25"/>
    <row r="225" s="24" customFormat="1" x14ac:dyDescent="0.25"/>
    <row r="226" s="24" customFormat="1" x14ac:dyDescent="0.25"/>
    <row r="227" s="24" customFormat="1" x14ac:dyDescent="0.25"/>
    <row r="228" s="24" customFormat="1" x14ac:dyDescent="0.25"/>
    <row r="229" s="24" customFormat="1" x14ac:dyDescent="0.25"/>
    <row r="230" s="24" customFormat="1" x14ac:dyDescent="0.25"/>
    <row r="231" s="24" customFormat="1" x14ac:dyDescent="0.25"/>
    <row r="232" s="24" customFormat="1" x14ac:dyDescent="0.25"/>
    <row r="233" s="24" customFormat="1" x14ac:dyDescent="0.25"/>
    <row r="234" s="24" customFormat="1" x14ac:dyDescent="0.25"/>
    <row r="235" s="24" customFormat="1" x14ac:dyDescent="0.25"/>
    <row r="236" s="24" customFormat="1" x14ac:dyDescent="0.25"/>
    <row r="237" s="24" customFormat="1" x14ac:dyDescent="0.25"/>
    <row r="238" s="24" customFormat="1" x14ac:dyDescent="0.25"/>
    <row r="239" s="24" customFormat="1" x14ac:dyDescent="0.25"/>
    <row r="240" s="24" customFormat="1" x14ac:dyDescent="0.25"/>
    <row r="241" s="24" customFormat="1" x14ac:dyDescent="0.25"/>
    <row r="242" s="24" customFormat="1" x14ac:dyDescent="0.25"/>
    <row r="243" s="24" customFormat="1" x14ac:dyDescent="0.25"/>
    <row r="244" s="24" customFormat="1" x14ac:dyDescent="0.25"/>
    <row r="245" s="24" customFormat="1" x14ac:dyDescent="0.25"/>
    <row r="246" s="24" customFormat="1" x14ac:dyDescent="0.25"/>
    <row r="247" s="24" customFormat="1" x14ac:dyDescent="0.25"/>
    <row r="248" s="24" customFormat="1" x14ac:dyDescent="0.25"/>
    <row r="249" s="24" customFormat="1" x14ac:dyDescent="0.25"/>
    <row r="250" s="24" customFormat="1" x14ac:dyDescent="0.25"/>
    <row r="251" s="24" customFormat="1" x14ac:dyDescent="0.25"/>
    <row r="252" s="24" customFormat="1" x14ac:dyDescent="0.25"/>
    <row r="253" s="24" customFormat="1" x14ac:dyDescent="0.25"/>
    <row r="254" s="24" customFormat="1" x14ac:dyDescent="0.25"/>
    <row r="255" s="24" customFormat="1" x14ac:dyDescent="0.25"/>
    <row r="256" s="24" customFormat="1" x14ac:dyDescent="0.25"/>
    <row r="257" s="24" customFormat="1" x14ac:dyDescent="0.25"/>
    <row r="258" s="24" customFormat="1" x14ac:dyDescent="0.25"/>
    <row r="259" s="24" customFormat="1" x14ac:dyDescent="0.25"/>
    <row r="260" s="24" customFormat="1" x14ac:dyDescent="0.25"/>
    <row r="261" s="24" customFormat="1" x14ac:dyDescent="0.25"/>
    <row r="262" s="24" customFormat="1" x14ac:dyDescent="0.25"/>
    <row r="263" s="24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"/>
  <sheetViews>
    <sheetView zoomScaleNormal="100" workbookViewId="0">
      <selection activeCell="O47" sqref="O47"/>
    </sheetView>
  </sheetViews>
  <sheetFormatPr defaultRowHeight="15" x14ac:dyDescent="0.25"/>
  <cols>
    <col min="2" max="2" width="11.5703125" customWidth="1"/>
    <col min="3" max="3" width="13.42578125" customWidth="1"/>
    <col min="4" max="4" width="8.42578125" bestFit="1" customWidth="1"/>
    <col min="5" max="5" width="9.7109375" bestFit="1" customWidth="1"/>
    <col min="6" max="6" width="11.7109375" customWidth="1"/>
    <col min="7" max="7" width="9" bestFit="1" customWidth="1"/>
    <col min="8" max="8" width="10.5703125" bestFit="1" customWidth="1"/>
    <col min="9" max="9" width="12.42578125" customWidth="1"/>
    <col min="10" max="10" width="10.5703125" bestFit="1" customWidth="1"/>
    <col min="11" max="11" width="9.7109375" customWidth="1"/>
    <col min="12" max="12" width="9.85546875" customWidth="1"/>
    <col min="13" max="13" width="8.85546875" bestFit="1" customWidth="1"/>
  </cols>
  <sheetData>
    <row r="1" spans="1:13" s="70" customFormat="1" ht="14.45" customHeight="1" x14ac:dyDescent="0.2">
      <c r="A1" s="126" t="s">
        <v>88</v>
      </c>
      <c r="B1" s="128" t="s">
        <v>1</v>
      </c>
      <c r="C1" s="128"/>
      <c r="D1" s="128"/>
      <c r="E1" s="128"/>
      <c r="F1" s="128"/>
      <c r="G1" s="128"/>
      <c r="H1" s="129" t="s">
        <v>0</v>
      </c>
      <c r="I1" s="130"/>
      <c r="J1" s="130"/>
      <c r="K1" s="130"/>
      <c r="L1" s="130"/>
      <c r="M1" s="130"/>
    </row>
    <row r="2" spans="1:13" s="73" customFormat="1" ht="54.75" thickBot="1" x14ac:dyDescent="0.3">
      <c r="A2" s="127"/>
      <c r="B2" s="71" t="s">
        <v>89</v>
      </c>
      <c r="C2" s="71" t="s">
        <v>90</v>
      </c>
      <c r="D2" s="71" t="s">
        <v>91</v>
      </c>
      <c r="E2" s="71" t="s">
        <v>92</v>
      </c>
      <c r="F2" s="71" t="s">
        <v>93</v>
      </c>
      <c r="G2" s="71" t="s">
        <v>94</v>
      </c>
      <c r="H2" s="72" t="s">
        <v>89</v>
      </c>
      <c r="I2" s="71" t="s">
        <v>90</v>
      </c>
      <c r="J2" s="71" t="s">
        <v>95</v>
      </c>
      <c r="K2" s="71" t="s">
        <v>96</v>
      </c>
      <c r="L2" s="71" t="s">
        <v>97</v>
      </c>
      <c r="M2" s="71" t="s">
        <v>94</v>
      </c>
    </row>
    <row r="3" spans="1:13" x14ac:dyDescent="0.25">
      <c r="A3" s="74" t="s">
        <v>51</v>
      </c>
      <c r="B3" s="75">
        <v>58187</v>
      </c>
      <c r="C3" s="75">
        <v>8215</v>
      </c>
      <c r="D3" s="75">
        <v>94727</v>
      </c>
      <c r="E3" s="76">
        <v>61.425992589230106</v>
      </c>
      <c r="F3" s="77">
        <v>8.6722898434448474</v>
      </c>
      <c r="G3" s="78">
        <v>29.901717567325047</v>
      </c>
      <c r="H3" s="79">
        <v>2740257</v>
      </c>
      <c r="I3" s="80">
        <v>435325</v>
      </c>
      <c r="J3" s="80">
        <v>4627514</v>
      </c>
      <c r="K3" s="78">
        <v>59.216611770380382</v>
      </c>
      <c r="L3" s="78">
        <v>9.407318918970315</v>
      </c>
      <c r="M3" s="78">
        <v>31.376069310649303</v>
      </c>
    </row>
    <row r="4" spans="1:13" x14ac:dyDescent="0.25">
      <c r="A4" s="81" t="s">
        <v>49</v>
      </c>
      <c r="B4" s="82">
        <v>99164</v>
      </c>
      <c r="C4" s="82">
        <v>8313</v>
      </c>
      <c r="D4" s="82">
        <v>125230</v>
      </c>
      <c r="E4" s="83">
        <v>79.185498682424338</v>
      </c>
      <c r="F4" s="84">
        <v>6.6381857382416349</v>
      </c>
      <c r="G4" s="85">
        <v>14.176315579334027</v>
      </c>
      <c r="H4" s="86">
        <v>4548184</v>
      </c>
      <c r="I4" s="87">
        <v>474654</v>
      </c>
      <c r="J4" s="87">
        <v>6013709</v>
      </c>
      <c r="K4" s="85">
        <v>75.6302641182006</v>
      </c>
      <c r="L4" s="85">
        <v>7.8928661164017075</v>
      </c>
      <c r="M4" s="85">
        <v>16.476869765397694</v>
      </c>
    </row>
    <row r="5" spans="1:13" x14ac:dyDescent="0.25">
      <c r="A5" s="74" t="s">
        <v>47</v>
      </c>
      <c r="B5" s="75">
        <v>104744</v>
      </c>
      <c r="C5" s="75">
        <v>9090</v>
      </c>
      <c r="D5" s="75">
        <v>146965</v>
      </c>
      <c r="E5" s="76">
        <v>71.271391147552137</v>
      </c>
      <c r="F5" s="77">
        <v>6.1851461232266187</v>
      </c>
      <c r="G5" s="78">
        <v>22.543462729221243</v>
      </c>
      <c r="H5" s="79">
        <v>4816782</v>
      </c>
      <c r="I5" s="80">
        <v>508931</v>
      </c>
      <c r="J5" s="80">
        <v>6794332</v>
      </c>
      <c r="K5" s="78">
        <v>70.894121747362362</v>
      </c>
      <c r="L5" s="78">
        <v>7.4905229829805204</v>
      </c>
      <c r="M5" s="78">
        <v>21.615355269657115</v>
      </c>
    </row>
    <row r="6" spans="1:13" x14ac:dyDescent="0.25">
      <c r="A6" s="81" t="s">
        <v>45</v>
      </c>
      <c r="B6" s="82">
        <v>139638</v>
      </c>
      <c r="C6" s="82">
        <v>8545</v>
      </c>
      <c r="D6" s="82">
        <v>187162</v>
      </c>
      <c r="E6" s="83">
        <v>74.608093523257921</v>
      </c>
      <c r="F6" s="84">
        <v>4.5655635225099109</v>
      </c>
      <c r="G6" s="85">
        <v>20.826342954232167</v>
      </c>
      <c r="H6" s="86">
        <v>6511228</v>
      </c>
      <c r="I6" s="87">
        <v>487842</v>
      </c>
      <c r="J6" s="87">
        <v>8787116</v>
      </c>
      <c r="K6" s="85">
        <v>74.099715993279247</v>
      </c>
      <c r="L6" s="85">
        <v>5.5517874123887747</v>
      </c>
      <c r="M6" s="85">
        <v>20.348496594331976</v>
      </c>
    </row>
    <row r="7" spans="1:13" x14ac:dyDescent="0.25">
      <c r="A7" s="74" t="s">
        <v>43</v>
      </c>
      <c r="B7" s="75">
        <v>167149</v>
      </c>
      <c r="C7" s="75">
        <v>7545</v>
      </c>
      <c r="D7" s="75">
        <v>208686</v>
      </c>
      <c r="E7" s="76">
        <v>80.095933603595839</v>
      </c>
      <c r="F7" s="77">
        <v>3.6154797159368619</v>
      </c>
      <c r="G7" s="78">
        <v>16.288586680467301</v>
      </c>
      <c r="H7" s="79">
        <v>7756569</v>
      </c>
      <c r="I7" s="80">
        <v>391233</v>
      </c>
      <c r="J7" s="80">
        <v>9651541</v>
      </c>
      <c r="K7" s="78">
        <v>80.366119772997919</v>
      </c>
      <c r="L7" s="78">
        <v>4.0535806665484824</v>
      </c>
      <c r="M7" s="78">
        <v>15.580299560453598</v>
      </c>
    </row>
    <row r="8" spans="1:13" x14ac:dyDescent="0.25">
      <c r="A8" s="81" t="s">
        <v>41</v>
      </c>
      <c r="B8" s="82">
        <v>148253</v>
      </c>
      <c r="C8" s="82">
        <v>3925</v>
      </c>
      <c r="D8" s="82">
        <v>171793</v>
      </c>
      <c r="E8" s="83">
        <v>86.297462643995971</v>
      </c>
      <c r="F8" s="84">
        <v>2.2847263858248006</v>
      </c>
      <c r="G8" s="85">
        <v>11.417810970179229</v>
      </c>
      <c r="H8" s="86">
        <v>6498607</v>
      </c>
      <c r="I8" s="87">
        <v>188043</v>
      </c>
      <c r="J8" s="87">
        <v>7553486</v>
      </c>
      <c r="K8" s="85">
        <v>86.034540872916168</v>
      </c>
      <c r="L8" s="85">
        <v>2.4894863113534598</v>
      </c>
      <c r="M8" s="85">
        <v>11.475972815730373</v>
      </c>
    </row>
    <row r="9" spans="1:13" x14ac:dyDescent="0.25">
      <c r="A9" s="74" t="s">
        <v>39</v>
      </c>
      <c r="B9" s="75">
        <v>121954</v>
      </c>
      <c r="C9" s="75">
        <v>1588</v>
      </c>
      <c r="D9" s="75">
        <v>137406</v>
      </c>
      <c r="E9" s="76">
        <v>88.754493981339962</v>
      </c>
      <c r="F9" s="77">
        <v>1.155699168886366</v>
      </c>
      <c r="G9" s="78">
        <v>10.089806849773671</v>
      </c>
      <c r="H9" s="79">
        <v>5416267</v>
      </c>
      <c r="I9" s="80">
        <v>109023</v>
      </c>
      <c r="J9" s="80">
        <v>6019293</v>
      </c>
      <c r="K9" s="78">
        <v>89.981780252265509</v>
      </c>
      <c r="L9" s="78">
        <v>1.8112260027880351</v>
      </c>
      <c r="M9" s="78">
        <v>8.2069937449464554</v>
      </c>
    </row>
    <row r="10" spans="1:13" x14ac:dyDescent="0.25">
      <c r="A10" s="81" t="s">
        <v>98</v>
      </c>
      <c r="B10" s="82">
        <v>96743</v>
      </c>
      <c r="C10" s="82">
        <v>1446</v>
      </c>
      <c r="D10" s="82">
        <v>116953</v>
      </c>
      <c r="E10" s="83">
        <v>82.719554008875363</v>
      </c>
      <c r="F10" s="84">
        <v>1.2363941070344497</v>
      </c>
      <c r="G10" s="85">
        <v>16.044051884090187</v>
      </c>
      <c r="H10" s="86">
        <v>4236811</v>
      </c>
      <c r="I10" s="87">
        <v>89598</v>
      </c>
      <c r="J10" s="87">
        <v>4562910</v>
      </c>
      <c r="K10" s="85">
        <v>92.853266884510106</v>
      </c>
      <c r="L10" s="85">
        <v>1.9636153244311196</v>
      </c>
      <c r="M10" s="85">
        <v>5.1831177910587751</v>
      </c>
    </row>
    <row r="11" spans="1:13" s="1" customFormat="1" x14ac:dyDescent="0.25">
      <c r="A11" s="88" t="s">
        <v>65</v>
      </c>
      <c r="B11" s="89">
        <v>935832</v>
      </c>
      <c r="C11" s="89">
        <v>48667</v>
      </c>
      <c r="D11" s="89">
        <v>1188922</v>
      </c>
      <c r="E11" s="90">
        <v>78.712648937440804</v>
      </c>
      <c r="F11" s="91">
        <v>4.0933719789860064</v>
      </c>
      <c r="G11" s="90">
        <v>17.19397908357319</v>
      </c>
      <c r="H11" s="92">
        <v>42524705</v>
      </c>
      <c r="I11" s="89">
        <v>2684649</v>
      </c>
      <c r="J11" s="89">
        <v>54009901</v>
      </c>
      <c r="K11" s="90">
        <v>78.735017492440875</v>
      </c>
      <c r="L11" s="90">
        <v>4.9706608423518501</v>
      </c>
      <c r="M11" s="90">
        <v>16.294321665207274</v>
      </c>
    </row>
  </sheetData>
  <mergeCells count="3">
    <mergeCell ref="A1:A2"/>
    <mergeCell ref="B1:G1"/>
    <mergeCell ref="H1:M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0"/>
  <sheetViews>
    <sheetView zoomScaleNormal="100" workbookViewId="0">
      <selection activeCell="O47" sqref="O47"/>
    </sheetView>
  </sheetViews>
  <sheetFormatPr defaultRowHeight="15" x14ac:dyDescent="0.25"/>
  <cols>
    <col min="1" max="1" width="14.85546875" customWidth="1"/>
    <col min="2" max="2" width="17.85546875" customWidth="1"/>
    <col min="3" max="4" width="12.42578125" bestFit="1" customWidth="1"/>
    <col min="5" max="5" width="17.28515625" customWidth="1"/>
    <col min="6" max="6" width="9.5703125" bestFit="1" customWidth="1"/>
    <col min="7" max="7" width="21.5703125" style="26" bestFit="1" customWidth="1"/>
    <col min="8" max="8" width="28.28515625" bestFit="1" customWidth="1"/>
    <col min="9" max="9" width="14" bestFit="1" customWidth="1"/>
    <col min="10" max="10" width="8.7109375" bestFit="1" customWidth="1"/>
  </cols>
  <sheetData>
    <row r="1" spans="1:12" x14ac:dyDescent="0.25">
      <c r="A1" s="25" t="s">
        <v>30</v>
      </c>
    </row>
    <row r="2" spans="1:12" x14ac:dyDescent="0.25">
      <c r="A2" s="27" t="s">
        <v>71</v>
      </c>
      <c r="B2" s="25"/>
    </row>
    <row r="3" spans="1:12" x14ac:dyDescent="0.25">
      <c r="C3" s="28"/>
      <c r="D3" s="28"/>
      <c r="E3" s="28"/>
    </row>
    <row r="4" spans="1:12" s="31" customFormat="1" ht="45.75" thickBot="1" x14ac:dyDescent="0.25">
      <c r="A4" s="29" t="s">
        <v>32</v>
      </c>
      <c r="B4" s="30" t="s">
        <v>72</v>
      </c>
      <c r="C4" s="30" t="s">
        <v>33</v>
      </c>
      <c r="D4" s="30" t="s">
        <v>73</v>
      </c>
      <c r="E4" s="30" t="s">
        <v>74</v>
      </c>
      <c r="G4" s="32"/>
    </row>
    <row r="5" spans="1:12" s="31" customFormat="1" ht="14.25" x14ac:dyDescent="0.2">
      <c r="A5" s="33" t="s">
        <v>1</v>
      </c>
      <c r="B5" s="34">
        <v>61</v>
      </c>
      <c r="C5" s="34">
        <v>1866580</v>
      </c>
      <c r="D5" s="34">
        <v>2252780</v>
      </c>
      <c r="E5" s="35">
        <v>82.9</v>
      </c>
      <c r="F5" s="36"/>
      <c r="G5" s="37"/>
      <c r="H5" s="116" t="s">
        <v>66</v>
      </c>
      <c r="L5" s="15" t="s">
        <v>75</v>
      </c>
    </row>
    <row r="6" spans="1:12" s="31" customFormat="1" ht="11.25" x14ac:dyDescent="0.2">
      <c r="A6" s="38" t="s">
        <v>38</v>
      </c>
      <c r="B6" s="39">
        <v>31</v>
      </c>
      <c r="C6" s="39">
        <v>799473</v>
      </c>
      <c r="D6" s="39">
        <v>926135</v>
      </c>
      <c r="E6" s="40">
        <v>86.3</v>
      </c>
      <c r="F6" s="36"/>
      <c r="G6" s="37"/>
      <c r="H6" s="106" t="s">
        <v>67</v>
      </c>
      <c r="I6" s="117">
        <v>70143190</v>
      </c>
      <c r="J6" s="118">
        <f>I6/$I$10*100</f>
        <v>70.936838442174903</v>
      </c>
    </row>
    <row r="7" spans="1:12" s="31" customFormat="1" ht="11.25" x14ac:dyDescent="0.2">
      <c r="A7" s="33" t="s">
        <v>40</v>
      </c>
      <c r="B7" s="34">
        <v>112</v>
      </c>
      <c r="C7" s="34">
        <v>2466201</v>
      </c>
      <c r="D7" s="34">
        <v>2871034</v>
      </c>
      <c r="E7" s="35">
        <v>85.9</v>
      </c>
      <c r="F7" s="36"/>
      <c r="G7" s="37"/>
      <c r="H7" s="106" t="s">
        <v>68</v>
      </c>
      <c r="I7" s="117">
        <v>15235737</v>
      </c>
      <c r="J7" s="118">
        <f>I7/$I$10*100</f>
        <v>15.408124639276691</v>
      </c>
    </row>
    <row r="8" spans="1:12" s="31" customFormat="1" ht="11.25" x14ac:dyDescent="0.2">
      <c r="A8" s="38" t="s">
        <v>42</v>
      </c>
      <c r="B8" s="39">
        <v>53</v>
      </c>
      <c r="C8" s="39">
        <v>7755444</v>
      </c>
      <c r="D8" s="39">
        <v>9180873</v>
      </c>
      <c r="E8" s="40">
        <v>84.5</v>
      </c>
      <c r="F8" s="36"/>
      <c r="G8" s="37"/>
      <c r="H8" s="106" t="s">
        <v>69</v>
      </c>
      <c r="I8" s="117">
        <v>11543371</v>
      </c>
      <c r="J8" s="118">
        <f>I8/$I$10*100</f>
        <v>11.673980663056341</v>
      </c>
    </row>
    <row r="9" spans="1:12" s="31" customFormat="1" ht="11.25" x14ac:dyDescent="0.2">
      <c r="A9" s="33" t="s">
        <v>44</v>
      </c>
      <c r="B9" s="34">
        <v>180</v>
      </c>
      <c r="C9" s="34">
        <v>6482367</v>
      </c>
      <c r="D9" s="34">
        <v>7247176</v>
      </c>
      <c r="E9" s="35">
        <v>89.4</v>
      </c>
      <c r="F9" s="36"/>
      <c r="G9" s="37"/>
      <c r="H9" s="106" t="s">
        <v>70</v>
      </c>
      <c r="I9" s="117">
        <v>1958892</v>
      </c>
      <c r="J9" s="118">
        <f>I9/$I$10*100</f>
        <v>1.9810562554920708</v>
      </c>
    </row>
    <row r="10" spans="1:12" s="31" customFormat="1" ht="11.25" x14ac:dyDescent="0.2">
      <c r="A10" s="38" t="s">
        <v>46</v>
      </c>
      <c r="B10" s="39">
        <v>67</v>
      </c>
      <c r="C10" s="39">
        <v>1648894</v>
      </c>
      <c r="D10" s="39">
        <v>2005401</v>
      </c>
      <c r="E10" s="40">
        <v>82.2</v>
      </c>
      <c r="F10" s="36"/>
      <c r="G10" s="37"/>
      <c r="H10" s="119" t="s">
        <v>65</v>
      </c>
      <c r="I10" s="120">
        <v>98881190</v>
      </c>
      <c r="J10" s="118">
        <f>I10/$I$10*100</f>
        <v>100</v>
      </c>
    </row>
    <row r="11" spans="1:12" s="31" customFormat="1" ht="11.25" x14ac:dyDescent="0.2">
      <c r="A11" s="33" t="s">
        <v>48</v>
      </c>
      <c r="B11" s="34">
        <v>202</v>
      </c>
      <c r="C11" s="34">
        <v>8303445</v>
      </c>
      <c r="D11" s="34">
        <v>10178056</v>
      </c>
      <c r="E11" s="35">
        <v>81.599999999999994</v>
      </c>
      <c r="F11" s="36"/>
      <c r="G11" s="37"/>
    </row>
    <row r="12" spans="1:12" s="31" customFormat="1" ht="11.25" x14ac:dyDescent="0.2">
      <c r="A12" s="38" t="s">
        <v>50</v>
      </c>
      <c r="B12" s="39">
        <v>180</v>
      </c>
      <c r="C12" s="39">
        <v>2161201</v>
      </c>
      <c r="D12" s="39">
        <v>2555981</v>
      </c>
      <c r="E12" s="40">
        <v>84.6</v>
      </c>
      <c r="F12" s="36"/>
      <c r="G12" s="37"/>
    </row>
    <row r="13" spans="1:12" s="31" customFormat="1" ht="11.25" x14ac:dyDescent="0.2">
      <c r="A13" s="33" t="s">
        <v>52</v>
      </c>
      <c r="B13" s="34">
        <v>119</v>
      </c>
      <c r="C13" s="34">
        <v>15000326</v>
      </c>
      <c r="D13" s="34">
        <v>17113108</v>
      </c>
      <c r="E13" s="35">
        <v>87.7</v>
      </c>
      <c r="F13" s="36"/>
      <c r="G13" s="37"/>
    </row>
    <row r="14" spans="1:12" s="31" customFormat="1" ht="11.25" x14ac:dyDescent="0.2">
      <c r="A14" s="38" t="s">
        <v>53</v>
      </c>
      <c r="B14" s="39">
        <v>59</v>
      </c>
      <c r="C14" s="39">
        <v>2112323</v>
      </c>
      <c r="D14" s="39">
        <v>2479376</v>
      </c>
      <c r="E14" s="40">
        <v>85.2</v>
      </c>
      <c r="F14" s="36"/>
      <c r="G14" s="37"/>
    </row>
    <row r="15" spans="1:12" s="31" customFormat="1" ht="11.25" x14ac:dyDescent="0.2">
      <c r="A15" s="33" t="s">
        <v>54</v>
      </c>
      <c r="B15" s="34">
        <v>5</v>
      </c>
      <c r="C15" s="34">
        <v>447518</v>
      </c>
      <c r="D15" s="34">
        <v>503045</v>
      </c>
      <c r="E15" s="41">
        <v>89</v>
      </c>
      <c r="F15" s="36"/>
      <c r="G15" s="37"/>
    </row>
    <row r="16" spans="1:12" s="31" customFormat="1" ht="11.25" x14ac:dyDescent="0.2">
      <c r="A16" s="38" t="s">
        <v>55</v>
      </c>
      <c r="B16" s="39">
        <v>57</v>
      </c>
      <c r="C16" s="39">
        <v>662119</v>
      </c>
      <c r="D16" s="39">
        <v>782173</v>
      </c>
      <c r="E16" s="40">
        <v>84.7</v>
      </c>
      <c r="F16" s="36"/>
      <c r="G16" s="37"/>
    </row>
    <row r="17" spans="1:13" s="31" customFormat="1" ht="11.25" x14ac:dyDescent="0.2">
      <c r="A17" s="33" t="s">
        <v>56</v>
      </c>
      <c r="B17" s="34">
        <v>16</v>
      </c>
      <c r="C17" s="34">
        <v>760681</v>
      </c>
      <c r="D17" s="34">
        <v>878030</v>
      </c>
      <c r="E17" s="35">
        <v>86.6</v>
      </c>
      <c r="F17" s="36"/>
      <c r="G17" s="37"/>
    </row>
    <row r="18" spans="1:13" s="31" customFormat="1" ht="11.25" x14ac:dyDescent="0.2">
      <c r="A18" s="38" t="s">
        <v>57</v>
      </c>
      <c r="B18" s="39">
        <v>221</v>
      </c>
      <c r="C18" s="39">
        <v>6028878</v>
      </c>
      <c r="D18" s="39">
        <v>7052078</v>
      </c>
      <c r="E18" s="40">
        <v>85.5</v>
      </c>
      <c r="F18" s="36"/>
      <c r="G18" s="37"/>
    </row>
    <row r="19" spans="1:13" s="31" customFormat="1" ht="11.25" x14ac:dyDescent="0.2">
      <c r="A19" s="33" t="s">
        <v>58</v>
      </c>
      <c r="B19" s="34">
        <v>693</v>
      </c>
      <c r="C19" s="34">
        <v>5832825</v>
      </c>
      <c r="D19" s="34">
        <v>6800646</v>
      </c>
      <c r="E19" s="35">
        <v>85.8</v>
      </c>
      <c r="F19" s="36"/>
      <c r="G19" s="37"/>
    </row>
    <row r="20" spans="1:13" s="31" customFormat="1" ht="11.25" x14ac:dyDescent="0.2">
      <c r="A20" s="38" t="s">
        <v>59</v>
      </c>
      <c r="B20" s="39">
        <v>92</v>
      </c>
      <c r="C20" s="39">
        <v>2374409</v>
      </c>
      <c r="D20" s="39">
        <v>2748670</v>
      </c>
      <c r="E20" s="40">
        <v>86.4</v>
      </c>
      <c r="F20" s="36"/>
      <c r="G20" s="37"/>
    </row>
    <row r="21" spans="1:13" s="31" customFormat="1" ht="11.25" x14ac:dyDescent="0.2">
      <c r="A21" s="33" t="s">
        <v>60</v>
      </c>
      <c r="B21" s="34">
        <v>199</v>
      </c>
      <c r="C21" s="34">
        <v>6337832</v>
      </c>
      <c r="D21" s="34">
        <v>7559331</v>
      </c>
      <c r="E21" s="35">
        <v>83.8</v>
      </c>
      <c r="F21" s="36"/>
      <c r="G21" s="37"/>
    </row>
    <row r="22" spans="1:13" s="31" customFormat="1" ht="11.25" x14ac:dyDescent="0.2">
      <c r="A22" s="38" t="s">
        <v>61</v>
      </c>
      <c r="B22" s="39">
        <v>213</v>
      </c>
      <c r="C22" s="39">
        <v>5450843</v>
      </c>
      <c r="D22" s="39">
        <v>6089923</v>
      </c>
      <c r="E22" s="40">
        <v>89.5</v>
      </c>
      <c r="F22" s="36"/>
      <c r="G22" s="37"/>
    </row>
    <row r="23" spans="1:13" s="31" customFormat="1" ht="11.25" x14ac:dyDescent="0.2">
      <c r="A23" s="33" t="s">
        <v>62</v>
      </c>
      <c r="B23" s="34">
        <v>58</v>
      </c>
      <c r="C23" s="34">
        <v>1267374</v>
      </c>
      <c r="D23" s="34">
        <v>1453016</v>
      </c>
      <c r="E23" s="35">
        <v>87.2</v>
      </c>
      <c r="F23" s="36"/>
      <c r="G23" s="37"/>
    </row>
    <row r="24" spans="1:13" s="31" customFormat="1" ht="11.25" x14ac:dyDescent="0.2">
      <c r="A24" s="38" t="s">
        <v>63</v>
      </c>
      <c r="B24" s="39">
        <v>7</v>
      </c>
      <c r="C24" s="39">
        <v>167521</v>
      </c>
      <c r="D24" s="39">
        <v>191150</v>
      </c>
      <c r="E24" s="40">
        <v>87.6</v>
      </c>
      <c r="F24" s="36"/>
      <c r="G24" s="37"/>
    </row>
    <row r="25" spans="1:13" s="31" customFormat="1" ht="11.25" x14ac:dyDescent="0.2">
      <c r="A25" s="33" t="s">
        <v>64</v>
      </c>
      <c r="B25" s="34">
        <v>262</v>
      </c>
      <c r="C25" s="34">
        <v>6876671</v>
      </c>
      <c r="D25" s="34">
        <v>8013208</v>
      </c>
      <c r="E25" s="35">
        <v>85.8</v>
      </c>
      <c r="F25" s="36"/>
      <c r="G25" s="37"/>
    </row>
    <row r="26" spans="1:13" s="31" customFormat="1" ht="11.25" x14ac:dyDescent="0.2">
      <c r="A26" s="42" t="s">
        <v>65</v>
      </c>
      <c r="B26" s="43">
        <v>2887</v>
      </c>
      <c r="C26" s="43">
        <v>84802925</v>
      </c>
      <c r="D26" s="43">
        <v>98881190</v>
      </c>
      <c r="E26" s="44">
        <v>85.8</v>
      </c>
      <c r="F26" s="36"/>
      <c r="G26" s="45"/>
    </row>
    <row r="28" spans="1:13" ht="18.75" x14ac:dyDescent="0.3">
      <c r="A28" s="46" t="s">
        <v>76</v>
      </c>
    </row>
    <row r="29" spans="1:13" ht="18.75" x14ac:dyDescent="0.3">
      <c r="A29" s="1" t="s">
        <v>77</v>
      </c>
      <c r="B29" s="47"/>
      <c r="C29" s="47"/>
      <c r="D29" s="47"/>
      <c r="E29" s="47"/>
      <c r="F29" s="47"/>
      <c r="G29" s="47"/>
      <c r="H29" s="47"/>
      <c r="I29" s="47"/>
    </row>
    <row r="30" spans="1:13" ht="18.75" x14ac:dyDescent="0.3">
      <c r="H30" s="47"/>
    </row>
    <row r="31" spans="1:13" x14ac:dyDescent="0.25">
      <c r="A31" s="131" t="s">
        <v>78</v>
      </c>
      <c r="B31" s="133" t="s">
        <v>31</v>
      </c>
      <c r="C31" s="134"/>
      <c r="D31" s="134"/>
      <c r="E31" s="134"/>
      <c r="F31" s="135"/>
      <c r="G31" s="133" t="s">
        <v>1</v>
      </c>
      <c r="H31" s="134"/>
      <c r="I31" s="134"/>
      <c r="J31" s="134"/>
      <c r="K31" s="134"/>
      <c r="M31" s="15" t="s">
        <v>79</v>
      </c>
    </row>
    <row r="32" spans="1:13" ht="45.75" thickBot="1" x14ac:dyDescent="0.3">
      <c r="A32" s="132"/>
      <c r="B32" s="48" t="s">
        <v>34</v>
      </c>
      <c r="C32" s="49" t="s">
        <v>35</v>
      </c>
      <c r="D32" s="49" t="s">
        <v>36</v>
      </c>
      <c r="E32" s="49" t="s">
        <v>80</v>
      </c>
      <c r="F32" s="50" t="s">
        <v>81</v>
      </c>
      <c r="G32" s="51" t="s">
        <v>34</v>
      </c>
      <c r="H32" s="49" t="s">
        <v>35</v>
      </c>
      <c r="I32" s="49" t="s">
        <v>36</v>
      </c>
      <c r="J32" s="49" t="s">
        <v>80</v>
      </c>
      <c r="K32" s="49" t="s">
        <v>81</v>
      </c>
      <c r="L32" s="26"/>
    </row>
    <row r="33" spans="1:19" x14ac:dyDescent="0.25">
      <c r="A33" s="52" t="s">
        <v>82</v>
      </c>
      <c r="B33" s="53">
        <v>4210932</v>
      </c>
      <c r="C33" s="54">
        <v>4236811</v>
      </c>
      <c r="D33" s="54">
        <v>7429</v>
      </c>
      <c r="E33" s="54">
        <v>4562910</v>
      </c>
      <c r="F33" s="55">
        <f t="shared" ref="F33:F40" si="0">C33/E33*100</f>
        <v>92.853266884510106</v>
      </c>
      <c r="G33" s="56">
        <v>95576</v>
      </c>
      <c r="H33" s="54">
        <v>96743</v>
      </c>
      <c r="I33" s="54">
        <v>52</v>
      </c>
      <c r="J33" s="54">
        <v>116953</v>
      </c>
      <c r="K33" s="57">
        <f t="shared" ref="K33:K40" si="1">H33/J33*100</f>
        <v>82.719554008875363</v>
      </c>
    </row>
    <row r="34" spans="1:19" x14ac:dyDescent="0.25">
      <c r="A34" s="52" t="s">
        <v>39</v>
      </c>
      <c r="B34" s="53">
        <v>5211995</v>
      </c>
      <c r="C34" s="54">
        <v>5416267</v>
      </c>
      <c r="D34" s="54">
        <v>23740</v>
      </c>
      <c r="E34" s="54">
        <v>6019293</v>
      </c>
      <c r="F34" s="55">
        <f t="shared" si="0"/>
        <v>89.981780252265509</v>
      </c>
      <c r="G34" s="56">
        <v>117996</v>
      </c>
      <c r="H34" s="54">
        <v>121954</v>
      </c>
      <c r="I34" s="54">
        <v>201</v>
      </c>
      <c r="J34" s="54">
        <v>137406</v>
      </c>
      <c r="K34" s="57">
        <f t="shared" si="1"/>
        <v>88.754493981339962</v>
      </c>
    </row>
    <row r="35" spans="1:19" x14ac:dyDescent="0.25">
      <c r="A35" s="52" t="s">
        <v>41</v>
      </c>
      <c r="B35" s="53">
        <v>6018540</v>
      </c>
      <c r="C35" s="54">
        <v>6498607</v>
      </c>
      <c r="D35" s="54">
        <v>21359</v>
      </c>
      <c r="E35" s="54">
        <v>7553486</v>
      </c>
      <c r="F35" s="55">
        <f t="shared" si="0"/>
        <v>86.034540872916168</v>
      </c>
      <c r="G35" s="56">
        <v>141838</v>
      </c>
      <c r="H35" s="54">
        <v>148253</v>
      </c>
      <c r="I35" s="54">
        <v>204</v>
      </c>
      <c r="J35" s="54">
        <v>171793</v>
      </c>
      <c r="K35" s="57">
        <f t="shared" si="1"/>
        <v>86.297462643995971</v>
      </c>
      <c r="S35" s="15" t="s">
        <v>83</v>
      </c>
    </row>
    <row r="36" spans="1:19" x14ac:dyDescent="0.25">
      <c r="A36" s="52" t="s">
        <v>43</v>
      </c>
      <c r="B36" s="53">
        <v>7448952</v>
      </c>
      <c r="C36" s="54">
        <v>7756569</v>
      </c>
      <c r="D36" s="54">
        <v>15095</v>
      </c>
      <c r="E36" s="54">
        <v>9651541</v>
      </c>
      <c r="F36" s="55">
        <f t="shared" si="0"/>
        <v>80.366119772997919</v>
      </c>
      <c r="G36" s="56">
        <v>161413</v>
      </c>
      <c r="H36" s="54">
        <v>167149</v>
      </c>
      <c r="I36" s="54">
        <v>126</v>
      </c>
      <c r="J36" s="54">
        <v>208686</v>
      </c>
      <c r="K36" s="57">
        <f t="shared" si="1"/>
        <v>80.095933603595839</v>
      </c>
    </row>
    <row r="37" spans="1:19" x14ac:dyDescent="0.25">
      <c r="A37" s="52" t="s">
        <v>45</v>
      </c>
      <c r="B37" s="53">
        <v>6541209</v>
      </c>
      <c r="C37" s="54">
        <v>6511228</v>
      </c>
      <c r="D37" s="54">
        <v>7213</v>
      </c>
      <c r="E37" s="54">
        <v>8787116</v>
      </c>
      <c r="F37" s="55">
        <f t="shared" si="0"/>
        <v>74.099715993279247</v>
      </c>
      <c r="G37" s="56">
        <v>138284</v>
      </c>
      <c r="H37" s="54">
        <v>139638</v>
      </c>
      <c r="I37" s="54">
        <v>61</v>
      </c>
      <c r="J37" s="54">
        <v>187162</v>
      </c>
      <c r="K37" s="57">
        <f t="shared" si="1"/>
        <v>74.608093523257921</v>
      </c>
    </row>
    <row r="38" spans="1:19" x14ac:dyDescent="0.25">
      <c r="A38" s="52" t="s">
        <v>47</v>
      </c>
      <c r="B38" s="53">
        <v>5001068</v>
      </c>
      <c r="C38" s="54">
        <v>4816782</v>
      </c>
      <c r="D38" s="54">
        <v>2728</v>
      </c>
      <c r="E38" s="54">
        <v>6794332</v>
      </c>
      <c r="F38" s="55">
        <f t="shared" si="0"/>
        <v>70.894121747362362</v>
      </c>
      <c r="G38" s="56">
        <v>107793</v>
      </c>
      <c r="H38" s="54">
        <v>104744</v>
      </c>
      <c r="I38" s="54">
        <v>25</v>
      </c>
      <c r="J38" s="54">
        <v>146965</v>
      </c>
      <c r="K38" s="57">
        <f t="shared" si="1"/>
        <v>71.271391147552137</v>
      </c>
    </row>
    <row r="39" spans="1:19" x14ac:dyDescent="0.25">
      <c r="A39" s="52" t="s">
        <v>49</v>
      </c>
      <c r="B39" s="53">
        <v>4721912</v>
      </c>
      <c r="C39" s="54">
        <v>4548184</v>
      </c>
      <c r="D39" s="54">
        <v>1327</v>
      </c>
      <c r="E39" s="54">
        <v>6013709</v>
      </c>
      <c r="F39" s="55">
        <f t="shared" si="0"/>
        <v>75.6302641182006</v>
      </c>
      <c r="G39" s="56">
        <v>102553</v>
      </c>
      <c r="H39" s="54">
        <v>99164</v>
      </c>
      <c r="I39" s="54">
        <v>11</v>
      </c>
      <c r="J39" s="54">
        <v>125230</v>
      </c>
      <c r="K39" s="57">
        <f t="shared" si="1"/>
        <v>79.185498682424338</v>
      </c>
    </row>
    <row r="40" spans="1:19" x14ac:dyDescent="0.25">
      <c r="A40" s="52" t="s">
        <v>51</v>
      </c>
      <c r="B40" s="53">
        <v>3044448</v>
      </c>
      <c r="C40" s="54">
        <v>2740257</v>
      </c>
      <c r="D40" s="54">
        <v>273</v>
      </c>
      <c r="E40" s="54">
        <v>4627514</v>
      </c>
      <c r="F40" s="55">
        <f t="shared" si="0"/>
        <v>59.216611770380382</v>
      </c>
      <c r="G40" s="56">
        <v>64614</v>
      </c>
      <c r="H40" s="54">
        <v>58187</v>
      </c>
      <c r="I40" s="54">
        <v>1</v>
      </c>
      <c r="J40" s="54">
        <v>94727</v>
      </c>
      <c r="K40" s="57">
        <f t="shared" si="1"/>
        <v>61.425992589230106</v>
      </c>
    </row>
    <row r="43" spans="1:19" x14ac:dyDescent="0.25">
      <c r="B43" t="s">
        <v>0</v>
      </c>
      <c r="C43" t="s">
        <v>1</v>
      </c>
    </row>
    <row r="44" spans="1:19" x14ac:dyDescent="0.25">
      <c r="A44" t="s">
        <v>84</v>
      </c>
      <c r="B44" s="12">
        <f>SUM(C38:C40)</f>
        <v>12105223</v>
      </c>
      <c r="C44" s="58">
        <f>SUM(H38:H40)</f>
        <v>262095</v>
      </c>
    </row>
    <row r="45" spans="1:19" x14ac:dyDescent="0.25">
      <c r="A45" t="s">
        <v>85</v>
      </c>
      <c r="B45" s="12">
        <f>SUM(C36:C37)</f>
        <v>14267797</v>
      </c>
      <c r="C45" s="58">
        <f>SUM(H36:H37)</f>
        <v>306787</v>
      </c>
    </row>
    <row r="46" spans="1:19" x14ac:dyDescent="0.25">
      <c r="A46" t="s">
        <v>86</v>
      </c>
      <c r="B46" s="12">
        <f>SUM(C34:C35)</f>
        <v>11914874</v>
      </c>
      <c r="C46" s="58">
        <f>SUM(H34:H35)</f>
        <v>270207</v>
      </c>
    </row>
    <row r="47" spans="1:19" x14ac:dyDescent="0.25">
      <c r="A47" t="s">
        <v>82</v>
      </c>
      <c r="B47" s="12">
        <f>C33</f>
        <v>4236811</v>
      </c>
      <c r="C47" s="58">
        <f>H33</f>
        <v>96743</v>
      </c>
    </row>
    <row r="49" spans="1:10" x14ac:dyDescent="0.25">
      <c r="C49" t="s">
        <v>87</v>
      </c>
    </row>
    <row r="50" spans="1:10" x14ac:dyDescent="0.25">
      <c r="A50" s="59" t="s">
        <v>37</v>
      </c>
      <c r="C50" s="60">
        <f t="shared" ref="C50:C57" si="2">C33/E33*100</f>
        <v>92.853266884510106</v>
      </c>
      <c r="F50" s="60">
        <f t="shared" ref="F50:F57" si="3">H33/J33*100</f>
        <v>82.719554008875363</v>
      </c>
    </row>
    <row r="51" spans="1:10" x14ac:dyDescent="0.25">
      <c r="A51" s="61" t="s">
        <v>39</v>
      </c>
      <c r="C51" s="60">
        <f t="shared" si="2"/>
        <v>89.981780252265509</v>
      </c>
      <c r="F51" s="60">
        <f t="shared" si="3"/>
        <v>88.754493981339962</v>
      </c>
    </row>
    <row r="52" spans="1:10" x14ac:dyDescent="0.25">
      <c r="A52" s="59" t="s">
        <v>41</v>
      </c>
      <c r="C52" s="60">
        <f t="shared" si="2"/>
        <v>86.034540872916168</v>
      </c>
      <c r="F52" s="60">
        <f t="shared" si="3"/>
        <v>86.297462643995971</v>
      </c>
    </row>
    <row r="53" spans="1:10" x14ac:dyDescent="0.25">
      <c r="A53" s="61" t="s">
        <v>43</v>
      </c>
      <c r="C53" s="60">
        <f t="shared" si="2"/>
        <v>80.366119772997919</v>
      </c>
      <c r="F53" s="60">
        <f t="shared" si="3"/>
        <v>80.095933603595839</v>
      </c>
    </row>
    <row r="54" spans="1:10" x14ac:dyDescent="0.25">
      <c r="A54" s="59" t="s">
        <v>45</v>
      </c>
      <c r="C54" s="60">
        <f t="shared" si="2"/>
        <v>74.099715993279247</v>
      </c>
      <c r="F54" s="60">
        <f t="shared" si="3"/>
        <v>74.608093523257921</v>
      </c>
    </row>
    <row r="55" spans="1:10" x14ac:dyDescent="0.25">
      <c r="A55" s="61" t="s">
        <v>47</v>
      </c>
      <c r="C55" s="60">
        <f t="shared" si="2"/>
        <v>70.894121747362362</v>
      </c>
      <c r="F55" s="60">
        <f t="shared" si="3"/>
        <v>71.271391147552137</v>
      </c>
    </row>
    <row r="56" spans="1:10" x14ac:dyDescent="0.25">
      <c r="A56" s="59" t="s">
        <v>49</v>
      </c>
      <c r="C56" s="60">
        <f t="shared" si="2"/>
        <v>75.6302641182006</v>
      </c>
      <c r="F56" s="60">
        <f t="shared" si="3"/>
        <v>79.185498682424338</v>
      </c>
    </row>
    <row r="57" spans="1:10" x14ac:dyDescent="0.25">
      <c r="A57" s="61" t="s">
        <v>51</v>
      </c>
      <c r="C57" s="60">
        <f t="shared" si="2"/>
        <v>59.216611770380382</v>
      </c>
      <c r="F57" s="60">
        <f t="shared" si="3"/>
        <v>61.425992589230106</v>
      </c>
    </row>
    <row r="61" spans="1:10" x14ac:dyDescent="0.25">
      <c r="A61" s="136" t="s">
        <v>78</v>
      </c>
      <c r="B61" s="138" t="s">
        <v>31</v>
      </c>
      <c r="C61" s="138"/>
      <c r="D61" s="138"/>
      <c r="E61" s="139"/>
      <c r="F61" s="140" t="s">
        <v>1</v>
      </c>
      <c r="G61" s="138"/>
      <c r="H61" s="138"/>
      <c r="I61" s="138"/>
      <c r="J61" s="62"/>
    </row>
    <row r="62" spans="1:10" ht="34.5" thickBot="1" x14ac:dyDescent="0.3">
      <c r="A62" s="137"/>
      <c r="B62" s="63" t="s">
        <v>35</v>
      </c>
      <c r="C62" s="63" t="s">
        <v>36</v>
      </c>
      <c r="D62" s="63" t="s">
        <v>80</v>
      </c>
      <c r="E62" s="64" t="s">
        <v>81</v>
      </c>
      <c r="F62" s="63" t="s">
        <v>35</v>
      </c>
      <c r="G62" s="63" t="s">
        <v>36</v>
      </c>
      <c r="H62" s="63" t="s">
        <v>80</v>
      </c>
      <c r="I62" s="63" t="s">
        <v>81</v>
      </c>
    </row>
    <row r="63" spans="1:10" x14ac:dyDescent="0.25">
      <c r="A63" s="42" t="s">
        <v>82</v>
      </c>
      <c r="B63" s="39">
        <v>4236811</v>
      </c>
      <c r="C63" s="39">
        <v>7429</v>
      </c>
      <c r="D63" s="39">
        <v>4562910</v>
      </c>
      <c r="E63" s="65">
        <f t="shared" ref="E63:E70" si="4">B63/D63*100</f>
        <v>92.853266884510106</v>
      </c>
      <c r="F63" s="39">
        <v>96743</v>
      </c>
      <c r="G63" s="39">
        <v>52</v>
      </c>
      <c r="H63" s="39">
        <v>116953</v>
      </c>
      <c r="I63" s="66">
        <f t="shared" ref="I63:I70" si="5">F63/H63*100</f>
        <v>82.719554008875363</v>
      </c>
    </row>
    <row r="64" spans="1:10" x14ac:dyDescent="0.25">
      <c r="A64" s="67" t="s">
        <v>39</v>
      </c>
      <c r="B64" s="34">
        <v>5416267</v>
      </c>
      <c r="C64" s="34">
        <v>23740</v>
      </c>
      <c r="D64" s="34">
        <v>6019293</v>
      </c>
      <c r="E64" s="68">
        <f t="shared" si="4"/>
        <v>89.981780252265509</v>
      </c>
      <c r="F64" s="34">
        <v>121954</v>
      </c>
      <c r="G64" s="34">
        <v>201</v>
      </c>
      <c r="H64" s="34">
        <v>137406</v>
      </c>
      <c r="I64" s="69">
        <f t="shared" si="5"/>
        <v>88.754493981339962</v>
      </c>
    </row>
    <row r="65" spans="1:9" x14ac:dyDescent="0.25">
      <c r="A65" s="42" t="s">
        <v>41</v>
      </c>
      <c r="B65" s="39">
        <v>6498607</v>
      </c>
      <c r="C65" s="39">
        <v>21359</v>
      </c>
      <c r="D65" s="39">
        <v>7553486</v>
      </c>
      <c r="E65" s="65">
        <f t="shared" si="4"/>
        <v>86.034540872916168</v>
      </c>
      <c r="F65" s="39">
        <v>148253</v>
      </c>
      <c r="G65" s="39">
        <v>204</v>
      </c>
      <c r="H65" s="39">
        <v>171793</v>
      </c>
      <c r="I65" s="66">
        <f t="shared" si="5"/>
        <v>86.297462643995971</v>
      </c>
    </row>
    <row r="66" spans="1:9" x14ac:dyDescent="0.25">
      <c r="A66" s="67" t="s">
        <v>43</v>
      </c>
      <c r="B66" s="34">
        <v>7756569</v>
      </c>
      <c r="C66" s="34">
        <v>15095</v>
      </c>
      <c r="D66" s="34">
        <v>9651541</v>
      </c>
      <c r="E66" s="68">
        <f t="shared" si="4"/>
        <v>80.366119772997919</v>
      </c>
      <c r="F66" s="34">
        <v>167149</v>
      </c>
      <c r="G66" s="34">
        <v>126</v>
      </c>
      <c r="H66" s="34">
        <v>208686</v>
      </c>
      <c r="I66" s="69">
        <f t="shared" si="5"/>
        <v>80.095933603595839</v>
      </c>
    </row>
    <row r="67" spans="1:9" x14ac:dyDescent="0.25">
      <c r="A67" s="42" t="s">
        <v>45</v>
      </c>
      <c r="B67" s="39">
        <v>6511228</v>
      </c>
      <c r="C67" s="39">
        <v>7213</v>
      </c>
      <c r="D67" s="39">
        <v>8787116</v>
      </c>
      <c r="E67" s="65">
        <f t="shared" si="4"/>
        <v>74.099715993279247</v>
      </c>
      <c r="F67" s="39">
        <v>139638</v>
      </c>
      <c r="G67" s="39">
        <v>61</v>
      </c>
      <c r="H67" s="39">
        <v>187162</v>
      </c>
      <c r="I67" s="66">
        <f t="shared" si="5"/>
        <v>74.608093523257921</v>
      </c>
    </row>
    <row r="68" spans="1:9" x14ac:dyDescent="0.25">
      <c r="A68" s="67" t="s">
        <v>47</v>
      </c>
      <c r="B68" s="34">
        <v>4816782</v>
      </c>
      <c r="C68" s="34">
        <v>2728</v>
      </c>
      <c r="D68" s="34">
        <v>6794332</v>
      </c>
      <c r="E68" s="68">
        <f t="shared" si="4"/>
        <v>70.894121747362362</v>
      </c>
      <c r="F68" s="34">
        <v>104744</v>
      </c>
      <c r="G68" s="34">
        <v>25</v>
      </c>
      <c r="H68" s="34">
        <v>146965</v>
      </c>
      <c r="I68" s="69">
        <f t="shared" si="5"/>
        <v>71.271391147552137</v>
      </c>
    </row>
    <row r="69" spans="1:9" x14ac:dyDescent="0.25">
      <c r="A69" s="42" t="s">
        <v>49</v>
      </c>
      <c r="B69" s="39">
        <v>4548184</v>
      </c>
      <c r="C69" s="39">
        <v>1327</v>
      </c>
      <c r="D69" s="39">
        <v>6013709</v>
      </c>
      <c r="E69" s="65">
        <f t="shared" si="4"/>
        <v>75.6302641182006</v>
      </c>
      <c r="F69" s="39">
        <v>99164</v>
      </c>
      <c r="G69" s="39">
        <v>11</v>
      </c>
      <c r="H69" s="39">
        <v>125230</v>
      </c>
      <c r="I69" s="66">
        <f t="shared" si="5"/>
        <v>79.185498682424338</v>
      </c>
    </row>
    <row r="70" spans="1:9" x14ac:dyDescent="0.25">
      <c r="A70" s="67" t="s">
        <v>51</v>
      </c>
      <c r="B70" s="34">
        <v>2740257</v>
      </c>
      <c r="C70" s="34">
        <v>273</v>
      </c>
      <c r="D70" s="34">
        <v>4627514</v>
      </c>
      <c r="E70" s="68">
        <f t="shared" si="4"/>
        <v>59.216611770380382</v>
      </c>
      <c r="F70" s="34">
        <v>58187</v>
      </c>
      <c r="G70" s="34">
        <v>1</v>
      </c>
      <c r="H70" s="34">
        <v>94727</v>
      </c>
      <c r="I70" s="69">
        <f t="shared" si="5"/>
        <v>61.425992589230106</v>
      </c>
    </row>
  </sheetData>
  <mergeCells count="6">
    <mergeCell ref="A31:A32"/>
    <mergeCell ref="B31:F31"/>
    <mergeCell ref="G31:K31"/>
    <mergeCell ref="A61:A62"/>
    <mergeCell ref="B61:E61"/>
    <mergeCell ref="F61:I6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Fonte dati</vt:lpstr>
      <vt:lpstr>Tamponi</vt:lpstr>
      <vt:lpstr>Casi</vt:lpstr>
      <vt:lpstr>P su T</vt:lpstr>
      <vt:lpstr>Decessi_province</vt:lpstr>
      <vt:lpstr>Tab_decessi</vt:lpstr>
      <vt:lpstr>Tab</vt:lpstr>
      <vt:lpstr>Graf Tab Vaccini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Luca 72</cp:lastModifiedBy>
  <dcterms:created xsi:type="dcterms:W3CDTF">2021-10-29T11:25:10Z</dcterms:created>
  <dcterms:modified xsi:type="dcterms:W3CDTF">2021-10-29T14:32:11Z</dcterms:modified>
</cp:coreProperties>
</file>