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tiziana.valentino\seadrive_root\tiziana\My Libraries\La Mia Libreria\Statistica\DATI\Dati_Pubblicazioni_Aree_Tematiche_Altro\Annuari_statistici\Annuario 2025\DATI x sito\"/>
    </mc:Choice>
  </mc:AlternateContent>
  <xr:revisionPtr revIDLastSave="0" documentId="13_ncr:1_{97931435-DA81-43F5-854E-3B556B97B1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af_3.1-3.3" sheetId="2" r:id="rId1"/>
    <sheet name="Tab 3.1" sheetId="3" r:id="rId2"/>
    <sheet name="Tab 3.2" sheetId="6" r:id="rId3"/>
    <sheet name="Graf 3.4" sheetId="7" r:id="rId4"/>
    <sheet name="Tab 3.3, Graf 3.5" sheetId="4" r:id="rId5"/>
    <sheet name="Tab 3,4, Graf 3,6" sheetId="5" r:id="rId6"/>
    <sheet name="Pronto soccorso orig" sheetId="8" r:id="rId7"/>
    <sheet name="Guardia medica orig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2" i="7" l="1"/>
  <c r="X92" i="7"/>
  <c r="W92" i="7"/>
  <c r="V92" i="7"/>
  <c r="U92" i="7"/>
  <c r="T92" i="7"/>
  <c r="S92" i="7"/>
  <c r="R92" i="7"/>
  <c r="Q92" i="7"/>
  <c r="P92" i="7"/>
  <c r="O92" i="7"/>
  <c r="N92" i="7"/>
  <c r="M92" i="7"/>
  <c r="L92" i="7"/>
  <c r="K92" i="7"/>
  <c r="J92" i="7"/>
  <c r="I92" i="7"/>
  <c r="H92" i="7"/>
  <c r="G92" i="7"/>
  <c r="F92" i="7"/>
  <c r="E92" i="7"/>
  <c r="D92" i="7"/>
  <c r="C92" i="7"/>
  <c r="B92" i="7"/>
  <c r="Y91" i="7"/>
  <c r="X91" i="7"/>
  <c r="W91" i="7"/>
  <c r="V91" i="7"/>
  <c r="U91" i="7"/>
  <c r="T91" i="7"/>
  <c r="S91" i="7"/>
  <c r="R91" i="7"/>
  <c r="Q91" i="7"/>
  <c r="P91" i="7"/>
  <c r="O91" i="7"/>
  <c r="N91" i="7"/>
  <c r="M91" i="7"/>
  <c r="L91" i="7"/>
  <c r="K91" i="7"/>
  <c r="J91" i="7"/>
  <c r="I91" i="7"/>
  <c r="H91" i="7"/>
  <c r="G91" i="7"/>
  <c r="F91" i="7"/>
  <c r="E91" i="7"/>
  <c r="D91" i="7"/>
  <c r="C91" i="7"/>
  <c r="B91" i="7"/>
  <c r="Y90" i="7"/>
  <c r="X90" i="7"/>
  <c r="W90" i="7"/>
  <c r="V90" i="7"/>
  <c r="U90" i="7"/>
  <c r="T90" i="7"/>
  <c r="S90" i="7"/>
  <c r="R90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C90" i="7"/>
  <c r="B90" i="7"/>
  <c r="Y89" i="7"/>
  <c r="X89" i="7"/>
  <c r="W89" i="7"/>
  <c r="V89" i="7"/>
  <c r="U89" i="7"/>
  <c r="T89" i="7"/>
  <c r="S89" i="7"/>
  <c r="R89" i="7"/>
  <c r="Q89" i="7"/>
  <c r="P89" i="7"/>
  <c r="O89" i="7"/>
  <c r="N89" i="7"/>
  <c r="M89" i="7"/>
  <c r="L89" i="7"/>
  <c r="K89" i="7"/>
  <c r="J89" i="7"/>
  <c r="I89" i="7"/>
  <c r="H89" i="7"/>
  <c r="G89" i="7"/>
  <c r="F89" i="7"/>
  <c r="E89" i="7"/>
  <c r="D89" i="7"/>
  <c r="C89" i="7"/>
  <c r="B89" i="7"/>
  <c r="Y88" i="7"/>
  <c r="X88" i="7"/>
  <c r="W88" i="7"/>
  <c r="V88" i="7"/>
  <c r="U88" i="7"/>
  <c r="T88" i="7"/>
  <c r="S88" i="7"/>
  <c r="R88" i="7"/>
  <c r="Q88" i="7"/>
  <c r="P88" i="7"/>
  <c r="O88" i="7"/>
  <c r="N88" i="7"/>
  <c r="M88" i="7"/>
  <c r="L88" i="7"/>
  <c r="K88" i="7"/>
  <c r="J88" i="7"/>
  <c r="I88" i="7"/>
  <c r="H88" i="7"/>
  <c r="G88" i="7"/>
  <c r="F88" i="7"/>
  <c r="E88" i="7"/>
  <c r="D88" i="7"/>
  <c r="C88" i="7"/>
  <c r="B88" i="7"/>
  <c r="Y87" i="7"/>
  <c r="X87" i="7"/>
  <c r="W87" i="7"/>
  <c r="V87" i="7"/>
  <c r="U87" i="7"/>
  <c r="T87" i="7"/>
  <c r="S87" i="7"/>
  <c r="R87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D87" i="7"/>
  <c r="C87" i="7"/>
  <c r="B87" i="7"/>
  <c r="Y86" i="7"/>
  <c r="X86" i="7"/>
  <c r="W86" i="7"/>
  <c r="V86" i="7"/>
  <c r="U86" i="7"/>
  <c r="T86" i="7"/>
  <c r="S86" i="7"/>
  <c r="R86" i="7"/>
  <c r="Q86" i="7"/>
  <c r="P86" i="7"/>
  <c r="O86" i="7"/>
  <c r="N86" i="7"/>
  <c r="M86" i="7"/>
  <c r="L86" i="7"/>
  <c r="K86" i="7"/>
  <c r="J86" i="7"/>
  <c r="I86" i="7"/>
  <c r="H86" i="7"/>
  <c r="G86" i="7"/>
  <c r="F86" i="7"/>
  <c r="E86" i="7"/>
  <c r="D86" i="7"/>
  <c r="C86" i="7"/>
  <c r="B86" i="7"/>
  <c r="Y85" i="7"/>
  <c r="X85" i="7"/>
  <c r="W85" i="7"/>
  <c r="V85" i="7"/>
  <c r="U85" i="7"/>
  <c r="T85" i="7"/>
  <c r="S85" i="7"/>
  <c r="R85" i="7"/>
  <c r="Q85" i="7"/>
  <c r="P85" i="7"/>
  <c r="O85" i="7"/>
  <c r="N85" i="7"/>
  <c r="M85" i="7"/>
  <c r="L85" i="7"/>
  <c r="K85" i="7"/>
  <c r="J85" i="7"/>
  <c r="I85" i="7"/>
  <c r="H85" i="7"/>
  <c r="G85" i="7"/>
  <c r="F85" i="7"/>
  <c r="E85" i="7"/>
  <c r="D85" i="7"/>
  <c r="C85" i="7"/>
  <c r="B85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B84" i="7"/>
  <c r="Y83" i="7"/>
  <c r="X83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C83" i="7"/>
  <c r="B83" i="7"/>
  <c r="Y82" i="7"/>
  <c r="X82" i="7"/>
  <c r="W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C82" i="7"/>
  <c r="B82" i="7"/>
  <c r="Y81" i="7"/>
  <c r="X81" i="7"/>
  <c r="W81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B81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D80" i="7"/>
  <c r="C80" i="7"/>
  <c r="B80" i="7"/>
  <c r="Y79" i="7"/>
  <c r="X79" i="7"/>
  <c r="W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C79" i="7"/>
  <c r="B79" i="7"/>
  <c r="Y78" i="7"/>
  <c r="X78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B78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C77" i="7"/>
  <c r="B77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B76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B75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C74" i="7"/>
  <c r="B74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B73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B72" i="7"/>
  <c r="Y71" i="7"/>
  <c r="X71" i="7"/>
  <c r="W71" i="7"/>
  <c r="V71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C71" i="7"/>
  <c r="B71" i="7"/>
  <c r="Y70" i="7"/>
  <c r="X70" i="7"/>
  <c r="W70" i="7"/>
  <c r="V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C70" i="7"/>
  <c r="B70" i="7"/>
  <c r="Y69" i="7"/>
  <c r="X69" i="7"/>
  <c r="W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C69" i="7"/>
  <c r="B69" i="7"/>
  <c r="Y68" i="7"/>
  <c r="X68" i="7"/>
  <c r="W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C68" i="7"/>
  <c r="B68" i="7"/>
  <c r="AH41" i="5"/>
  <c r="AU41" i="5" s="1"/>
  <c r="AG41" i="5"/>
  <c r="AT41" i="5" s="1"/>
  <c r="AF41" i="5"/>
  <c r="AE41" i="5"/>
  <c r="AD41" i="5"/>
  <c r="AC41" i="5"/>
  <c r="AS41" i="5" s="1"/>
  <c r="AH40" i="5"/>
  <c r="AU40" i="5" s="1"/>
  <c r="AG40" i="5"/>
  <c r="AT40" i="5" s="1"/>
  <c r="AF40" i="5"/>
  <c r="AE40" i="5"/>
  <c r="AD40" i="5"/>
  <c r="AC40" i="5"/>
  <c r="AS40" i="5" s="1"/>
  <c r="AH39" i="5"/>
  <c r="AU39" i="5" s="1"/>
  <c r="AG39" i="5"/>
  <c r="AT39" i="5" s="1"/>
  <c r="AF39" i="5"/>
  <c r="AE39" i="5"/>
  <c r="AD39" i="5"/>
  <c r="AC39" i="5"/>
  <c r="AS39" i="5" s="1"/>
  <c r="AH38" i="5"/>
  <c r="AU38" i="5" s="1"/>
  <c r="AG38" i="5"/>
  <c r="AT38" i="5" s="1"/>
  <c r="AF38" i="5"/>
  <c r="AE38" i="5"/>
  <c r="AD38" i="5"/>
  <c r="AC38" i="5"/>
  <c r="AS38" i="5" s="1"/>
  <c r="AH37" i="5"/>
  <c r="AU37" i="5" s="1"/>
  <c r="AG37" i="5"/>
  <c r="AT37" i="5" s="1"/>
  <c r="AF37" i="5"/>
  <c r="AE37" i="5"/>
  <c r="AD37" i="5"/>
  <c r="AC37" i="5"/>
  <c r="AS37" i="5" s="1"/>
  <c r="AH36" i="5"/>
  <c r="AU36" i="5" s="1"/>
  <c r="AG36" i="5"/>
  <c r="AT36" i="5" s="1"/>
  <c r="AF36" i="5"/>
  <c r="AE36" i="5"/>
  <c r="AD36" i="5"/>
  <c r="AC36" i="5"/>
  <c r="AS36" i="5" s="1"/>
  <c r="AT31" i="5"/>
  <c r="AR31" i="5"/>
  <c r="AQ31" i="5"/>
  <c r="AP31" i="5"/>
  <c r="AH31" i="5"/>
  <c r="AU31" i="5" s="1"/>
  <c r="AG31" i="5"/>
  <c r="AF31" i="5"/>
  <c r="AE31" i="5"/>
  <c r="AD31" i="5"/>
  <c r="AC31" i="5"/>
  <c r="AS31" i="5" s="1"/>
  <c r="AR30" i="5"/>
  <c r="AQ30" i="5"/>
  <c r="AP30" i="5"/>
  <c r="AH30" i="5"/>
  <c r="AU30" i="5" s="1"/>
  <c r="AG30" i="5"/>
  <c r="AT30" i="5" s="1"/>
  <c r="AF30" i="5"/>
  <c r="AE30" i="5"/>
  <c r="AD30" i="5"/>
  <c r="AC30" i="5"/>
  <c r="AS30" i="5" s="1"/>
  <c r="AS29" i="5"/>
  <c r="AR29" i="5"/>
  <c r="AQ29" i="5"/>
  <c r="AP29" i="5"/>
  <c r="AH29" i="5"/>
  <c r="AU29" i="5" s="1"/>
  <c r="AG29" i="5"/>
  <c r="AT29" i="5" s="1"/>
  <c r="AF29" i="5"/>
  <c r="AE29" i="5"/>
  <c r="AD29" i="5"/>
  <c r="AC29" i="5"/>
  <c r="AR28" i="5"/>
  <c r="AQ28" i="5"/>
  <c r="AP28" i="5"/>
  <c r="AH28" i="5"/>
  <c r="AU28" i="5" s="1"/>
  <c r="AG28" i="5"/>
  <c r="AT28" i="5" s="1"/>
  <c r="AF28" i="5"/>
  <c r="AE28" i="5"/>
  <c r="AD28" i="5"/>
  <c r="AC28" i="5"/>
  <c r="AS28" i="5" s="1"/>
  <c r="AR27" i="5"/>
  <c r="AQ27" i="5"/>
  <c r="AP27" i="5"/>
  <c r="AH27" i="5"/>
  <c r="AU27" i="5" s="1"/>
  <c r="AG27" i="5"/>
  <c r="AT27" i="5" s="1"/>
  <c r="AF27" i="5"/>
  <c r="AE27" i="5"/>
  <c r="AD27" i="5"/>
  <c r="AC27" i="5"/>
  <c r="AS27" i="5" s="1"/>
  <c r="AR26" i="5"/>
  <c r="AQ26" i="5"/>
  <c r="AP26" i="5"/>
  <c r="AH26" i="5"/>
  <c r="AU26" i="5" s="1"/>
  <c r="AG26" i="5"/>
  <c r="AT26" i="5" s="1"/>
  <c r="AF26" i="5"/>
  <c r="AE26" i="5"/>
  <c r="AD26" i="5"/>
  <c r="AC26" i="5"/>
  <c r="AS26" i="5" s="1"/>
  <c r="AR25" i="5"/>
  <c r="AQ25" i="5"/>
  <c r="AP25" i="5"/>
  <c r="AH25" i="5"/>
  <c r="AU25" i="5" s="1"/>
  <c r="AG25" i="5"/>
  <c r="AT25" i="5" s="1"/>
  <c r="AF25" i="5"/>
  <c r="AE25" i="5"/>
  <c r="AD25" i="5"/>
  <c r="AC25" i="5"/>
  <c r="AS25" i="5" s="1"/>
  <c r="AR24" i="5"/>
  <c r="AQ24" i="5"/>
  <c r="AP24" i="5"/>
  <c r="AH24" i="5"/>
  <c r="AU24" i="5" s="1"/>
  <c r="AG24" i="5"/>
  <c r="AT24" i="5" s="1"/>
  <c r="AF24" i="5"/>
  <c r="AE24" i="5"/>
  <c r="AD24" i="5"/>
  <c r="AC24" i="5"/>
  <c r="AS24" i="5" s="1"/>
  <c r="AR23" i="5"/>
  <c r="AQ23" i="5"/>
  <c r="AP23" i="5"/>
  <c r="AH23" i="5"/>
  <c r="AU23" i="5" s="1"/>
  <c r="AG23" i="5"/>
  <c r="AT23" i="5" s="1"/>
  <c r="AF23" i="5"/>
  <c r="AE23" i="5"/>
  <c r="AD23" i="5"/>
  <c r="AC23" i="5"/>
  <c r="AS23" i="5" s="1"/>
  <c r="AR22" i="5"/>
  <c r="AQ22" i="5"/>
  <c r="AP22" i="5"/>
  <c r="AH22" i="5"/>
  <c r="AU22" i="5" s="1"/>
  <c r="AG22" i="5"/>
  <c r="AT22" i="5" s="1"/>
  <c r="AF22" i="5"/>
  <c r="AE22" i="5"/>
  <c r="AD22" i="5"/>
  <c r="AC22" i="5"/>
  <c r="AS22" i="5" s="1"/>
  <c r="AR21" i="5"/>
  <c r="AQ21" i="5"/>
  <c r="AP21" i="5"/>
  <c r="AH21" i="5"/>
  <c r="AU21" i="5" s="1"/>
  <c r="AG21" i="5"/>
  <c r="AT21" i="5" s="1"/>
  <c r="AF21" i="5"/>
  <c r="AE21" i="5"/>
  <c r="AD21" i="5"/>
  <c r="AC21" i="5"/>
  <c r="AS21" i="5" s="1"/>
  <c r="AR20" i="5"/>
  <c r="AQ20" i="5"/>
  <c r="AP20" i="5"/>
  <c r="AH20" i="5"/>
  <c r="AU20" i="5" s="1"/>
  <c r="AG20" i="5"/>
  <c r="AT20" i="5" s="1"/>
  <c r="AF20" i="5"/>
  <c r="AE20" i="5"/>
  <c r="AD20" i="5"/>
  <c r="AC20" i="5"/>
  <c r="AS20" i="5" s="1"/>
  <c r="AR19" i="5"/>
  <c r="AQ19" i="5"/>
  <c r="AP19" i="5"/>
  <c r="AH19" i="5"/>
  <c r="AU19" i="5" s="1"/>
  <c r="AG19" i="5"/>
  <c r="AT19" i="5" s="1"/>
  <c r="AF19" i="5"/>
  <c r="AE19" i="5"/>
  <c r="AD19" i="5"/>
  <c r="AC19" i="5"/>
  <c r="AS19" i="5" s="1"/>
  <c r="AS18" i="5"/>
  <c r="AR18" i="5"/>
  <c r="AQ18" i="5"/>
  <c r="AP18" i="5"/>
  <c r="AH18" i="5"/>
  <c r="AU18" i="5" s="1"/>
  <c r="AG18" i="5"/>
  <c r="AT18" i="5" s="1"/>
  <c r="AF18" i="5"/>
  <c r="AE18" i="5"/>
  <c r="AD18" i="5"/>
  <c r="AC18" i="5"/>
  <c r="AR17" i="5"/>
  <c r="AQ17" i="5"/>
  <c r="AP17" i="5"/>
  <c r="AH17" i="5"/>
  <c r="AU17" i="5" s="1"/>
  <c r="AG17" i="5"/>
  <c r="AT17" i="5" s="1"/>
  <c r="AF17" i="5"/>
  <c r="AE17" i="5"/>
  <c r="AD17" i="5"/>
  <c r="AC17" i="5"/>
  <c r="AS17" i="5" s="1"/>
  <c r="AS16" i="5"/>
  <c r="AR16" i="5"/>
  <c r="AQ16" i="5"/>
  <c r="AP16" i="5"/>
  <c r="AH16" i="5"/>
  <c r="AU16" i="5" s="1"/>
  <c r="AG16" i="5"/>
  <c r="AT16" i="5" s="1"/>
  <c r="AF16" i="5"/>
  <c r="AE16" i="5"/>
  <c r="AD16" i="5"/>
  <c r="AC16" i="5"/>
  <c r="AR15" i="5"/>
  <c r="AQ15" i="5"/>
  <c r="AP15" i="5"/>
  <c r="AH15" i="5"/>
  <c r="AU15" i="5" s="1"/>
  <c r="AG15" i="5"/>
  <c r="AT15" i="5" s="1"/>
  <c r="AF15" i="5"/>
  <c r="AE15" i="5"/>
  <c r="AD15" i="5"/>
  <c r="AC15" i="5"/>
  <c r="AS15" i="5" s="1"/>
  <c r="AR14" i="5"/>
  <c r="AQ14" i="5"/>
  <c r="AP14" i="5"/>
  <c r="AH14" i="5"/>
  <c r="AU14" i="5" s="1"/>
  <c r="AG14" i="5"/>
  <c r="AT14" i="5" s="1"/>
  <c r="AF14" i="5"/>
  <c r="AE14" i="5"/>
  <c r="AD14" i="5"/>
  <c r="AC14" i="5"/>
  <c r="AS14" i="5" s="1"/>
  <c r="AR13" i="5"/>
  <c r="AQ13" i="5"/>
  <c r="AP13" i="5"/>
  <c r="AH13" i="5"/>
  <c r="AU13" i="5" s="1"/>
  <c r="AG13" i="5"/>
  <c r="AT13" i="5" s="1"/>
  <c r="AF13" i="5"/>
  <c r="AE13" i="5"/>
  <c r="AD13" i="5"/>
  <c r="AC13" i="5"/>
  <c r="AS13" i="5" s="1"/>
  <c r="AR12" i="5"/>
  <c r="AQ12" i="5"/>
  <c r="AP12" i="5"/>
  <c r="AH12" i="5"/>
  <c r="AU12" i="5" s="1"/>
  <c r="AG12" i="5"/>
  <c r="AT12" i="5" s="1"/>
  <c r="AF12" i="5"/>
  <c r="AE12" i="5"/>
  <c r="AD12" i="5"/>
  <c r="AC12" i="5"/>
  <c r="AS12" i="5" s="1"/>
  <c r="AR11" i="5"/>
  <c r="AQ11" i="5"/>
  <c r="AP11" i="5"/>
  <c r="AH11" i="5"/>
  <c r="AU11" i="5" s="1"/>
  <c r="AG11" i="5"/>
  <c r="AT11" i="5" s="1"/>
  <c r="AF11" i="5"/>
  <c r="AE11" i="5"/>
  <c r="AD11" i="5"/>
  <c r="AC11" i="5"/>
  <c r="AS11" i="5" s="1"/>
  <c r="AK40" i="4"/>
  <c r="AX40" i="4" s="1"/>
  <c r="AJ40" i="4"/>
  <c r="AW40" i="4" s="1"/>
  <c r="AI40" i="4"/>
  <c r="AH40" i="4"/>
  <c r="AG40" i="4"/>
  <c r="AF40" i="4"/>
  <c r="AV40" i="4" s="1"/>
  <c r="AK39" i="4"/>
  <c r="AX39" i="4" s="1"/>
  <c r="AJ39" i="4"/>
  <c r="AW39" i="4" s="1"/>
  <c r="AI39" i="4"/>
  <c r="AH39" i="4"/>
  <c r="AG39" i="4"/>
  <c r="AF39" i="4"/>
  <c r="AV39" i="4" s="1"/>
  <c r="AK38" i="4"/>
  <c r="AX38" i="4" s="1"/>
  <c r="AJ38" i="4"/>
  <c r="AW38" i="4" s="1"/>
  <c r="AI38" i="4"/>
  <c r="AH38" i="4"/>
  <c r="AG38" i="4"/>
  <c r="AF38" i="4"/>
  <c r="AV38" i="4" s="1"/>
  <c r="AW37" i="4"/>
  <c r="AV37" i="4"/>
  <c r="AK37" i="4"/>
  <c r="AX37" i="4" s="1"/>
  <c r="AJ37" i="4"/>
  <c r="AI37" i="4"/>
  <c r="AH37" i="4"/>
  <c r="AG37" i="4"/>
  <c r="AF37" i="4"/>
  <c r="AK36" i="4"/>
  <c r="AX36" i="4" s="1"/>
  <c r="AJ36" i="4"/>
  <c r="AW36" i="4" s="1"/>
  <c r="AI36" i="4"/>
  <c r="AH36" i="4"/>
  <c r="AG36" i="4"/>
  <c r="AF36" i="4"/>
  <c r="AV36" i="4" s="1"/>
  <c r="AK35" i="4"/>
  <c r="AX35" i="4" s="1"/>
  <c r="AJ35" i="4"/>
  <c r="AW35" i="4" s="1"/>
  <c r="AI35" i="4"/>
  <c r="AH35" i="4"/>
  <c r="AG35" i="4"/>
  <c r="AF35" i="4"/>
  <c r="AV35" i="4" s="1"/>
  <c r="AU30" i="4"/>
  <c r="AT30" i="4"/>
  <c r="AS30" i="4"/>
  <c r="AK30" i="4"/>
  <c r="AX30" i="4" s="1"/>
  <c r="AJ30" i="4"/>
  <c r="AW30" i="4" s="1"/>
  <c r="AI30" i="4"/>
  <c r="AH30" i="4"/>
  <c r="AG30" i="4"/>
  <c r="AF30" i="4"/>
  <c r="AV30" i="4" s="1"/>
  <c r="AU29" i="4"/>
  <c r="AT29" i="4"/>
  <c r="AS29" i="4"/>
  <c r="AK29" i="4"/>
  <c r="AX29" i="4" s="1"/>
  <c r="AJ29" i="4"/>
  <c r="AW29" i="4" s="1"/>
  <c r="AI29" i="4"/>
  <c r="AH29" i="4"/>
  <c r="AG29" i="4"/>
  <c r="AF29" i="4"/>
  <c r="AV29" i="4" s="1"/>
  <c r="AU28" i="4"/>
  <c r="AT28" i="4"/>
  <c r="AS28" i="4"/>
  <c r="AK28" i="4"/>
  <c r="AX28" i="4" s="1"/>
  <c r="AJ28" i="4"/>
  <c r="AW28" i="4" s="1"/>
  <c r="AI28" i="4"/>
  <c r="AH28" i="4"/>
  <c r="AG28" i="4"/>
  <c r="AF28" i="4"/>
  <c r="AV28" i="4" s="1"/>
  <c r="AU27" i="4"/>
  <c r="AT27" i="4"/>
  <c r="AS27" i="4"/>
  <c r="AK27" i="4"/>
  <c r="AX27" i="4" s="1"/>
  <c r="AJ27" i="4"/>
  <c r="AW27" i="4" s="1"/>
  <c r="AI27" i="4"/>
  <c r="AH27" i="4"/>
  <c r="AG27" i="4"/>
  <c r="AF27" i="4"/>
  <c r="AV27" i="4" s="1"/>
  <c r="AU26" i="4"/>
  <c r="AT26" i="4"/>
  <c r="AS26" i="4"/>
  <c r="AK26" i="4"/>
  <c r="AX26" i="4" s="1"/>
  <c r="AJ26" i="4"/>
  <c r="AW26" i="4" s="1"/>
  <c r="AI26" i="4"/>
  <c r="AH26" i="4"/>
  <c r="AG26" i="4"/>
  <c r="AF26" i="4"/>
  <c r="AV26" i="4" s="1"/>
  <c r="AU25" i="4"/>
  <c r="AT25" i="4"/>
  <c r="AS25" i="4"/>
  <c r="AK25" i="4"/>
  <c r="AX25" i="4" s="1"/>
  <c r="AJ25" i="4"/>
  <c r="AW25" i="4" s="1"/>
  <c r="AI25" i="4"/>
  <c r="AH25" i="4"/>
  <c r="AG25" i="4"/>
  <c r="AF25" i="4"/>
  <c r="AV25" i="4" s="1"/>
  <c r="AV24" i="4"/>
  <c r="AU24" i="4"/>
  <c r="AT24" i="4"/>
  <c r="AS24" i="4"/>
  <c r="AK24" i="4"/>
  <c r="AX24" i="4" s="1"/>
  <c r="AJ24" i="4"/>
  <c r="AW24" i="4" s="1"/>
  <c r="AI24" i="4"/>
  <c r="AH24" i="4"/>
  <c r="AG24" i="4"/>
  <c r="AF24" i="4"/>
  <c r="AU23" i="4"/>
  <c r="AT23" i="4"/>
  <c r="AS23" i="4"/>
  <c r="AK23" i="4"/>
  <c r="AX23" i="4" s="1"/>
  <c r="AJ23" i="4"/>
  <c r="AW23" i="4" s="1"/>
  <c r="AI23" i="4"/>
  <c r="AH23" i="4"/>
  <c r="AG23" i="4"/>
  <c r="AF23" i="4"/>
  <c r="AV23" i="4" s="1"/>
  <c r="AX22" i="4"/>
  <c r="AW22" i="4"/>
  <c r="AV22" i="4"/>
  <c r="AU22" i="4"/>
  <c r="AT22" i="4"/>
  <c r="AS22" i="4"/>
  <c r="AK22" i="4"/>
  <c r="AJ22" i="4"/>
  <c r="AI22" i="4"/>
  <c r="AH22" i="4"/>
  <c r="AG22" i="4"/>
  <c r="AF22" i="4"/>
  <c r="AU21" i="4"/>
  <c r="AT21" i="4"/>
  <c r="AS21" i="4"/>
  <c r="AK21" i="4"/>
  <c r="AX21" i="4" s="1"/>
  <c r="AJ21" i="4"/>
  <c r="AW21" i="4" s="1"/>
  <c r="AI21" i="4"/>
  <c r="AH21" i="4"/>
  <c r="AG21" i="4"/>
  <c r="AF21" i="4"/>
  <c r="AV21" i="4" s="1"/>
  <c r="AU20" i="4"/>
  <c r="AT20" i="4"/>
  <c r="AS20" i="4"/>
  <c r="AK20" i="4"/>
  <c r="AX20" i="4" s="1"/>
  <c r="AJ20" i="4"/>
  <c r="AW20" i="4" s="1"/>
  <c r="AI20" i="4"/>
  <c r="AH20" i="4"/>
  <c r="AG20" i="4"/>
  <c r="AF20" i="4"/>
  <c r="AV20" i="4" s="1"/>
  <c r="AU19" i="4"/>
  <c r="AT19" i="4"/>
  <c r="AS19" i="4"/>
  <c r="AK19" i="4"/>
  <c r="AX19" i="4" s="1"/>
  <c r="AJ19" i="4"/>
  <c r="AW19" i="4" s="1"/>
  <c r="AI19" i="4"/>
  <c r="AH19" i="4"/>
  <c r="AG19" i="4"/>
  <c r="AF19" i="4"/>
  <c r="AV19" i="4" s="1"/>
  <c r="AU18" i="4"/>
  <c r="AT18" i="4"/>
  <c r="AS18" i="4"/>
  <c r="AK18" i="4"/>
  <c r="AX18" i="4" s="1"/>
  <c r="AJ18" i="4"/>
  <c r="AW18" i="4" s="1"/>
  <c r="AI18" i="4"/>
  <c r="AH18" i="4"/>
  <c r="AG18" i="4"/>
  <c r="AF18" i="4"/>
  <c r="AV18" i="4" s="1"/>
  <c r="AU17" i="4"/>
  <c r="AT17" i="4"/>
  <c r="AS17" i="4"/>
  <c r="AK17" i="4"/>
  <c r="AX17" i="4" s="1"/>
  <c r="AJ17" i="4"/>
  <c r="AW17" i="4" s="1"/>
  <c r="AI17" i="4"/>
  <c r="AH17" i="4"/>
  <c r="AG17" i="4"/>
  <c r="AF17" i="4"/>
  <c r="AV17" i="4" s="1"/>
  <c r="AU16" i="4"/>
  <c r="AT16" i="4"/>
  <c r="AS16" i="4"/>
  <c r="AK16" i="4"/>
  <c r="AX16" i="4" s="1"/>
  <c r="AJ16" i="4"/>
  <c r="AW16" i="4" s="1"/>
  <c r="AI16" i="4"/>
  <c r="AH16" i="4"/>
  <c r="AG16" i="4"/>
  <c r="AF16" i="4"/>
  <c r="AV16" i="4" s="1"/>
  <c r="AU15" i="4"/>
  <c r="AT15" i="4"/>
  <c r="AS15" i="4"/>
  <c r="AK15" i="4"/>
  <c r="AX15" i="4" s="1"/>
  <c r="AJ15" i="4"/>
  <c r="AW15" i="4" s="1"/>
  <c r="AI15" i="4"/>
  <c r="AH15" i="4"/>
  <c r="AG15" i="4"/>
  <c r="AF15" i="4"/>
  <c r="AV15" i="4" s="1"/>
  <c r="AV14" i="4"/>
  <c r="AU14" i="4"/>
  <c r="AT14" i="4"/>
  <c r="AS14" i="4"/>
  <c r="AK14" i="4"/>
  <c r="AX14" i="4" s="1"/>
  <c r="AJ14" i="4"/>
  <c r="AW14" i="4" s="1"/>
  <c r="AI14" i="4"/>
  <c r="AH14" i="4"/>
  <c r="AG14" i="4"/>
  <c r="AF14" i="4"/>
  <c r="AU13" i="4"/>
  <c r="AT13" i="4"/>
  <c r="AS13" i="4"/>
  <c r="AK13" i="4"/>
  <c r="AX13" i="4" s="1"/>
  <c r="AJ13" i="4"/>
  <c r="AW13" i="4" s="1"/>
  <c r="AI13" i="4"/>
  <c r="AH13" i="4"/>
  <c r="AG13" i="4"/>
  <c r="AF13" i="4"/>
  <c r="AV13" i="4" s="1"/>
  <c r="AV12" i="4"/>
  <c r="AU12" i="4"/>
  <c r="AT12" i="4"/>
  <c r="AS12" i="4"/>
  <c r="AK12" i="4"/>
  <c r="AX12" i="4" s="1"/>
  <c r="AJ12" i="4"/>
  <c r="AW12" i="4" s="1"/>
  <c r="AI12" i="4"/>
  <c r="AH12" i="4"/>
  <c r="AG12" i="4"/>
  <c r="AF12" i="4"/>
  <c r="AU11" i="4"/>
  <c r="AT11" i="4"/>
  <c r="AS11" i="4"/>
  <c r="AK11" i="4"/>
  <c r="AX11" i="4" s="1"/>
  <c r="AJ11" i="4"/>
  <c r="AW11" i="4" s="1"/>
  <c r="AI11" i="4"/>
  <c r="AH11" i="4"/>
  <c r="AG11" i="4"/>
  <c r="AF11" i="4"/>
  <c r="AV11" i="4" s="1"/>
  <c r="AU10" i="4"/>
  <c r="AT10" i="4"/>
  <c r="AS10" i="4"/>
  <c r="AK10" i="4"/>
  <c r="AX10" i="4" s="1"/>
  <c r="AJ10" i="4"/>
  <c r="AW10" i="4" s="1"/>
  <c r="AI10" i="4"/>
  <c r="AH10" i="4"/>
  <c r="AG10" i="4"/>
  <c r="AF10" i="4"/>
  <c r="AV10" i="4" s="1"/>
  <c r="Q72" i="2" l="1"/>
  <c r="P72" i="2"/>
  <c r="Q71" i="2"/>
  <c r="P71" i="2"/>
  <c r="Q70" i="2"/>
  <c r="P70" i="2"/>
  <c r="Q69" i="2"/>
  <c r="P69" i="2"/>
  <c r="Q68" i="2"/>
  <c r="P68" i="2"/>
  <c r="J60" i="2"/>
  <c r="J59" i="2"/>
  <c r="J58" i="2"/>
  <c r="J57" i="2"/>
  <c r="J56" i="2"/>
  <c r="O51" i="2"/>
  <c r="O50" i="2"/>
  <c r="O49" i="2"/>
  <c r="O48" i="2"/>
  <c r="O4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8" authorId="0" shapeId="0" xr:uid="{1A968C72-4DBF-435B-984D-7401416D8FBC}">
      <text>
        <r>
          <rPr>
            <sz val="11"/>
            <color indexed="8"/>
            <rFont val="Calibri"/>
            <family val="2"/>
            <scheme val="minor"/>
          </rPr>
          <t>Tempo: Sono inclusi tra le vittime per il Comune di Genova i 43 deceduti sulla A10 Genova–Ventimiglia, sul Ponte Morandi il 14 agosto 2018.Con riferimento all’incidente avvenuto il 6 Agosto 2018 a Bologna, lungo il raccordo di Casalecchio in direzione della A14, sono inclusi tra le vittime e feriti soltanto i soggetti direttamente coinvolti nello scontro (2 morti, 4 feriti); a causa della successiva deflagrazione, hanno però subito lesioni fisiche altre 142 persone.</t>
        </r>
      </text>
    </comment>
    <comment ref="Z10" authorId="0" shapeId="0" xr:uid="{D773963C-F07C-4AAC-8238-8022431BE87F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Z11" authorId="0" shapeId="0" xr:uid="{2DA6C623-31C5-408A-974C-CFA4BA4D7EEB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Z12" authorId="0" shapeId="0" xr:uid="{45745B09-4F4D-4F55-BE60-332DDB557C77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Z13" authorId="0" shapeId="0" xr:uid="{91D9B8A8-CA7F-4A2D-AAF7-503E892CD223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Z14" authorId="0" shapeId="0" xr:uid="{42E2E1F3-4C1C-409F-889C-C6E6654EBF8E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Z15" authorId="0" shapeId="0" xr:uid="{187ED564-7017-4529-9381-3042F0954B07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Z16" authorId="0" shapeId="0" xr:uid="{D409320D-B371-4A3F-AB3D-F31E9ADA3616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Z17" authorId="0" shapeId="0" xr:uid="{47F5254C-DC4F-4FE9-B3E8-E6BE859EFE40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Z18" authorId="0" shapeId="0" xr:uid="{26E3EDC6-C72E-4F3A-9BC4-E646DEE9BFAC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Z19" authorId="0" shapeId="0" xr:uid="{236E8522-DD4D-434A-95C5-EB7D05FA85BB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Z20" authorId="0" shapeId="0" xr:uid="{D565D30C-EBB4-4A0E-9CEE-53B67CA4C071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Z21" authorId="0" shapeId="0" xr:uid="{8F63DE70-7D90-46FA-ADDE-0163B88AEE09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Z22" authorId="0" shapeId="0" xr:uid="{1F06FE9F-F7A6-4AE1-B549-76A0745D6AAA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Z23" authorId="0" shapeId="0" xr:uid="{FE9936A2-5DC8-41ED-90E3-0900BF61C102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Z24" authorId="0" shapeId="0" xr:uid="{47B9132F-BB2B-4137-85EA-690BB95B8DB6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Z25" authorId="0" shapeId="0" xr:uid="{9AD83D1B-3F49-459E-8D59-9AB19C5CC82C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Z26" authorId="0" shapeId="0" xr:uid="{3FCA433D-521A-44A7-A7D2-EA2E170F035B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Z27" authorId="0" shapeId="0" xr:uid="{80DFAA40-2063-4CE1-AA7A-DF965361EEFE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Z28" authorId="0" shapeId="0" xr:uid="{C556B0E3-7AC7-47A8-AF9E-B78EE1BD2ED3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Z29" authorId="0" shapeId="0" xr:uid="{E8663B57-A745-484C-963C-05753DDCCD3B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Z30" authorId="0" shapeId="0" xr:uid="{65420F1F-0DCB-465B-8301-B6495C91E491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J34" authorId="0" shapeId="0" xr:uid="{0109FE9A-B217-4884-8BDB-A17429430B8C}">
      <text>
        <r>
          <rPr>
            <sz val="11"/>
            <color indexed="8"/>
            <rFont val="Calibri"/>
            <family val="2"/>
            <scheme val="minor"/>
          </rPr>
          <t>Tempo: Sono inclusi tra le vittime per il Comune di Genova i 43 deceduti sulla A10 Genova–Ventimiglia, sul Ponte Morandi il 14 agosto 2018.Con riferimento all’incidente avvenuto il 6 Agosto 2018 a Bologna, lungo il raccordo di Casalecchio in direzione della A14, sono inclusi tra le vittime e feriti soltanto i soggetti direttamente coinvolti nello scontro (2 morti, 4 feriti); a causa della successiva deflagrazione, hanno però subito lesioni fisiche altre 142 persone.</t>
        </r>
      </text>
    </comment>
    <comment ref="Z35" authorId="0" shapeId="0" xr:uid="{3F419EA4-7EEF-49E5-8531-93F147B72AED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Z36" authorId="0" shapeId="0" xr:uid="{C5516468-4077-4C5F-B889-5957DC8C9DC1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Z37" authorId="0" shapeId="0" xr:uid="{64E75AC1-9F76-4CA7-8292-F16C84CC5F2A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Z38" authorId="0" shapeId="0" xr:uid="{1E123369-649D-4378-89B2-D59C05EA15A8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Z39" authorId="0" shapeId="0" xr:uid="{6150CF8D-2B7C-463B-B6C0-6350BB907645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Z40" authorId="0" shapeId="0" xr:uid="{A42DAD0E-F3F6-411C-B873-62087F4A815C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9" authorId="0" shapeId="0" xr:uid="{EA0F8C3E-3991-40F0-A424-235A5B85E503}">
      <text>
        <r>
          <rPr>
            <sz val="11"/>
            <color indexed="8"/>
            <rFont val="Calibri"/>
            <family val="2"/>
            <scheme val="minor"/>
          </rPr>
          <t>Tempo: Sono inclusi tra le vittime per il Comune di Genova i 43 deceduti sulla A10 Genova–Ventimiglia, sul Ponte Morandi il 14 agosto 2018.Con riferimento all’incidente avvenuto il 6 Agosto 2018 a Bologna, lungo il raccordo di Casalecchio in direzione della A14, sono inclusi tra le vittime e feriti soltanto i soggetti direttamente coinvolti nello scontro (2 morti, 4 feriti); a causa della successiva deflagrazione, hanno però subito lesioni fisiche altre 142 persone.</t>
        </r>
      </text>
    </comment>
    <comment ref="W11" authorId="0" shapeId="0" xr:uid="{A41E1B27-6D3A-4ABE-AA44-3A11F93555BA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W12" authorId="0" shapeId="0" xr:uid="{6B72592C-0192-4CA7-A93F-34DA42DEF2E6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W13" authorId="0" shapeId="0" xr:uid="{505C5B41-A3D4-469B-ACA2-F2B9BBF37BC5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W14" authorId="0" shapeId="0" xr:uid="{A3B923AB-39F1-44C1-8136-B9C827C33398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W15" authorId="0" shapeId="0" xr:uid="{CE55B037-2B52-48C2-860E-9F8400396E3C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W16" authorId="0" shapeId="0" xr:uid="{079B3C4A-4306-47EF-8A52-4801C0D660A9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W17" authorId="0" shapeId="0" xr:uid="{E08BCE82-FFA2-42B2-8264-BB3F1AF4658E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W18" authorId="0" shapeId="0" xr:uid="{2F126820-F11B-4957-B5E3-FE3242226E5C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W19" authorId="0" shapeId="0" xr:uid="{8B546E37-41F6-4233-B9C5-6CCACA322242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W20" authorId="0" shapeId="0" xr:uid="{4AD31B38-F190-4B55-978B-D4BB642BD09D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W21" authorId="0" shapeId="0" xr:uid="{925C10B5-4FD6-4A49-B262-B40067C8A3FC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W22" authorId="0" shapeId="0" xr:uid="{A99C8A23-D0F4-4623-87C1-6B2CC73F0A37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W23" authorId="0" shapeId="0" xr:uid="{794B13EA-FECF-4438-86B3-EF1745E392F6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W24" authorId="0" shapeId="0" xr:uid="{08B4CB2C-533F-4EE7-B9FA-127CFA404864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W25" authorId="0" shapeId="0" xr:uid="{1AFB370A-996C-4C32-8B6C-8D20900C06AB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W26" authorId="0" shapeId="0" xr:uid="{6150D51D-50BC-4794-9A1B-001F1CE526BB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W27" authorId="0" shapeId="0" xr:uid="{ADB0F9CC-95EC-49C3-9C44-0D9850441705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W28" authorId="0" shapeId="0" xr:uid="{091FFCCC-20AF-485B-A496-96092ECE08B6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W29" authorId="0" shapeId="0" xr:uid="{845402D7-6968-40D0-88C7-DBF34A8A4730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W30" authorId="0" shapeId="0" xr:uid="{BF51D103-501E-484D-9EA0-50CB41F2D1DC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W31" authorId="0" shapeId="0" xr:uid="{D09697A6-1BD0-47F5-843B-64FFFB062073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G35" authorId="0" shapeId="0" xr:uid="{8ED07D89-185F-4E07-A189-2C7632AE7328}">
      <text>
        <r>
          <rPr>
            <sz val="11"/>
            <color indexed="8"/>
            <rFont val="Calibri"/>
            <family val="2"/>
            <scheme val="minor"/>
          </rPr>
          <t>Tempo: Sono inclusi tra le vittime per il Comune di Genova i 43 deceduti sulla A10 Genova–Ventimiglia, sul Ponte Morandi il 14 agosto 2018.Con riferimento all’incidente avvenuto il 6 Agosto 2018 a Bologna, lungo il raccordo di Casalecchio in direzione della A14, sono inclusi tra le vittime e feriti soltanto i soggetti direttamente coinvolti nello scontro (2 morti, 4 feriti); a causa della successiva deflagrazione, hanno però subito lesioni fisiche altre 142 persone.</t>
        </r>
      </text>
    </comment>
    <comment ref="W36" authorId="0" shapeId="0" xr:uid="{15F49D8C-B773-41CF-A3EA-D501CCADB8A4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W37" authorId="0" shapeId="0" xr:uid="{557EB9CF-AD32-4090-9B20-DAA3B4C506C5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W38" authorId="0" shapeId="0" xr:uid="{E8A8D801-76C1-4993-B72A-554ECE982711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W39" authorId="0" shapeId="0" xr:uid="{458C677D-CBEB-43D6-B030-BB70FEB102EB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W40" authorId="0" shapeId="0" xr:uid="{40907DE4-87CD-4893-8757-8ADFAE8F48DE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W41" authorId="0" shapeId="0" xr:uid="{A74B302D-1915-4E58-A6B6-D7F1822BA9DD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</commentList>
</comments>
</file>

<file path=xl/sharedStrings.xml><?xml version="1.0" encoding="utf-8"?>
<sst xmlns="http://schemas.openxmlformats.org/spreadsheetml/2006/main" count="1067" uniqueCount="215">
  <si>
    <t>DECESSI x provincia e mese</t>
  </si>
  <si>
    <t>Anno 2020</t>
  </si>
  <si>
    <t>Etichette di riga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</si>
  <si>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</si>
  <si>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</si>
  <si>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</si>
  <si>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</si>
  <si>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</si>
  <si>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</si>
  <si>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</si>
  <si>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</si>
  <si>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</si>
  <si>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</si>
  <si>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</si>
  <si>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</si>
  <si>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Somma di totale anno</t>
  </si>
  <si>
    <t>Chieti</t>
  </si>
  <si>
    <t>L'Aquila</t>
  </si>
  <si>
    <t>Pescara</t>
  </si>
  <si>
    <t>Teramo</t>
  </si>
  <si>
    <t>Totale complessivo</t>
  </si>
  <si>
    <t xml:space="preserve">Grafico 3.3: Decessi totali in Abruzzo per provincia e mese. 
Anni 2021, 2023, 2024 e 2025
</t>
  </si>
  <si>
    <t>Anno</t>
  </si>
  <si>
    <t>Totale anno</t>
  </si>
  <si>
    <t>provvis</t>
  </si>
  <si>
    <t>Somma di gennaio</t>
  </si>
  <si>
    <t>Somma di febbraio</t>
  </si>
  <si>
    <t>Somma di marzo</t>
  </si>
  <si>
    <t>Somma di aprile</t>
  </si>
  <si>
    <t>Somma di maggio</t>
  </si>
  <si>
    <t>Somma di giugno</t>
  </si>
  <si>
    <t>Gen - Giu</t>
  </si>
  <si>
    <t>Anno media 2015-2019</t>
  </si>
  <si>
    <t>Somma di luglio</t>
  </si>
  <si>
    <t>Somma di agosto</t>
  </si>
  <si>
    <t>Somma di settembre</t>
  </si>
  <si>
    <t>Somma di ottobre</t>
  </si>
  <si>
    <t>Somma di novembre</t>
  </si>
  <si>
    <t>Somma di dicembre</t>
  </si>
  <si>
    <t>gen giu</t>
  </si>
  <si>
    <t>gen -dic</t>
  </si>
  <si>
    <t>Decessi nel periodo gennaio -dicembre</t>
  </si>
  <si>
    <t>Media 2015-2019</t>
  </si>
  <si>
    <t>Grafico 3.1: Decessi totali dei residenti  in Abruzzo per provincia. Anni media 2015-2019, 2021, 2023, 2024</t>
  </si>
  <si>
    <t>3 - Salute e sanità</t>
  </si>
  <si>
    <t>Decessi totali in Abruzzo</t>
  </si>
  <si>
    <t>2025*</t>
  </si>
  <si>
    <t>Tab 3.1: Incidenti stradali con lesioni alle persone, in Italia, Abruzzo e province. Anni 2019-2024</t>
  </si>
  <si>
    <t>Territorio</t>
  </si>
  <si>
    <t>Incidenti stradali totali</t>
  </si>
  <si>
    <t xml:space="preserve">2014  </t>
  </si>
  <si>
    <t xml:space="preserve">2015  </t>
  </si>
  <si>
    <t xml:space="preserve">2016  </t>
  </si>
  <si>
    <t xml:space="preserve">2017  </t>
  </si>
  <si>
    <t xml:space="preserve">2018  </t>
  </si>
  <si>
    <t xml:space="preserve">2019  </t>
  </si>
  <si>
    <t xml:space="preserve">2020  </t>
  </si>
  <si>
    <t xml:space="preserve">2021  </t>
  </si>
  <si>
    <t xml:space="preserve">2022  </t>
  </si>
  <si>
    <t xml:space="preserve">2023  </t>
  </si>
  <si>
    <t xml:space="preserve">2024  </t>
  </si>
  <si>
    <t>Italia</t>
  </si>
  <si>
    <t xml:space="preserve">Abruzzo  </t>
  </si>
  <si>
    <t xml:space="preserve">L'Aquila  </t>
  </si>
  <si>
    <t xml:space="preserve">Teramo  </t>
  </si>
  <si>
    <t xml:space="preserve">Pescara  </t>
  </si>
  <si>
    <t xml:space="preserve">Chieti  </t>
  </si>
  <si>
    <t>di cui mortali</t>
  </si>
  <si>
    <t>Fonte dati: Istat - Elaborazione Ufficio di statistica della Regione Abruzzo</t>
  </si>
  <si>
    <t>Morti in incidenti stradali</t>
  </si>
  <si>
    <t>Morti in incidenti stradali:</t>
  </si>
  <si>
    <t xml:space="preserve">Esito  </t>
  </si>
  <si>
    <t xml:space="preserve">Morto  </t>
  </si>
  <si>
    <t xml:space="preserve">Indicatore: Popolazione al 1º gennaio  </t>
  </si>
  <si>
    <t xml:space="preserve">Tabella 3.3: Morti in incidenti stradali per regione, variazioni percentuali e tassi di mortalità. Anni 2014, 2019, 2023, 2024
</t>
  </si>
  <si>
    <t xml:space="preserve">Tempo  </t>
  </si>
  <si>
    <t xml:space="preserve">2025  </t>
  </si>
  <si>
    <t>Pop. Media:</t>
  </si>
  <si>
    <t>Regione</t>
  </si>
  <si>
    <t>Valori assoluti</t>
  </si>
  <si>
    <t>Variazione %</t>
  </si>
  <si>
    <t>Tasso di mortalità stradale
 (morti per milione di residenti)</t>
  </si>
  <si>
    <t>Tasso di mortalità:</t>
  </si>
  <si>
    <t>Grafico 3.5: Tasso di mortalità stradale (morti per milioni di residenti) per regione. Anni 2019 e 2024</t>
  </si>
  <si>
    <t>2001</t>
  </si>
  <si>
    <t>2011</t>
  </si>
  <si>
    <t xml:space="preserve">Territorio  </t>
  </si>
  <si>
    <t xml:space="preserve">  </t>
  </si>
  <si>
    <t>2024/2014</t>
  </si>
  <si>
    <t>2024/2019</t>
  </si>
  <si>
    <t>2024/2023</t>
  </si>
  <si>
    <t xml:space="preserve">Italia  </t>
  </si>
  <si>
    <t>ITALIA</t>
  </si>
  <si>
    <t>Umbria</t>
  </si>
  <si>
    <t xml:space="preserve">  Piemonte</t>
  </si>
  <si>
    <t xml:space="preserve">Piemonte  </t>
  </si>
  <si>
    <t>Piemonte</t>
  </si>
  <si>
    <t>Sardegna</t>
  </si>
  <si>
    <t xml:space="preserve">  Valle d'Aosta</t>
  </si>
  <si>
    <t xml:space="preserve">Valle d'Aosta / Vallée d'Aoste  </t>
  </si>
  <si>
    <t>..</t>
  </si>
  <si>
    <t>Valle d'Aosta</t>
  </si>
  <si>
    <t>Abruzzo</t>
  </si>
  <si>
    <t xml:space="preserve">  Liguria</t>
  </si>
  <si>
    <t xml:space="preserve">Liguria  </t>
  </si>
  <si>
    <t>Liguria</t>
  </si>
  <si>
    <t>Trentino-A. Adige</t>
  </si>
  <si>
    <t xml:space="preserve">  Lombardia</t>
  </si>
  <si>
    <t xml:space="preserve">Lombardia  </t>
  </si>
  <si>
    <t>Lombardia</t>
  </si>
  <si>
    <t>Puglia</t>
  </si>
  <si>
    <t xml:space="preserve">  Trentino Alto Adige</t>
  </si>
  <si>
    <t xml:space="preserve">Trentino Alto Adige / Südtirol  </t>
  </si>
  <si>
    <t>Trentino Alto Adige</t>
  </si>
  <si>
    <t>Emilia-Romagna</t>
  </si>
  <si>
    <t xml:space="preserve">  Veneto</t>
  </si>
  <si>
    <t xml:space="preserve">Veneto  </t>
  </si>
  <si>
    <t>Veneto</t>
  </si>
  <si>
    <t>Friuli-Venezia G.</t>
  </si>
  <si>
    <t xml:space="preserve">  Friuli-Venezia Giulia</t>
  </si>
  <si>
    <t xml:space="preserve">Friuli-Venezia Giulia  </t>
  </si>
  <si>
    <t>Friuli-Venezia Giulia</t>
  </si>
  <si>
    <t>Basilicata</t>
  </si>
  <si>
    <t xml:space="preserve">  Emilia-Romagna</t>
  </si>
  <si>
    <t xml:space="preserve">Emilia-Romagna  </t>
  </si>
  <si>
    <t xml:space="preserve">  Toscana</t>
  </si>
  <si>
    <t xml:space="preserve">Toscana  </t>
  </si>
  <si>
    <t>Toscana</t>
  </si>
  <si>
    <t>Lazio</t>
  </si>
  <si>
    <t xml:space="preserve">  Umbria</t>
  </si>
  <si>
    <t xml:space="preserve">Umbria  </t>
  </si>
  <si>
    <t xml:space="preserve">  Marche</t>
  </si>
  <si>
    <t xml:space="preserve">Marche  </t>
  </si>
  <si>
    <t>Marche</t>
  </si>
  <si>
    <t>Calabria</t>
  </si>
  <si>
    <t xml:space="preserve">  Lazio</t>
  </si>
  <si>
    <t xml:space="preserve">Lazio  </t>
  </si>
  <si>
    <t xml:space="preserve">  Abruzzo</t>
  </si>
  <si>
    <t xml:space="preserve">  Molise</t>
  </si>
  <si>
    <t xml:space="preserve">Molise  </t>
  </si>
  <si>
    <t>Molise</t>
  </si>
  <si>
    <t>Sicilia</t>
  </si>
  <si>
    <t xml:space="preserve">  Campania</t>
  </si>
  <si>
    <t xml:space="preserve">Campania  </t>
  </si>
  <si>
    <t>Campania</t>
  </si>
  <si>
    <t xml:space="preserve">  Puglia</t>
  </si>
  <si>
    <t xml:space="preserve">Puglia  </t>
  </si>
  <si>
    <t xml:space="preserve">  Basilicata</t>
  </si>
  <si>
    <t xml:space="preserve">Basilicata  </t>
  </si>
  <si>
    <t xml:space="preserve">  Calabria</t>
  </si>
  <si>
    <t xml:space="preserve">Calabria  </t>
  </si>
  <si>
    <t xml:space="preserve">  Sicilia</t>
  </si>
  <si>
    <t xml:space="preserve">Sicilia  </t>
  </si>
  <si>
    <t xml:space="preserve">  Sardegna</t>
  </si>
  <si>
    <t xml:space="preserve">Sardegna  </t>
  </si>
  <si>
    <t>Fonte dati: elaborazione Ufficio di Statistica della Regione Abruzzo su dati Istat</t>
  </si>
  <si>
    <t>Tasso di mortalità stradale
 (morti per milioni di abitanti)</t>
  </si>
  <si>
    <t xml:space="preserve">    L'Aquila</t>
  </si>
  <si>
    <t xml:space="preserve">  L'Aquila</t>
  </si>
  <si>
    <t xml:space="preserve">    Teramo</t>
  </si>
  <si>
    <t xml:space="preserve">  Teramo</t>
  </si>
  <si>
    <t xml:space="preserve">    Pescara</t>
  </si>
  <si>
    <t xml:space="preserve">  Pescara</t>
  </si>
  <si>
    <t xml:space="preserve">    Chieti</t>
  </si>
  <si>
    <t xml:space="preserve">  Chieti</t>
  </si>
  <si>
    <t>Feriti in incidenti stradali</t>
  </si>
  <si>
    <t xml:space="preserve">Ferito  </t>
  </si>
  <si>
    <t xml:space="preserve">Tabella 3.4: Feriti in incidenti stradali per regione, variazioni percentuali e tassi di lesività. Anni 2014, 2019, 2023, 2024
</t>
  </si>
  <si>
    <t>Tasso di lesività stradale
 (morti per milione di residenti)</t>
  </si>
  <si>
    <t>Tasso di lesività:</t>
  </si>
  <si>
    <t>Grafico 3.6: Tasso di lesività stradale (morti per milioni di residenti) per regione. Anni 2019 e 2024</t>
  </si>
  <si>
    <t>Tasso di lesività stradale
 (morti per milioni di abitanti)</t>
  </si>
  <si>
    <t>Tabella 3.2: Tasso di mortalità e di lesività, in Italia, Abruzzo e province. Anni 2019, 2023 e 2024</t>
  </si>
  <si>
    <t>morto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</si>
  <si>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</si>
  <si>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</si>
  <si>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</si>
  <si>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</si>
  <si>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</si>
  <si>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</si>
  <si>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</si>
  <si>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</si>
  <si>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</si>
  <si>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</si>
  <si>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</si>
  <si>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</si>
  <si>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</si>
  <si>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</si>
  <si>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</si>
  <si>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</si>
  <si>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</si>
  <si>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</si>
  <si>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/>
  </si>
  <si>
    <t xml:space="preserve">  Valle d'Aosta / Vallée d'Aoste</t>
  </si>
  <si>
    <t xml:space="preserve">  Trentino Alto Adige / Südtirol</t>
  </si>
  <si>
    <t>Popolazione media:</t>
  </si>
  <si>
    <t>2021</t>
  </si>
  <si>
    <t>2022</t>
  </si>
  <si>
    <t>Valle d'Aosta / Vallée d'Aoste</t>
  </si>
  <si>
    <t>Trentino Alto Adige / Südtirol</t>
  </si>
  <si>
    <t>Tasso mortalità stradale</t>
  </si>
  <si>
    <t>-</t>
  </si>
  <si>
    <t>Grafico 3.4: Tasso di mortalità stradale (morti per milione di residenti) in Italia e in Abruzzo. Anni 2001- 2024</t>
  </si>
  <si>
    <t>Incidenti stradali, mortalità e lesività</t>
  </si>
  <si>
    <t xml:space="preserve">Ricorso al pronto soccorso e alla guardia medica - regioni e tipo di comune  </t>
  </si>
  <si>
    <t xml:space="preserve">Frequenza: Annuale  </t>
  </si>
  <si>
    <t xml:space="preserve">Misura: Per 1000 persone con le stesse caratteristiche  </t>
  </si>
  <si>
    <t xml:space="preserve">Indicatore: Pronto soccorso: persone che hanno utilizzato il pronto soccorso nei 3 mesi precedenti l'intervista  </t>
  </si>
  <si>
    <t>Grafico 3.7: Persone che hanno utilizzato il pronto soccorso nei 3 mesi precedenti l'intervista, in Italia e in Abruzzo. Valori per 1.000 persone con le stesse caratteristiche. Anni 2014-2024</t>
  </si>
  <si>
    <t>Fonte dati: Istat - Indagine multiscopo sulle famiglie: aspetti della vita quotidiana</t>
  </si>
  <si>
    <t>Grafico 3.8: Persone che hanno utilizzato il pronto soccorso nei 3 mesi precedenti l'intervista per regione. Valori per 1.000 persone con le stesse caratteristiche. Anno 2024</t>
  </si>
  <si>
    <t xml:space="preserve">Indicatore: Guardia medica: persone che hanno utilizzato la guardia medica nei 3 mesi precedenti l'intervista  </t>
  </si>
  <si>
    <t>Grafico 3.9: Persone che hanno utilizzato la guardia medica nei 3 mesi precedenti l'intervista, in Italia e in Abruzzo. Valori per 1.000 persone con le stesse caratteristiche. Anni 2014-2024</t>
  </si>
  <si>
    <t>Grafico 3.10: Persone che hanno utilizzato la guardia medica nei 3 mesi precedenti l'intervista per regione. Valori per 1.000 persone con le stesse caratteristiche. Anni 2014-2024</t>
  </si>
  <si>
    <t>Ricorso al pronto soccorso e alla guardia medica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</si>
</sst>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"/>
    <numFmt numFmtId="167" formatCode="#,##0.0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rgb="FF600060"/>
      <name val="Century"/>
      <family val="1"/>
    </font>
    <font>
      <b/>
      <sz val="12"/>
      <color rgb="FF600060"/>
      <name val="Century"/>
      <family val="1"/>
    </font>
    <font>
      <i/>
      <sz val="10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i/>
      <sz val="8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8"/>
      <color indexed="9"/>
      <name val="Verdana"/>
      <family val="2"/>
    </font>
    <font>
      <i/>
      <sz val="11"/>
      <name val="Calibri"/>
      <family val="2"/>
    </font>
    <font>
      <sz val="10"/>
      <color theme="1"/>
      <name val="Calibri"/>
      <family val="2"/>
      <scheme val="minor"/>
    </font>
    <font>
      <b/>
      <sz val="8"/>
      <name val="Verdana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name val="Verdana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color theme="8"/>
      <name val="Verdana"/>
      <family val="2"/>
    </font>
    <font>
      <b/>
      <sz val="8"/>
      <color theme="8"/>
      <name val="Arial"/>
      <family val="2"/>
    </font>
    <font>
      <b/>
      <sz val="10"/>
      <color theme="8"/>
      <name val="Calibri"/>
      <family val="2"/>
      <scheme val="minor"/>
    </font>
    <font>
      <sz val="10"/>
      <name val="Calibri"/>
      <family val="2"/>
      <scheme val="minor"/>
    </font>
    <font>
      <i/>
      <sz val="8"/>
      <color rgb="FF00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color theme="8"/>
      <name val="Verdana"/>
      <family val="2"/>
    </font>
    <font>
      <sz val="8"/>
      <color theme="8"/>
      <name val="Arial"/>
      <family val="2"/>
    </font>
    <font>
      <i/>
      <sz val="11"/>
      <color indexed="8"/>
      <name val="Calibri"/>
      <family val="2"/>
      <scheme val="minor"/>
    </font>
    <font>
      <sz val="10"/>
      <color theme="8"/>
      <name val="Calibri"/>
      <family val="2"/>
      <scheme val="minor"/>
    </font>
    <font>
      <b/>
      <sz val="8"/>
      <name val="Calibri"/>
      <family val="2"/>
      <scheme val="minor"/>
    </font>
    <font>
      <u/>
      <sz val="8"/>
      <color indexed="9"/>
      <name val="Verdana"/>
      <family val="2"/>
    </font>
    <font>
      <b/>
      <sz val="9"/>
      <color indexed="10"/>
      <name val="Courier New"/>
      <family val="3"/>
    </font>
    <font>
      <b/>
      <sz val="11"/>
      <name val="Calibri"/>
      <family val="2"/>
    </font>
    <font>
      <b/>
      <sz val="10"/>
      <name val="Calibri"/>
      <family val="2"/>
    </font>
    <font>
      <i/>
      <sz val="8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mediumGray">
        <fgColor rgb="FFC0C0C0"/>
        <bgColor rgb="FFFFFFFF"/>
      </patternFill>
    </fill>
  </fills>
  <borders count="2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rgb="FFC0C0C0"/>
      </bottom>
      <diagonal/>
    </border>
    <border>
      <left style="thin">
        <color rgb="FFC0C0C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indexed="64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8" fillId="0" borderId="0"/>
  </cellStyleXfs>
  <cellXfs count="200">
    <xf numFmtId="0" fontId="0" fillId="0" borderId="0" xfId="0"/>
    <xf numFmtId="0" fontId="4" fillId="0" borderId="0" xfId="0" applyFont="1" applyAlignment="1">
      <alignment vertical="center"/>
    </xf>
    <xf numFmtId="0" fontId="3" fillId="2" borderId="0" xfId="0" applyFont="1" applyFill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0" fillId="0" borderId="0" xfId="1" applyNumberFormat="1" applyFont="1"/>
    <xf numFmtId="164" fontId="5" fillId="0" borderId="0" xfId="0" applyNumberFormat="1" applyFont="1"/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wrapText="1"/>
    </xf>
    <xf numFmtId="0" fontId="6" fillId="2" borderId="0" xfId="0" applyFont="1" applyFill="1"/>
    <xf numFmtId="0" fontId="7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8" fillId="0" borderId="0" xfId="0" applyFont="1"/>
    <xf numFmtId="164" fontId="8" fillId="0" borderId="0" xfId="1" applyNumberFormat="1" applyFont="1"/>
    <xf numFmtId="164" fontId="8" fillId="2" borderId="0" xfId="1" applyNumberFormat="1" applyFont="1" applyFill="1"/>
    <xf numFmtId="164" fontId="8" fillId="0" borderId="0" xfId="1" applyNumberFormat="1" applyFont="1" applyFill="1"/>
    <xf numFmtId="164" fontId="6" fillId="0" borderId="0" xfId="1" applyNumberFormat="1" applyFont="1"/>
    <xf numFmtId="0" fontId="5" fillId="0" borderId="0" xfId="0" applyFont="1"/>
    <xf numFmtId="0" fontId="9" fillId="0" borderId="0" xfId="0" applyFont="1"/>
    <xf numFmtId="164" fontId="0" fillId="2" borderId="0" xfId="1" applyNumberFormat="1" applyFont="1" applyFill="1"/>
    <xf numFmtId="164" fontId="0" fillId="0" borderId="0" xfId="1" applyNumberFormat="1" applyFont="1" applyFill="1"/>
    <xf numFmtId="164" fontId="3" fillId="0" borderId="1" xfId="1" applyNumberFormat="1" applyFont="1" applyFill="1" applyBorder="1"/>
    <xf numFmtId="0" fontId="0" fillId="0" borderId="0" xfId="0" applyAlignment="1">
      <alignment wrapText="1"/>
    </xf>
    <xf numFmtId="0" fontId="10" fillId="0" borderId="0" xfId="0" applyFont="1"/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2" borderId="0" xfId="0" applyFont="1" applyFill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7" fillId="0" borderId="0" xfId="0" applyNumberFormat="1" applyFont="1" applyAlignment="1">
      <alignment wrapText="1"/>
    </xf>
    <xf numFmtId="164" fontId="0" fillId="0" borderId="0" xfId="0" applyNumberFormat="1"/>
    <xf numFmtId="164" fontId="7" fillId="0" borderId="0" xfId="0" applyNumberFormat="1" applyFont="1"/>
    <xf numFmtId="165" fontId="0" fillId="0" borderId="0" xfId="1" applyNumberFormat="1" applyFont="1"/>
    <xf numFmtId="164" fontId="3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164" fontId="3" fillId="0" borderId="0" xfId="0" applyNumberFormat="1" applyFont="1"/>
    <xf numFmtId="164" fontId="12" fillId="0" borderId="0" xfId="0" applyNumberFormat="1" applyFont="1"/>
    <xf numFmtId="164" fontId="8" fillId="0" borderId="0" xfId="1" applyNumberFormat="1" applyFont="1" applyBorder="1"/>
    <xf numFmtId="164" fontId="8" fillId="0" borderId="0" xfId="1" applyNumberFormat="1" applyFont="1" applyFill="1" applyBorder="1"/>
    <xf numFmtId="164" fontId="1" fillId="0" borderId="0" xfId="1" applyNumberFormat="1" applyFont="1" applyFill="1" applyBorder="1"/>
    <xf numFmtId="164" fontId="3" fillId="0" borderId="0" xfId="1" applyNumberFormat="1" applyFont="1" applyFill="1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4" fontId="6" fillId="0" borderId="1" xfId="1" applyNumberFormat="1" applyFont="1" applyFill="1" applyBorder="1"/>
    <xf numFmtId="0" fontId="8" fillId="0" borderId="0" xfId="0" applyFont="1" applyAlignment="1">
      <alignment wrapText="1"/>
    </xf>
    <xf numFmtId="164" fontId="8" fillId="0" borderId="0" xfId="0" applyNumberFormat="1" applyFont="1"/>
    <xf numFmtId="0" fontId="15" fillId="0" borderId="0" xfId="0" applyFont="1"/>
    <xf numFmtId="164" fontId="6" fillId="0" borderId="0" xfId="1" applyNumberFormat="1" applyFont="1" applyFill="1" applyBorder="1"/>
    <xf numFmtId="0" fontId="2" fillId="0" borderId="0" xfId="0" applyFont="1"/>
    <xf numFmtId="0" fontId="21" fillId="0" borderId="0" xfId="2" applyFont="1"/>
    <xf numFmtId="0" fontId="20" fillId="0" borderId="0" xfId="2"/>
    <xf numFmtId="0" fontId="22" fillId="0" borderId="3" xfId="2" applyFont="1" applyBorder="1" applyAlignment="1">
      <alignment horizontal="center" vertical="center" wrapText="1"/>
    </xf>
    <xf numFmtId="0" fontId="22" fillId="0" borderId="0" xfId="2" applyFont="1" applyAlignment="1">
      <alignment horizontal="left" vertical="center" wrapText="1"/>
    </xf>
    <xf numFmtId="164" fontId="22" fillId="0" borderId="0" xfId="3" applyNumberFormat="1" applyFont="1" applyFill="1" applyBorder="1" applyAlignment="1">
      <alignment horizontal="right" vertical="center" wrapText="1"/>
    </xf>
    <xf numFmtId="164" fontId="20" fillId="0" borderId="0" xfId="2" applyNumberFormat="1"/>
    <xf numFmtId="166" fontId="20" fillId="0" borderId="0" xfId="2" applyNumberFormat="1"/>
    <xf numFmtId="164" fontId="22" fillId="0" borderId="0" xfId="3" applyNumberFormat="1" applyFont="1" applyFill="1" applyBorder="1" applyAlignment="1">
      <alignment horizontal="right" vertical="center"/>
    </xf>
    <xf numFmtId="0" fontId="23" fillId="0" borderId="0" xfId="2" applyFont="1" applyAlignment="1">
      <alignment horizontal="left" vertical="center" wrapText="1"/>
    </xf>
    <xf numFmtId="164" fontId="23" fillId="0" borderId="0" xfId="3" applyNumberFormat="1" applyFont="1" applyFill="1" applyBorder="1" applyAlignment="1">
      <alignment horizontal="right" vertical="center"/>
    </xf>
    <xf numFmtId="0" fontId="20" fillId="0" borderId="2" xfId="2" applyBorder="1"/>
    <xf numFmtId="0" fontId="23" fillId="0" borderId="4" xfId="2" applyFont="1" applyBorder="1" applyAlignment="1">
      <alignment vertical="center"/>
    </xf>
    <xf numFmtId="0" fontId="22" fillId="0" borderId="4" xfId="2" applyFont="1" applyBorder="1" applyAlignment="1">
      <alignment horizontal="center" vertical="center" wrapText="1"/>
    </xf>
    <xf numFmtId="0" fontId="24" fillId="0" borderId="0" xfId="2" applyFont="1" applyAlignment="1">
      <alignment horizontal="left" vertical="center"/>
    </xf>
    <xf numFmtId="0" fontId="25" fillId="0" borderId="0" xfId="0" applyFont="1" applyAlignment="1">
      <alignment vertical="center"/>
    </xf>
    <xf numFmtId="0" fontId="20" fillId="3" borderId="5" xfId="4" applyFill="1" applyBorder="1" applyAlignment="1">
      <alignment horizontal="left" vertical="top"/>
    </xf>
    <xf numFmtId="0" fontId="26" fillId="4" borderId="5" xfId="4" applyFont="1" applyFill="1" applyBorder="1" applyAlignment="1">
      <alignment horizontal="left" vertical="top" wrapText="1"/>
    </xf>
    <xf numFmtId="0" fontId="26" fillId="0" borderId="5" xfId="5" applyFont="1" applyBorder="1" applyAlignment="1">
      <alignment horizontal="left" vertical="top"/>
    </xf>
    <xf numFmtId="0" fontId="20" fillId="4" borderId="5" xfId="4" applyFill="1" applyBorder="1" applyAlignment="1">
      <alignment horizontal="left" vertical="top" wrapText="1"/>
    </xf>
    <xf numFmtId="0" fontId="20" fillId="3" borderId="5" xfId="5" applyFill="1" applyBorder="1" applyAlignment="1">
      <alignment horizontal="left" vertical="top"/>
    </xf>
    <xf numFmtId="0" fontId="20" fillId="4" borderId="5" xfId="5" applyFill="1" applyBorder="1" applyAlignment="1">
      <alignment horizontal="left" vertical="top" wrapText="1"/>
    </xf>
    <xf numFmtId="0" fontId="29" fillId="5" borderId="9" xfId="6" applyFont="1" applyFill="1" applyBorder="1" applyAlignment="1">
      <alignment horizontal="center" vertical="top" wrapText="1"/>
    </xf>
    <xf numFmtId="0" fontId="30" fillId="4" borderId="5" xfId="4" applyFont="1" applyFill="1" applyBorder="1" applyAlignment="1">
      <alignment vertical="top" wrapText="1"/>
    </xf>
    <xf numFmtId="3" fontId="31" fillId="0" borderId="0" xfId="0" applyNumberFormat="1" applyFont="1"/>
    <xf numFmtId="0" fontId="27" fillId="0" borderId="3" xfId="0" applyFont="1" applyBorder="1" applyAlignment="1">
      <alignment horizontal="right" vertical="center"/>
    </xf>
    <xf numFmtId="0" fontId="27" fillId="0" borderId="11" xfId="0" applyFont="1" applyBorder="1" applyAlignment="1">
      <alignment horizontal="right" vertical="center"/>
    </xf>
    <xf numFmtId="0" fontId="27" fillId="0" borderId="4" xfId="0" applyFont="1" applyBorder="1" applyAlignment="1">
      <alignment horizontal="right" vertical="center"/>
    </xf>
    <xf numFmtId="0" fontId="27" fillId="0" borderId="12" xfId="0" applyFont="1" applyBorder="1" applyAlignment="1">
      <alignment horizontal="right" vertical="center"/>
    </xf>
    <xf numFmtId="0" fontId="27" fillId="0" borderId="12" xfId="0" applyFont="1" applyBorder="1" applyAlignment="1">
      <alignment horizontal="left" vertical="center"/>
    </xf>
    <xf numFmtId="0" fontId="32" fillId="6" borderId="9" xfId="6" applyFont="1" applyFill="1" applyBorder="1" applyAlignment="1">
      <alignment vertical="top" wrapText="1"/>
    </xf>
    <xf numFmtId="3" fontId="33" fillId="0" borderId="9" xfId="6" applyNumberFormat="1" applyFont="1" applyBorder="1" applyAlignment="1">
      <alignment horizontal="right"/>
    </xf>
    <xf numFmtId="3" fontId="26" fillId="7" borderId="5" xfId="4" applyNumberFormat="1" applyFont="1" applyFill="1" applyBorder="1" applyAlignment="1">
      <alignment horizontal="right"/>
    </xf>
    <xf numFmtId="3" fontId="26" fillId="0" borderId="5" xfId="4" applyNumberFormat="1" applyFont="1" applyBorder="1" applyAlignment="1">
      <alignment horizontal="right"/>
    </xf>
    <xf numFmtId="0" fontId="26" fillId="4" borderId="5" xfId="5" applyFont="1" applyFill="1" applyBorder="1" applyAlignment="1">
      <alignment horizontal="left" vertical="top" wrapText="1"/>
    </xf>
    <xf numFmtId="3" fontId="26" fillId="0" borderId="5" xfId="5" applyNumberFormat="1" applyFont="1" applyBorder="1" applyAlignment="1">
      <alignment horizontal="right"/>
    </xf>
    <xf numFmtId="0" fontId="32" fillId="6" borderId="9" xfId="6" applyFont="1" applyFill="1" applyBorder="1" applyAlignment="1">
      <alignment wrapText="1"/>
    </xf>
    <xf numFmtId="3" fontId="13" fillId="0" borderId="0" xfId="0" applyNumberFormat="1" applyFont="1"/>
    <xf numFmtId="0" fontId="27" fillId="0" borderId="6" xfId="0" applyFont="1" applyBorder="1" applyAlignment="1">
      <alignment vertical="center"/>
    </xf>
    <xf numFmtId="3" fontId="27" fillId="0" borderId="0" xfId="0" applyNumberFormat="1" applyFont="1" applyAlignment="1">
      <alignment vertical="center"/>
    </xf>
    <xf numFmtId="3" fontId="27" fillId="0" borderId="6" xfId="0" applyNumberFormat="1" applyFont="1" applyBorder="1" applyAlignment="1">
      <alignment vertical="center"/>
    </xf>
    <xf numFmtId="166" fontId="27" fillId="0" borderId="0" xfId="0" applyNumberFormat="1" applyFont="1" applyAlignment="1">
      <alignment vertical="center"/>
    </xf>
    <xf numFmtId="0" fontId="34" fillId="0" borderId="6" xfId="0" applyFont="1" applyBorder="1" applyAlignment="1">
      <alignment vertical="center"/>
    </xf>
    <xf numFmtId="166" fontId="35" fillId="0" borderId="0" xfId="0" applyNumberFormat="1" applyFont="1" applyAlignment="1">
      <alignment vertical="center"/>
    </xf>
    <xf numFmtId="0" fontId="36" fillId="6" borderId="9" xfId="6" applyFont="1" applyFill="1" applyBorder="1" applyAlignment="1">
      <alignment vertical="top" wrapText="1"/>
    </xf>
    <xf numFmtId="3" fontId="37" fillId="8" borderId="9" xfId="6" applyNumberFormat="1" applyFont="1" applyFill="1" applyBorder="1" applyAlignment="1">
      <alignment horizontal="right"/>
    </xf>
    <xf numFmtId="3" fontId="20" fillId="7" borderId="5" xfId="4" applyNumberFormat="1" applyFill="1" applyBorder="1" applyAlignment="1">
      <alignment horizontal="right"/>
    </xf>
    <xf numFmtId="3" fontId="20" fillId="0" borderId="5" xfId="4" applyNumberFormat="1" applyBorder="1" applyAlignment="1">
      <alignment horizontal="right"/>
    </xf>
    <xf numFmtId="3" fontId="20" fillId="0" borderId="5" xfId="5" applyNumberFormat="1" applyBorder="1" applyAlignment="1">
      <alignment horizontal="right"/>
    </xf>
    <xf numFmtId="3" fontId="34" fillId="0" borderId="0" xfId="0" applyNumberFormat="1" applyFont="1" applyAlignment="1">
      <alignment vertical="center"/>
    </xf>
    <xf numFmtId="3" fontId="34" fillId="0" borderId="6" xfId="0" applyNumberFormat="1" applyFont="1" applyBorder="1" applyAlignment="1">
      <alignment vertical="center"/>
    </xf>
    <xf numFmtId="166" fontId="34" fillId="0" borderId="0" xfId="0" applyNumberFormat="1" applyFont="1" applyAlignment="1">
      <alignment vertical="center"/>
    </xf>
    <xf numFmtId="3" fontId="37" fillId="0" borderId="9" xfId="6" applyNumberFormat="1" applyFont="1" applyBorder="1" applyAlignment="1">
      <alignment horizontal="right"/>
    </xf>
    <xf numFmtId="0" fontId="20" fillId="0" borderId="5" xfId="4" applyBorder="1" applyAlignment="1">
      <alignment horizontal="right"/>
    </xf>
    <xf numFmtId="1" fontId="35" fillId="0" borderId="6" xfId="0" quotePrefix="1" applyNumberFormat="1" applyFont="1" applyBorder="1" applyAlignment="1">
      <alignment horizontal="right" vertical="center"/>
    </xf>
    <xf numFmtId="0" fontId="38" fillId="0" borderId="6" xfId="0" applyFont="1" applyBorder="1" applyAlignment="1">
      <alignment vertical="center"/>
    </xf>
    <xf numFmtId="3" fontId="38" fillId="0" borderId="0" xfId="0" applyNumberFormat="1" applyFont="1" applyAlignment="1">
      <alignment vertical="center"/>
    </xf>
    <xf numFmtId="3" fontId="38" fillId="0" borderId="6" xfId="0" applyNumberFormat="1" applyFont="1" applyBorder="1" applyAlignment="1">
      <alignment vertical="center"/>
    </xf>
    <xf numFmtId="0" fontId="39" fillId="6" borderId="9" xfId="6" applyFont="1" applyFill="1" applyBorder="1" applyAlignment="1">
      <alignment vertical="top" wrapText="1"/>
    </xf>
    <xf numFmtId="3" fontId="40" fillId="8" borderId="9" xfId="6" applyNumberFormat="1" applyFont="1" applyFill="1" applyBorder="1" applyAlignment="1">
      <alignment horizontal="right"/>
    </xf>
    <xf numFmtId="3" fontId="41" fillId="0" borderId="0" xfId="0" applyNumberFormat="1" applyFont="1"/>
    <xf numFmtId="3" fontId="42" fillId="0" borderId="0" xfId="0" applyNumberFormat="1" applyFont="1"/>
    <xf numFmtId="0" fontId="43" fillId="0" borderId="0" xfId="0" applyFont="1" applyAlignment="1">
      <alignment horizontal="left" vertical="center"/>
    </xf>
    <xf numFmtId="0" fontId="14" fillId="0" borderId="0" xfId="0" applyFont="1"/>
    <xf numFmtId="166" fontId="44" fillId="0" borderId="13" xfId="0" applyNumberFormat="1" applyFont="1" applyBorder="1" applyAlignment="1">
      <alignment vertical="center"/>
    </xf>
    <xf numFmtId="3" fontId="26" fillId="7" borderId="5" xfId="5" applyNumberFormat="1" applyFont="1" applyFill="1" applyBorder="1" applyAlignment="1">
      <alignment horizontal="right"/>
    </xf>
    <xf numFmtId="0" fontId="45" fillId="6" borderId="9" xfId="6" applyFont="1" applyFill="1" applyBorder="1" applyAlignment="1">
      <alignment vertical="top" wrapText="1"/>
    </xf>
    <xf numFmtId="3" fontId="46" fillId="0" borderId="9" xfId="6" applyNumberFormat="1" applyFont="1" applyBorder="1" applyAlignment="1">
      <alignment horizontal="right"/>
    </xf>
    <xf numFmtId="3" fontId="20" fillId="7" borderId="5" xfId="5" applyNumberFormat="1" applyFill="1" applyBorder="1" applyAlignment="1">
      <alignment horizontal="right"/>
    </xf>
    <xf numFmtId="0" fontId="47" fillId="4" borderId="5" xfId="5" applyFont="1" applyFill="1" applyBorder="1" applyAlignment="1">
      <alignment horizontal="left" vertical="top" wrapText="1"/>
    </xf>
    <xf numFmtId="3" fontId="47" fillId="0" borderId="5" xfId="5" applyNumberFormat="1" applyFont="1" applyBorder="1" applyAlignment="1">
      <alignment horizontal="right"/>
    </xf>
    <xf numFmtId="3" fontId="48" fillId="0" borderId="0" xfId="0" applyNumberFormat="1" applyFont="1"/>
    <xf numFmtId="166" fontId="34" fillId="0" borderId="13" xfId="0" applyNumberFormat="1" applyFont="1" applyBorder="1" applyAlignment="1">
      <alignment vertical="center"/>
    </xf>
    <xf numFmtId="3" fontId="46" fillId="8" borderId="9" xfId="6" applyNumberFormat="1" applyFont="1" applyFill="1" applyBorder="1" applyAlignment="1">
      <alignment horizontal="right"/>
    </xf>
    <xf numFmtId="0" fontId="27" fillId="0" borderId="10" xfId="0" applyFont="1" applyBorder="1" applyAlignment="1">
      <alignment horizontal="right" vertical="center"/>
    </xf>
    <xf numFmtId="3" fontId="26" fillId="9" borderId="5" xfId="4" applyNumberFormat="1" applyFont="1" applyFill="1" applyBorder="1" applyAlignment="1">
      <alignment horizontal="right"/>
    </xf>
    <xf numFmtId="166" fontId="27" fillId="0" borderId="13" xfId="0" applyNumberFormat="1" applyFont="1" applyBorder="1" applyAlignment="1">
      <alignment vertical="center"/>
    </xf>
    <xf numFmtId="166" fontId="27" fillId="0" borderId="6" xfId="0" applyNumberFormat="1" applyFont="1" applyBorder="1" applyAlignment="1">
      <alignment vertical="center"/>
    </xf>
    <xf numFmtId="164" fontId="27" fillId="0" borderId="0" xfId="1" applyNumberFormat="1" applyFont="1" applyAlignment="1">
      <alignment vertical="center"/>
    </xf>
    <xf numFmtId="164" fontId="34" fillId="0" borderId="0" xfId="1" applyNumberFormat="1" applyFont="1" applyAlignment="1">
      <alignment vertical="center"/>
    </xf>
    <xf numFmtId="3" fontId="20" fillId="9" borderId="5" xfId="4" applyNumberFormat="1" applyFill="1" applyBorder="1" applyAlignment="1">
      <alignment horizontal="right"/>
    </xf>
    <xf numFmtId="166" fontId="35" fillId="0" borderId="6" xfId="0" applyNumberFormat="1" applyFont="1" applyBorder="1" applyAlignment="1">
      <alignment vertical="center"/>
    </xf>
    <xf numFmtId="164" fontId="35" fillId="0" borderId="0" xfId="1" applyNumberFormat="1" applyFont="1" applyAlignment="1">
      <alignment vertical="center"/>
    </xf>
    <xf numFmtId="3" fontId="0" fillId="0" borderId="0" xfId="0" applyNumberFormat="1"/>
    <xf numFmtId="1" fontId="34" fillId="0" borderId="0" xfId="0" applyNumberFormat="1" applyFont="1" applyAlignment="1">
      <alignment vertical="center"/>
    </xf>
    <xf numFmtId="164" fontId="44" fillId="0" borderId="13" xfId="1" applyNumberFormat="1" applyFont="1" applyBorder="1" applyAlignment="1">
      <alignment vertical="center"/>
    </xf>
    <xf numFmtId="0" fontId="49" fillId="0" borderId="0" xfId="0" applyFont="1"/>
    <xf numFmtId="0" fontId="49" fillId="0" borderId="15" xfId="6" applyFont="1" applyBorder="1" applyAlignment="1">
      <alignment vertical="top" wrapText="1"/>
    </xf>
    <xf numFmtId="166" fontId="44" fillId="0" borderId="0" xfId="0" applyNumberFormat="1" applyFont="1" applyAlignment="1">
      <alignment vertical="center"/>
    </xf>
    <xf numFmtId="165" fontId="44" fillId="0" borderId="13" xfId="1" applyNumberFormat="1" applyFont="1" applyBorder="1" applyAlignment="1">
      <alignment vertical="center"/>
    </xf>
    <xf numFmtId="165" fontId="44" fillId="0" borderId="0" xfId="1" applyNumberFormat="1" applyFont="1" applyBorder="1" applyAlignment="1">
      <alignment vertical="center"/>
    </xf>
    <xf numFmtId="0" fontId="38" fillId="0" borderId="15" xfId="6" applyFont="1" applyBorder="1" applyAlignment="1">
      <alignment vertical="top" wrapText="1"/>
    </xf>
    <xf numFmtId="165" fontId="34" fillId="0" borderId="13" xfId="1" applyNumberFormat="1" applyFont="1" applyBorder="1" applyAlignment="1">
      <alignment vertical="center"/>
    </xf>
    <xf numFmtId="165" fontId="34" fillId="0" borderId="0" xfId="1" applyNumberFormat="1" applyFont="1" applyBorder="1" applyAlignment="1">
      <alignment vertical="center"/>
    </xf>
    <xf numFmtId="0" fontId="38" fillId="0" borderId="9" xfId="6" applyFont="1" applyBorder="1" applyAlignment="1">
      <alignment vertical="top" wrapText="1"/>
    </xf>
    <xf numFmtId="0" fontId="25" fillId="0" borderId="0" xfId="0" applyFont="1"/>
    <xf numFmtId="0" fontId="50" fillId="5" borderId="9" xfId="6" applyFont="1" applyFill="1" applyBorder="1" applyAlignment="1">
      <alignment horizontal="center" vertical="top" wrapText="1"/>
    </xf>
    <xf numFmtId="0" fontId="29" fillId="5" borderId="15" xfId="6" applyFont="1" applyFill="1" applyBorder="1" applyAlignment="1">
      <alignment horizontal="center" vertical="top" wrapText="1"/>
    </xf>
    <xf numFmtId="0" fontId="51" fillId="10" borderId="9" xfId="6" applyFont="1" applyFill="1" applyBorder="1" applyAlignment="1">
      <alignment horizontal="center"/>
    </xf>
    <xf numFmtId="0" fontId="51" fillId="10" borderId="15" xfId="6" applyFont="1" applyFill="1" applyBorder="1" applyAlignment="1">
      <alignment horizontal="center"/>
    </xf>
    <xf numFmtId="3" fontId="33" fillId="0" borderId="15" xfId="6" applyNumberFormat="1" applyFont="1" applyBorder="1" applyAlignment="1">
      <alignment horizontal="right"/>
    </xf>
    <xf numFmtId="3" fontId="37" fillId="8" borderId="15" xfId="6" applyNumberFormat="1" applyFont="1" applyFill="1" applyBorder="1" applyAlignment="1">
      <alignment horizontal="right"/>
    </xf>
    <xf numFmtId="164" fontId="37" fillId="8" borderId="9" xfId="1" applyNumberFormat="1" applyFont="1" applyFill="1" applyBorder="1" applyAlignment="1">
      <alignment horizontal="right"/>
    </xf>
    <xf numFmtId="164" fontId="37" fillId="8" borderId="18" xfId="1" applyNumberFormat="1" applyFont="1" applyFill="1" applyBorder="1" applyAlignment="1">
      <alignment horizontal="right"/>
    </xf>
    <xf numFmtId="3" fontId="37" fillId="0" borderId="15" xfId="6" applyNumberFormat="1" applyFont="1" applyBorder="1" applyAlignment="1">
      <alignment horizontal="right"/>
    </xf>
    <xf numFmtId="164" fontId="37" fillId="0" borderId="9" xfId="1" applyNumberFormat="1" applyFont="1" applyBorder="1" applyAlignment="1">
      <alignment horizontal="right"/>
    </xf>
    <xf numFmtId="164" fontId="37" fillId="0" borderId="18" xfId="1" applyNumberFormat="1" applyFont="1" applyBorder="1" applyAlignment="1">
      <alignment horizontal="right"/>
    </xf>
    <xf numFmtId="3" fontId="40" fillId="8" borderId="15" xfId="6" applyNumberFormat="1" applyFont="1" applyFill="1" applyBorder="1" applyAlignment="1">
      <alignment horizontal="right"/>
    </xf>
    <xf numFmtId="3" fontId="46" fillId="0" borderId="15" xfId="6" applyNumberFormat="1" applyFont="1" applyBorder="1" applyAlignment="1">
      <alignment horizontal="right"/>
    </xf>
    <xf numFmtId="3" fontId="46" fillId="8" borderId="15" xfId="6" applyNumberFormat="1" applyFont="1" applyFill="1" applyBorder="1" applyAlignment="1">
      <alignment horizontal="right"/>
    </xf>
    <xf numFmtId="164" fontId="37" fillId="0" borderId="19" xfId="1" applyNumberFormat="1" applyFont="1" applyBorder="1" applyAlignment="1">
      <alignment horizontal="right"/>
    </xf>
    <xf numFmtId="164" fontId="37" fillId="0" borderId="20" xfId="1" applyNumberFormat="1" applyFont="1" applyBorder="1" applyAlignment="1">
      <alignment horizontal="right"/>
    </xf>
    <xf numFmtId="0" fontId="29" fillId="5" borderId="18" xfId="6" applyFont="1" applyFill="1" applyBorder="1" applyAlignment="1">
      <alignment horizontal="center" vertical="top" wrapText="1"/>
    </xf>
    <xf numFmtId="0" fontId="29" fillId="5" borderId="21" xfId="6" applyFont="1" applyFill="1" applyBorder="1" applyAlignment="1">
      <alignment horizontal="center" vertical="top" wrapText="1"/>
    </xf>
    <xf numFmtId="1" fontId="0" fillId="0" borderId="0" xfId="0" applyNumberFormat="1"/>
    <xf numFmtId="1" fontId="0" fillId="0" borderId="0" xfId="0" quotePrefix="1" applyNumberFormat="1" applyAlignment="1">
      <alignment horizontal="right"/>
    </xf>
    <xf numFmtId="0" fontId="52" fillId="0" borderId="0" xfId="2" applyFont="1" applyAlignment="1">
      <alignment horizontal="left" vertical="top"/>
    </xf>
    <xf numFmtId="0" fontId="20" fillId="0" borderId="5" xfId="2" applyBorder="1" applyAlignment="1">
      <alignment horizontal="left" vertical="top"/>
    </xf>
    <xf numFmtId="0" fontId="20" fillId="3" borderId="5" xfId="2" applyFill="1" applyBorder="1" applyAlignment="1">
      <alignment horizontal="left" vertical="top"/>
    </xf>
    <xf numFmtId="0" fontId="20" fillId="4" borderId="5" xfId="2" applyFill="1" applyBorder="1" applyAlignment="1">
      <alignment horizontal="left" vertical="top" wrapText="1"/>
    </xf>
    <xf numFmtId="0" fontId="53" fillId="0" borderId="0" xfId="2" applyFont="1"/>
    <xf numFmtId="0" fontId="26" fillId="4" borderId="5" xfId="2" applyFont="1" applyFill="1" applyBorder="1" applyAlignment="1">
      <alignment horizontal="left" vertical="top" wrapText="1"/>
    </xf>
    <xf numFmtId="167" fontId="26" fillId="0" borderId="5" xfId="2" applyNumberFormat="1" applyFont="1" applyBorder="1" applyAlignment="1">
      <alignment horizontal="right"/>
    </xf>
    <xf numFmtId="167" fontId="20" fillId="0" borderId="5" xfId="2" applyNumberFormat="1" applyBorder="1" applyAlignment="1">
      <alignment horizontal="right"/>
    </xf>
    <xf numFmtId="0" fontId="54" fillId="0" borderId="0" xfId="2" applyFont="1"/>
    <xf numFmtId="0" fontId="26" fillId="0" borderId="0" xfId="2" applyFont="1"/>
    <xf numFmtId="0" fontId="22" fillId="0" borderId="0" xfId="2" applyFont="1" applyAlignment="1">
      <alignment horizontal="left" vertical="center"/>
    </xf>
    <xf numFmtId="0" fontId="22" fillId="0" borderId="3" xfId="2" applyFont="1" applyBorder="1" applyAlignment="1">
      <alignment horizontal="left" vertical="center"/>
    </xf>
    <xf numFmtId="0" fontId="22" fillId="0" borderId="2" xfId="2" applyFont="1" applyBorder="1" applyAlignment="1">
      <alignment horizontal="center" vertical="center"/>
    </xf>
    <xf numFmtId="0" fontId="27" fillId="0" borderId="6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9" fillId="5" borderId="16" xfId="6" applyFont="1" applyFill="1" applyBorder="1" applyAlignment="1">
      <alignment horizontal="center" vertical="top" wrapText="1"/>
    </xf>
    <xf numFmtId="0" fontId="29" fillId="5" borderId="17" xfId="6" applyFont="1" applyFill="1" applyBorder="1" applyAlignment="1">
      <alignment horizontal="center" vertical="top" wrapText="1"/>
    </xf>
    <xf numFmtId="0" fontId="26" fillId="4" borderId="5" xfId="4" applyFont="1" applyFill="1" applyBorder="1" applyAlignment="1">
      <alignment horizontal="left" vertical="top" wrapText="1"/>
    </xf>
    <xf numFmtId="0" fontId="27" fillId="0" borderId="10" xfId="0" applyFont="1" applyBorder="1" applyAlignment="1">
      <alignment horizontal="left" vertical="center"/>
    </xf>
    <xf numFmtId="0" fontId="27" fillId="0" borderId="2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0" fillId="4" borderId="5" xfId="5" applyFont="1" applyFill="1" applyBorder="1" applyAlignment="1">
      <alignment horizontal="left" vertical="top" wrapText="1"/>
    </xf>
    <xf numFmtId="0" fontId="27" fillId="0" borderId="8" xfId="0" applyFont="1" applyBorder="1" applyAlignment="1">
      <alignment horizontal="center" vertical="center"/>
    </xf>
    <xf numFmtId="0" fontId="30" fillId="4" borderId="5" xfId="2" applyFont="1" applyFill="1" applyBorder="1" applyAlignment="1">
      <alignment horizontal="left" vertical="top" wrapText="1"/>
    </xf>
  </cellXfs>
  <cellStyles count="7">
    <cellStyle name="Migliaia" xfId="1" builtinId="3"/>
    <cellStyle name="Migliaia 2" xfId="3" xr:uid="{7773323A-22CA-47EE-A51B-0C6E5F57EAB3}"/>
    <cellStyle name="Normale" xfId="0" builtinId="0"/>
    <cellStyle name="Normale 2" xfId="2" xr:uid="{D8287B90-FF07-487C-B85F-138C710F8A71}"/>
    <cellStyle name="Normale 2 2" xfId="6" xr:uid="{C6326D41-CC9D-499B-822D-CEB1DFDCC602}"/>
    <cellStyle name="Normale 2 3" xfId="5" xr:uid="{0328F38F-FA95-4FBE-B97B-0493F19980B7}"/>
    <cellStyle name="Normale 3" xfId="4" xr:uid="{FF13AE77-7D2C-4CB0-87DB-E72B9FF7ABBA}"/>
  </cellStyles>
  <dxfs count="0"/>
  <tableStyles count="0" defaultTableStyle="TableStyleMedium2" defaultPivotStyle="PivotStyleLight16"/>
  <colors>
    <mruColors>
      <color rgb="FFDCC5ED"/>
      <color rgb="FFAC75D5"/>
      <color rgb="FFBD92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9781620391058"/>
          <c:y val="3.5277777777777776E-2"/>
          <c:w val="0.8490780555555556"/>
          <c:h val="0.76904545454545459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'Graf_3.1-3.3'!$C$75</c:f>
              <c:strCache>
                <c:ptCount val="1"/>
                <c:pt idx="0">
                  <c:v>Media 2015-2019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'Graf_3.1-3.3'!$B$76:$B$79</c:f>
              <c:strCache>
                <c:ptCount val="4"/>
                <c:pt idx="0">
                  <c:v>Chieti</c:v>
                </c:pt>
                <c:pt idx="1">
                  <c:v>L'Aquila</c:v>
                </c:pt>
                <c:pt idx="2">
                  <c:v>Pescara</c:v>
                </c:pt>
                <c:pt idx="3">
                  <c:v>Teramo</c:v>
                </c:pt>
              </c:strCache>
            </c:strRef>
          </c:cat>
          <c:val>
            <c:numRef>
              <c:f>'Graf_3.1-3.3'!$C$76:$C$79</c:f>
              <c:numCache>
                <c:formatCode>_-* #,##0_-;\-* #,##0_-;_-* "-"??_-;_-@_-</c:formatCode>
                <c:ptCount val="4"/>
                <c:pt idx="0">
                  <c:v>4717</c:v>
                </c:pt>
                <c:pt idx="1">
                  <c:v>3689</c:v>
                </c:pt>
                <c:pt idx="2">
                  <c:v>3528.3999999999996</c:v>
                </c:pt>
                <c:pt idx="3">
                  <c:v>3418.4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7C-4B47-9F8A-FCDFB13615E7}"/>
            </c:ext>
          </c:extLst>
        </c:ser>
        <c:ser>
          <c:idx val="0"/>
          <c:order val="1"/>
          <c:tx>
            <c:v>2021</c:v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'Graf_3.1-3.3'!$E$76:$E$79</c:f>
              <c:numCache>
                <c:formatCode>_-* #,##0_-;\-* #,##0_-;_-* "-"??_-;_-@_-</c:formatCode>
                <c:ptCount val="4"/>
                <c:pt idx="0">
                  <c:v>5078</c:v>
                </c:pt>
                <c:pt idx="1">
                  <c:v>3825</c:v>
                </c:pt>
                <c:pt idx="2">
                  <c:v>4023</c:v>
                </c:pt>
                <c:pt idx="3">
                  <c:v>3731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7C-4B47-9F8A-FCDFB13615E7}"/>
            </c:ext>
          </c:extLst>
        </c:ser>
        <c:ser>
          <c:idx val="1"/>
          <c:order val="2"/>
          <c:tx>
            <c:strRef>
              <c:f>'Graf_3.1-3.3'!$G$75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B17ED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'Graf_3.1-3.3'!$B$76:$B$79</c:f>
              <c:strCache>
                <c:ptCount val="4"/>
                <c:pt idx="0">
                  <c:v>Chieti</c:v>
                </c:pt>
                <c:pt idx="1">
                  <c:v>L'Aquila</c:v>
                </c:pt>
                <c:pt idx="2">
                  <c:v>Pescara</c:v>
                </c:pt>
                <c:pt idx="3">
                  <c:v>Teramo</c:v>
                </c:pt>
              </c:strCache>
            </c:strRef>
          </c:cat>
          <c:val>
            <c:numRef>
              <c:f>'Graf_3.1-3.3'!$G$76:$G$79</c:f>
              <c:numCache>
                <c:formatCode>_-* #,##0_-;\-* #,##0_-;_-* "-"??_-;_-@_-</c:formatCode>
                <c:ptCount val="4"/>
                <c:pt idx="0">
                  <c:v>4927</c:v>
                </c:pt>
                <c:pt idx="1">
                  <c:v>3626</c:v>
                </c:pt>
                <c:pt idx="2">
                  <c:v>3610</c:v>
                </c:pt>
                <c:pt idx="3">
                  <c:v>3442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7C-4B47-9F8A-FCDFB13615E7}"/>
            </c:ext>
          </c:extLst>
        </c:ser>
        <c:ser>
          <c:idx val="2"/>
          <c:order val="3"/>
          <c:tx>
            <c:strRef>
              <c:f>'Graf_3.1-3.3'!$H$75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'Graf_3.1-3.3'!$B$76:$B$79</c:f>
              <c:strCache>
                <c:ptCount val="4"/>
                <c:pt idx="0">
                  <c:v>Chieti</c:v>
                </c:pt>
                <c:pt idx="1">
                  <c:v>L'Aquila</c:v>
                </c:pt>
                <c:pt idx="2">
                  <c:v>Pescara</c:v>
                </c:pt>
                <c:pt idx="3">
                  <c:v>Teramo</c:v>
                </c:pt>
              </c:strCache>
            </c:strRef>
          </c:cat>
          <c:val>
            <c:numRef>
              <c:f>'Graf_3.1-3.3'!$H$76:$H$79</c:f>
              <c:numCache>
                <c:formatCode>_-* #,##0_-;\-* #,##0_-;_-* "-"??_-;_-@_-</c:formatCode>
                <c:ptCount val="4"/>
                <c:pt idx="0">
                  <c:v>4450</c:v>
                </c:pt>
                <c:pt idx="1">
                  <c:v>3375</c:v>
                </c:pt>
                <c:pt idx="2">
                  <c:v>3607</c:v>
                </c:pt>
                <c:pt idx="3">
                  <c:v>3377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7C-4B47-9F8A-FCDFB1361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360000"/>
        <c:axId val="330047048"/>
      </c:barChart>
      <c:catAx>
        <c:axId val="3236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30047048"/>
        <c:crosses val="autoZero"/>
        <c:auto val="1"/>
        <c:lblAlgn val="ctr"/>
        <c:lblOffset val="100"/>
        <c:noMultiLvlLbl val="0"/>
      </c:catAx>
      <c:valAx>
        <c:axId val="33004704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236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044666634904312"/>
          <c:y val="0.91600202020202015"/>
          <c:w val="0.70708327925518366"/>
          <c:h val="8.39979797979797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711286089238848E-2"/>
          <c:y val="4.1666666666666664E-2"/>
          <c:w val="0.88017760279965007"/>
          <c:h val="0.85026975794692328"/>
        </c:manualLayout>
      </c:layout>
      <c:lineChart>
        <c:grouping val="standard"/>
        <c:varyColors val="0"/>
        <c:ser>
          <c:idx val="0"/>
          <c:order val="0"/>
          <c:tx>
            <c:strRef>
              <c:f>'Pronto soccorso orig'!$A$14</c:f>
              <c:strCache>
                <c:ptCount val="1"/>
                <c:pt idx="0">
                  <c:v>Italia  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6173665791776029E-2"/>
                  <c:y val="1.90624088655584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F1-44EB-A6AC-3DC1D5E9F8BB}"/>
                </c:ext>
              </c:extLst>
            </c:dLbl>
            <c:dLbl>
              <c:idx val="1"/>
              <c:layout>
                <c:manualLayout>
                  <c:x val="-4.8951443569553804E-2"/>
                  <c:y val="4.2210557013706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F1-44EB-A6AC-3DC1D5E9F8BB}"/>
                </c:ext>
              </c:extLst>
            </c:dLbl>
            <c:dLbl>
              <c:idx val="5"/>
              <c:layout>
                <c:manualLayout>
                  <c:x val="-4.8951443569553804E-2"/>
                  <c:y val="4.2210557013706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F1-44EB-A6AC-3DC1D5E9F8BB}"/>
                </c:ext>
              </c:extLst>
            </c:dLbl>
            <c:dLbl>
              <c:idx val="6"/>
              <c:layout>
                <c:manualLayout>
                  <c:x val="-4.3395888013998248E-2"/>
                  <c:y val="5.6099445902595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F1-44EB-A6AC-3DC1D5E9F8BB}"/>
                </c:ext>
              </c:extLst>
            </c:dLbl>
            <c:dLbl>
              <c:idx val="10"/>
              <c:layout>
                <c:manualLayout>
                  <c:x val="-4.6173665791776126E-2"/>
                  <c:y val="4.2210557013706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F1-44EB-A6AC-3DC1D5E9F8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70C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'Pronto soccorso orig'!$B$12:$L$12</c:f>
              <c:strCache>
                <c:ptCount val="11"/>
                <c:pt idx="0">
                  <c:v>2014  </c:v>
                </c:pt>
                <c:pt idx="1">
                  <c:v>2015  </c:v>
                </c:pt>
                <c:pt idx="2">
                  <c:v>2016  </c:v>
                </c:pt>
                <c:pt idx="3">
                  <c:v>2017  </c:v>
                </c:pt>
                <c:pt idx="4">
                  <c:v>2018  </c:v>
                </c:pt>
                <c:pt idx="5">
                  <c:v>2019  </c:v>
                </c:pt>
                <c:pt idx="6">
                  <c:v>2020  </c:v>
                </c:pt>
                <c:pt idx="7">
                  <c:v>2021  </c:v>
                </c:pt>
                <c:pt idx="8">
                  <c:v>2022  </c:v>
                </c:pt>
                <c:pt idx="9">
                  <c:v>2023  </c:v>
                </c:pt>
                <c:pt idx="10">
                  <c:v>2024  </c:v>
                </c:pt>
              </c:strCache>
            </c:strRef>
          </c:cat>
          <c:val>
            <c:numRef>
              <c:f>'Pronto soccorso orig'!$B$14:$L$14</c:f>
              <c:numCache>
                <c:formatCode>#,##0.0</c:formatCode>
                <c:ptCount val="11"/>
                <c:pt idx="0">
                  <c:v>70.3</c:v>
                </c:pt>
                <c:pt idx="1">
                  <c:v>69.2</c:v>
                </c:pt>
                <c:pt idx="2">
                  <c:v>66.2</c:v>
                </c:pt>
                <c:pt idx="3">
                  <c:v>73.8</c:v>
                </c:pt>
                <c:pt idx="4">
                  <c:v>75.900000000000006</c:v>
                </c:pt>
                <c:pt idx="5">
                  <c:v>78.599999999999994</c:v>
                </c:pt>
                <c:pt idx="6">
                  <c:v>50.5</c:v>
                </c:pt>
                <c:pt idx="7">
                  <c:v>42.9</c:v>
                </c:pt>
                <c:pt idx="8">
                  <c:v>55.9</c:v>
                </c:pt>
                <c:pt idx="9">
                  <c:v>58.5</c:v>
                </c:pt>
                <c:pt idx="10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3F1-44EB-A6AC-3DC1D5E9F8BB}"/>
            </c:ext>
          </c:extLst>
        </c:ser>
        <c:ser>
          <c:idx val="1"/>
          <c:order val="1"/>
          <c:tx>
            <c:strRef>
              <c:f>'Pronto soccorso orig'!$A$27</c:f>
              <c:strCache>
                <c:ptCount val="1"/>
                <c:pt idx="0">
                  <c:v>Abruzzo  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5.7284776902887136E-2"/>
                  <c:y val="4.2210557013706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F1-44EB-A6AC-3DC1D5E9F8BB}"/>
                </c:ext>
              </c:extLst>
            </c:dLbl>
            <c:dLbl>
              <c:idx val="3"/>
              <c:layout>
                <c:manualLayout>
                  <c:x val="-4.3395888013998248E-2"/>
                  <c:y val="4.6840186643336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F1-44EB-A6AC-3DC1D5E9F8BB}"/>
                </c:ext>
              </c:extLst>
            </c:dLbl>
            <c:dLbl>
              <c:idx val="7"/>
              <c:layout>
                <c:manualLayout>
                  <c:x val="-3.5062554680664916E-2"/>
                  <c:y val="5.6099445902595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F1-44EB-A6AC-3DC1D5E9F8BB}"/>
                </c:ext>
              </c:extLst>
            </c:dLbl>
            <c:dLbl>
              <c:idx val="8"/>
              <c:layout>
                <c:manualLayout>
                  <c:x val="-4.3395888013998248E-2"/>
                  <c:y val="4.2210557013706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3F1-44EB-A6AC-3DC1D5E9F8BB}"/>
                </c:ext>
              </c:extLst>
            </c:dLbl>
            <c:dLbl>
              <c:idx val="9"/>
              <c:layout>
                <c:manualLayout>
                  <c:x val="-3.5062554680664916E-2"/>
                  <c:y val="4.2210557013706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3F1-44EB-A6AC-3DC1D5E9F8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'Pronto soccorso orig'!$B$12:$L$12</c:f>
              <c:strCache>
                <c:ptCount val="11"/>
                <c:pt idx="0">
                  <c:v>2014  </c:v>
                </c:pt>
                <c:pt idx="1">
                  <c:v>2015  </c:v>
                </c:pt>
                <c:pt idx="2">
                  <c:v>2016  </c:v>
                </c:pt>
                <c:pt idx="3">
                  <c:v>2017  </c:v>
                </c:pt>
                <c:pt idx="4">
                  <c:v>2018  </c:v>
                </c:pt>
                <c:pt idx="5">
                  <c:v>2019  </c:v>
                </c:pt>
                <c:pt idx="6">
                  <c:v>2020  </c:v>
                </c:pt>
                <c:pt idx="7">
                  <c:v>2021  </c:v>
                </c:pt>
                <c:pt idx="8">
                  <c:v>2022  </c:v>
                </c:pt>
                <c:pt idx="9">
                  <c:v>2023  </c:v>
                </c:pt>
                <c:pt idx="10">
                  <c:v>2024  </c:v>
                </c:pt>
              </c:strCache>
            </c:strRef>
          </c:cat>
          <c:val>
            <c:numRef>
              <c:f>'Pronto soccorso orig'!$B$27:$L$27</c:f>
              <c:numCache>
                <c:formatCode>#,##0.0</c:formatCode>
                <c:ptCount val="11"/>
                <c:pt idx="0">
                  <c:v>71.8</c:v>
                </c:pt>
                <c:pt idx="1">
                  <c:v>83.4</c:v>
                </c:pt>
                <c:pt idx="2">
                  <c:v>65.5</c:v>
                </c:pt>
                <c:pt idx="3">
                  <c:v>54.8</c:v>
                </c:pt>
                <c:pt idx="4">
                  <c:v>95.3</c:v>
                </c:pt>
                <c:pt idx="5">
                  <c:v>79.900000000000006</c:v>
                </c:pt>
                <c:pt idx="6">
                  <c:v>64.900000000000006</c:v>
                </c:pt>
                <c:pt idx="7">
                  <c:v>34.9</c:v>
                </c:pt>
                <c:pt idx="8">
                  <c:v>54.4</c:v>
                </c:pt>
                <c:pt idx="9">
                  <c:v>55.6</c:v>
                </c:pt>
                <c:pt idx="10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3F1-44EB-A6AC-3DC1D5E9F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5832207"/>
        <c:axId val="1325832687"/>
      </c:lineChart>
      <c:catAx>
        <c:axId val="1325832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1325832687"/>
        <c:crosses val="autoZero"/>
        <c:auto val="1"/>
        <c:lblAlgn val="ctr"/>
        <c:lblOffset val="100"/>
        <c:noMultiLvlLbl val="0"/>
      </c:catAx>
      <c:valAx>
        <c:axId val="1325832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1325832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657309027777774"/>
          <c:y val="1.4027777777777595E-3"/>
          <c:w val="0.24995468749999997"/>
          <c:h val="0.221083333333333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'Pronto soccorso orig'!$B$39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ED-4EDE-90CE-3AF3FB68678D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ED-4EDE-90CE-3AF3FB68678D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ED-4EDE-90CE-3AF3FB68678D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ED-4EDE-90CE-3AF3FB68678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ED-4EDE-90CE-3AF3FB68678D}"/>
                </c:ext>
              </c:extLst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ED-4EDE-90CE-3AF3FB6867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'Pronto soccorso orig'!$A$40:$A$60</c:f>
              <c:strCache>
                <c:ptCount val="21"/>
                <c:pt idx="0">
                  <c:v>Friuli-Venezia G.</c:v>
                </c:pt>
                <c:pt idx="1">
                  <c:v>Abruzzo  </c:v>
                </c:pt>
                <c:pt idx="2">
                  <c:v>Emilia-Romagna  </c:v>
                </c:pt>
                <c:pt idx="3">
                  <c:v>Umbria  </c:v>
                </c:pt>
                <c:pt idx="4">
                  <c:v>Veneto  </c:v>
                </c:pt>
                <c:pt idx="5">
                  <c:v>Piemonte  </c:v>
                </c:pt>
                <c:pt idx="6">
                  <c:v>Lombardia  </c:v>
                </c:pt>
                <c:pt idx="7">
                  <c:v>Toscana  </c:v>
                </c:pt>
                <c:pt idx="8">
                  <c:v>Liguria  </c:v>
                </c:pt>
                <c:pt idx="9">
                  <c:v>Trentino-A. Adige</c:v>
                </c:pt>
                <c:pt idx="10">
                  <c:v>Valle d'Aosta</c:v>
                </c:pt>
                <c:pt idx="11">
                  <c:v>Molise  </c:v>
                </c:pt>
                <c:pt idx="12">
                  <c:v>Italia  </c:v>
                </c:pt>
                <c:pt idx="13">
                  <c:v>Marche  </c:v>
                </c:pt>
                <c:pt idx="14">
                  <c:v>Basilicata  </c:v>
                </c:pt>
                <c:pt idx="15">
                  <c:v>Sardegna  </c:v>
                </c:pt>
                <c:pt idx="16">
                  <c:v>Puglia  </c:v>
                </c:pt>
                <c:pt idx="17">
                  <c:v>Lazio  </c:v>
                </c:pt>
                <c:pt idx="18">
                  <c:v>Sicilia  </c:v>
                </c:pt>
                <c:pt idx="19">
                  <c:v>Calabria  </c:v>
                </c:pt>
                <c:pt idx="20">
                  <c:v>Campania  </c:v>
                </c:pt>
              </c:strCache>
            </c:strRef>
          </c:cat>
          <c:val>
            <c:numRef>
              <c:f>'Pronto soccorso orig'!$B$40:$B$60</c:f>
              <c:numCache>
                <c:formatCode>#,##0.0</c:formatCode>
                <c:ptCount val="21"/>
                <c:pt idx="0">
                  <c:v>88.3</c:v>
                </c:pt>
                <c:pt idx="1">
                  <c:v>87.7</c:v>
                </c:pt>
                <c:pt idx="2">
                  <c:v>86.7</c:v>
                </c:pt>
                <c:pt idx="3">
                  <c:v>86.7</c:v>
                </c:pt>
                <c:pt idx="4">
                  <c:v>84.3</c:v>
                </c:pt>
                <c:pt idx="5">
                  <c:v>83.9</c:v>
                </c:pt>
                <c:pt idx="6">
                  <c:v>79</c:v>
                </c:pt>
                <c:pt idx="7">
                  <c:v>77</c:v>
                </c:pt>
                <c:pt idx="8">
                  <c:v>76.900000000000006</c:v>
                </c:pt>
                <c:pt idx="9">
                  <c:v>74.8</c:v>
                </c:pt>
                <c:pt idx="10">
                  <c:v>72.900000000000006</c:v>
                </c:pt>
                <c:pt idx="11">
                  <c:v>72.2</c:v>
                </c:pt>
                <c:pt idx="12">
                  <c:v>71.5</c:v>
                </c:pt>
                <c:pt idx="13">
                  <c:v>65.900000000000006</c:v>
                </c:pt>
                <c:pt idx="14">
                  <c:v>65.900000000000006</c:v>
                </c:pt>
                <c:pt idx="15">
                  <c:v>65</c:v>
                </c:pt>
                <c:pt idx="16">
                  <c:v>61.7</c:v>
                </c:pt>
                <c:pt idx="17">
                  <c:v>60.6</c:v>
                </c:pt>
                <c:pt idx="18">
                  <c:v>57.8</c:v>
                </c:pt>
                <c:pt idx="19">
                  <c:v>57.6</c:v>
                </c:pt>
                <c:pt idx="20">
                  <c:v>48.4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ED-4EDE-90CE-3AF3FB686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6959583"/>
        <c:axId val="1488253263"/>
      </c:barChart>
      <c:catAx>
        <c:axId val="1316959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1488253263"/>
        <c:crosses val="autoZero"/>
        <c:auto val="1"/>
        <c:lblAlgn val="ctr"/>
        <c:lblOffset val="100"/>
        <c:noMultiLvlLbl val="0"/>
      </c:catAx>
      <c:valAx>
        <c:axId val="1488253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1316959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711286089238848E-2"/>
          <c:y val="4.1666666666666664E-2"/>
          <c:w val="0.88017760279965007"/>
          <c:h val="0.85026975794692328"/>
        </c:manualLayout>
      </c:layout>
      <c:lineChart>
        <c:grouping val="standard"/>
        <c:varyColors val="0"/>
        <c:ser>
          <c:idx val="0"/>
          <c:order val="0"/>
          <c:tx>
            <c:strRef>
              <c:f>'Guardia medica orig'!$A$14</c:f>
              <c:strCache>
                <c:ptCount val="1"/>
                <c:pt idx="0">
                  <c:v>Italia  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6173665791776029E-2"/>
                  <c:y val="1.90624088655584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3F-4030-9CB7-F3D838702C44}"/>
                </c:ext>
              </c:extLst>
            </c:dLbl>
            <c:dLbl>
              <c:idx val="1"/>
              <c:layout>
                <c:manualLayout>
                  <c:x val="-4.2336805555555537E-2"/>
                  <c:y val="8.92475308641975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3F-4030-9CB7-F3D838702C44}"/>
                </c:ext>
              </c:extLst>
            </c:dLbl>
            <c:dLbl>
              <c:idx val="5"/>
              <c:layout>
                <c:manualLayout>
                  <c:x val="-4.8951443569553804E-2"/>
                  <c:y val="4.2210557013706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3F-4030-9CB7-F3D838702C44}"/>
                </c:ext>
              </c:extLst>
            </c:dLbl>
            <c:dLbl>
              <c:idx val="6"/>
              <c:layout>
                <c:manualLayout>
                  <c:x val="-4.3395888013998248E-2"/>
                  <c:y val="5.6099445902595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3F-4030-9CB7-F3D838702C44}"/>
                </c:ext>
              </c:extLst>
            </c:dLbl>
            <c:dLbl>
              <c:idx val="10"/>
              <c:layout>
                <c:manualLayout>
                  <c:x val="-3.2944444444444443E-2"/>
                  <c:y val="8.9247530864197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3F-4030-9CB7-F3D838702C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70C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'Guardia medica orig'!$B$12:$L$12</c:f>
              <c:strCache>
                <c:ptCount val="11"/>
                <c:pt idx="0">
                  <c:v>2014  </c:v>
                </c:pt>
                <c:pt idx="1">
                  <c:v>2015  </c:v>
                </c:pt>
                <c:pt idx="2">
                  <c:v>2016  </c:v>
                </c:pt>
                <c:pt idx="3">
                  <c:v>2017  </c:v>
                </c:pt>
                <c:pt idx="4">
                  <c:v>2018  </c:v>
                </c:pt>
                <c:pt idx="5">
                  <c:v>2019  </c:v>
                </c:pt>
                <c:pt idx="6">
                  <c:v>2020  </c:v>
                </c:pt>
                <c:pt idx="7">
                  <c:v>2021  </c:v>
                </c:pt>
                <c:pt idx="8">
                  <c:v>2022  </c:v>
                </c:pt>
                <c:pt idx="9">
                  <c:v>2023  </c:v>
                </c:pt>
                <c:pt idx="10">
                  <c:v>2024  </c:v>
                </c:pt>
              </c:strCache>
            </c:strRef>
          </c:cat>
          <c:val>
            <c:numRef>
              <c:f>'Guardia medica orig'!$B$14:$L$14</c:f>
              <c:numCache>
                <c:formatCode>#,##0.0</c:formatCode>
                <c:ptCount val="11"/>
                <c:pt idx="0">
                  <c:v>31</c:v>
                </c:pt>
                <c:pt idx="1">
                  <c:v>37.1</c:v>
                </c:pt>
                <c:pt idx="2">
                  <c:v>32.4</c:v>
                </c:pt>
                <c:pt idx="3">
                  <c:v>34.200000000000003</c:v>
                </c:pt>
                <c:pt idx="4">
                  <c:v>37.9</c:v>
                </c:pt>
                <c:pt idx="5">
                  <c:v>38.9</c:v>
                </c:pt>
                <c:pt idx="6">
                  <c:v>29.9</c:v>
                </c:pt>
                <c:pt idx="7">
                  <c:v>24</c:v>
                </c:pt>
                <c:pt idx="8">
                  <c:v>29.1</c:v>
                </c:pt>
                <c:pt idx="9">
                  <c:v>28</c:v>
                </c:pt>
                <c:pt idx="10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3F-4030-9CB7-F3D838702C44}"/>
            </c:ext>
          </c:extLst>
        </c:ser>
        <c:ser>
          <c:idx val="1"/>
          <c:order val="1"/>
          <c:tx>
            <c:strRef>
              <c:f>'Guardia medica orig'!$A$27</c:f>
              <c:strCache>
                <c:ptCount val="1"/>
                <c:pt idx="0">
                  <c:v>Abruzzo  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2.994201388888889E-2"/>
                  <c:y val="9.4074074074074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3F-4030-9CB7-F3D838702C44}"/>
                </c:ext>
              </c:extLst>
            </c:dLbl>
            <c:dLbl>
              <c:idx val="5"/>
              <c:layout>
                <c:manualLayout>
                  <c:x val="-3.435173611111119E-2"/>
                  <c:y val="-5.4876543209876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3F-4030-9CB7-F3D838702C44}"/>
                </c:ext>
              </c:extLst>
            </c:dLbl>
            <c:dLbl>
              <c:idx val="6"/>
              <c:layout>
                <c:manualLayout>
                  <c:x val="-3.4351736111111114E-2"/>
                  <c:y val="-4.703703703703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3F-4030-9CB7-F3D838702C44}"/>
                </c:ext>
              </c:extLst>
            </c:dLbl>
            <c:dLbl>
              <c:idx val="7"/>
              <c:layout>
                <c:manualLayout>
                  <c:x val="-3.6556597222222383E-2"/>
                  <c:y val="7.05555555555556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3F-4030-9CB7-F3D838702C44}"/>
                </c:ext>
              </c:extLst>
            </c:dLbl>
            <c:dLbl>
              <c:idx val="9"/>
              <c:layout>
                <c:manualLayout>
                  <c:x val="-4.5376041666666832E-2"/>
                  <c:y val="-4.70370370370370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3F-4030-9CB7-F3D838702C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'Guardia medica orig'!$B$12:$L$12</c:f>
              <c:strCache>
                <c:ptCount val="11"/>
                <c:pt idx="0">
                  <c:v>2014  </c:v>
                </c:pt>
                <c:pt idx="1">
                  <c:v>2015  </c:v>
                </c:pt>
                <c:pt idx="2">
                  <c:v>2016  </c:v>
                </c:pt>
                <c:pt idx="3">
                  <c:v>2017  </c:v>
                </c:pt>
                <c:pt idx="4">
                  <c:v>2018  </c:v>
                </c:pt>
                <c:pt idx="5">
                  <c:v>2019  </c:v>
                </c:pt>
                <c:pt idx="6">
                  <c:v>2020  </c:v>
                </c:pt>
                <c:pt idx="7">
                  <c:v>2021  </c:v>
                </c:pt>
                <c:pt idx="8">
                  <c:v>2022  </c:v>
                </c:pt>
                <c:pt idx="9">
                  <c:v>2023  </c:v>
                </c:pt>
                <c:pt idx="10">
                  <c:v>2024  </c:v>
                </c:pt>
              </c:strCache>
            </c:strRef>
          </c:cat>
          <c:val>
            <c:numRef>
              <c:f>'Guardia medica orig'!$B$27:$L$27</c:f>
              <c:numCache>
                <c:formatCode>#,##0.0</c:formatCode>
                <c:ptCount val="11"/>
                <c:pt idx="0">
                  <c:v>36.6</c:v>
                </c:pt>
                <c:pt idx="1">
                  <c:v>49.8</c:v>
                </c:pt>
                <c:pt idx="2">
                  <c:v>28</c:v>
                </c:pt>
                <c:pt idx="3">
                  <c:v>29.4</c:v>
                </c:pt>
                <c:pt idx="4">
                  <c:v>37</c:v>
                </c:pt>
                <c:pt idx="5">
                  <c:v>49.8</c:v>
                </c:pt>
                <c:pt idx="6">
                  <c:v>29.9</c:v>
                </c:pt>
                <c:pt idx="7">
                  <c:v>24.4</c:v>
                </c:pt>
                <c:pt idx="8">
                  <c:v>20.6</c:v>
                </c:pt>
                <c:pt idx="9">
                  <c:v>37.200000000000003</c:v>
                </c:pt>
                <c:pt idx="10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53F-4030-9CB7-F3D838702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5832207"/>
        <c:axId val="1325832687"/>
      </c:lineChart>
      <c:catAx>
        <c:axId val="1325832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1325832687"/>
        <c:crosses val="autoZero"/>
        <c:auto val="1"/>
        <c:lblAlgn val="ctr"/>
        <c:lblOffset val="100"/>
        <c:noMultiLvlLbl val="0"/>
      </c:catAx>
      <c:valAx>
        <c:axId val="1325832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1325832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227881944444448"/>
          <c:y val="5.5756172839506193E-2"/>
          <c:w val="0.41449201388888895"/>
          <c:h val="0.12805555555555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'Guardia medica orig'!$B$39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0E9-4968-AEC9-3BE3A0FBEF10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0E9-4968-AEC9-3BE3A0FBEF10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0E9-4968-AEC9-3BE3A0FBEF10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E9-4968-AEC9-3BE3A0FBEF10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E9-4968-AEC9-3BE3A0FBEF1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E9-4968-AEC9-3BE3A0FBEF10}"/>
                </c:ext>
              </c:extLst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E9-4968-AEC9-3BE3A0FBEF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'Guardia medica orig'!$A$40:$A$60</c:f>
              <c:strCache>
                <c:ptCount val="21"/>
                <c:pt idx="0">
                  <c:v>Molise  </c:v>
                </c:pt>
                <c:pt idx="1">
                  <c:v>Sardegna  </c:v>
                </c:pt>
                <c:pt idx="2">
                  <c:v>Trentino-A. Adige</c:v>
                </c:pt>
                <c:pt idx="3">
                  <c:v>Basilicata  </c:v>
                </c:pt>
                <c:pt idx="4">
                  <c:v>Umbria  </c:v>
                </c:pt>
                <c:pt idx="5">
                  <c:v>Marche  </c:v>
                </c:pt>
                <c:pt idx="6">
                  <c:v>Campania  </c:v>
                </c:pt>
                <c:pt idx="7">
                  <c:v>Abruzzo  </c:v>
                </c:pt>
                <c:pt idx="8">
                  <c:v>Puglia  </c:v>
                </c:pt>
                <c:pt idx="9">
                  <c:v>Toscana  </c:v>
                </c:pt>
                <c:pt idx="10">
                  <c:v>Emilia-Romagna  </c:v>
                </c:pt>
                <c:pt idx="11">
                  <c:v>Piemonte  </c:v>
                </c:pt>
                <c:pt idx="12">
                  <c:v>Italia  </c:v>
                </c:pt>
                <c:pt idx="13">
                  <c:v>Veneto  </c:v>
                </c:pt>
                <c:pt idx="14">
                  <c:v>Valle d'Aosta</c:v>
                </c:pt>
                <c:pt idx="15">
                  <c:v>Friuli-Venezia G.</c:v>
                </c:pt>
                <c:pt idx="16">
                  <c:v>Calabria  </c:v>
                </c:pt>
                <c:pt idx="17">
                  <c:v>Sicilia  </c:v>
                </c:pt>
                <c:pt idx="18">
                  <c:v>Lombardia  </c:v>
                </c:pt>
                <c:pt idx="19">
                  <c:v>Lazio  </c:v>
                </c:pt>
                <c:pt idx="20">
                  <c:v>Liguria  </c:v>
                </c:pt>
              </c:strCache>
            </c:strRef>
          </c:cat>
          <c:val>
            <c:numRef>
              <c:f>'Guardia medica orig'!$B$40:$B$60</c:f>
              <c:numCache>
                <c:formatCode>#,##0.0</c:formatCode>
                <c:ptCount val="21"/>
                <c:pt idx="0">
                  <c:v>78.099999999999994</c:v>
                </c:pt>
                <c:pt idx="1">
                  <c:v>65.5</c:v>
                </c:pt>
                <c:pt idx="2">
                  <c:v>61</c:v>
                </c:pt>
                <c:pt idx="3">
                  <c:v>58.2</c:v>
                </c:pt>
                <c:pt idx="4">
                  <c:v>51.8</c:v>
                </c:pt>
                <c:pt idx="5">
                  <c:v>50</c:v>
                </c:pt>
                <c:pt idx="6">
                  <c:v>42.3</c:v>
                </c:pt>
                <c:pt idx="7">
                  <c:v>41.5</c:v>
                </c:pt>
                <c:pt idx="8">
                  <c:v>41.2</c:v>
                </c:pt>
                <c:pt idx="9">
                  <c:v>39.5</c:v>
                </c:pt>
                <c:pt idx="10">
                  <c:v>38.5</c:v>
                </c:pt>
                <c:pt idx="11">
                  <c:v>38.200000000000003</c:v>
                </c:pt>
                <c:pt idx="12">
                  <c:v>37.299999999999997</c:v>
                </c:pt>
                <c:pt idx="13">
                  <c:v>35.9</c:v>
                </c:pt>
                <c:pt idx="14">
                  <c:v>35.6</c:v>
                </c:pt>
                <c:pt idx="15">
                  <c:v>34.5</c:v>
                </c:pt>
                <c:pt idx="16">
                  <c:v>33.299999999999997</c:v>
                </c:pt>
                <c:pt idx="17">
                  <c:v>32.6</c:v>
                </c:pt>
                <c:pt idx="18">
                  <c:v>32.299999999999997</c:v>
                </c:pt>
                <c:pt idx="19">
                  <c:v>24.8</c:v>
                </c:pt>
                <c:pt idx="20">
                  <c:v>18.3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0E9-4968-AEC9-3BE3A0FBE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6959583"/>
        <c:axId val="1488253263"/>
      </c:barChart>
      <c:catAx>
        <c:axId val="1316959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1488253263"/>
        <c:crosses val="autoZero"/>
        <c:auto val="1"/>
        <c:lblAlgn val="ctr"/>
        <c:lblOffset val="100"/>
        <c:noMultiLvlLbl val="0"/>
      </c:catAx>
      <c:valAx>
        <c:axId val="1488253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1316959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000">
                <a:solidFill>
                  <a:sysClr val="windowText" lastClr="000000"/>
                </a:solidFill>
              </a:rPr>
              <a:t>L'Aquila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409040105193951"/>
          <c:y val="4.4898989898989897E-2"/>
          <c:w val="0.85853202614379087"/>
          <c:h val="0.74337626262626266"/>
        </c:manualLayout>
      </c:layout>
      <c:lineChart>
        <c:grouping val="standard"/>
        <c:varyColors val="0"/>
        <c:ser>
          <c:idx val="1"/>
          <c:order val="0"/>
          <c:tx>
            <c:strRef>
              <c:f>'Graf_3.1-3.3'!$B$16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'Graf_3.1-3.3'!$C$17:$N$17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'Graf_3.1-3.3'!$C$19:$N$19</c:f>
              <c:numCache>
                <c:formatCode>_-* #,##0_-;\-* #,##0_-;_-* "-"??_-;_-@_-</c:formatCode>
                <c:ptCount val="12"/>
                <c:pt idx="0">
                  <c:v>406</c:v>
                </c:pt>
                <c:pt idx="1">
                  <c:v>307</c:v>
                </c:pt>
                <c:pt idx="2">
                  <c:v>370</c:v>
                </c:pt>
                <c:pt idx="3">
                  <c:v>358</c:v>
                </c:pt>
                <c:pt idx="4">
                  <c:v>305</c:v>
                </c:pt>
                <c:pt idx="5">
                  <c:v>301</c:v>
                </c:pt>
                <c:pt idx="6">
                  <c:v>303</c:v>
                </c:pt>
                <c:pt idx="7">
                  <c:v>280</c:v>
                </c:pt>
                <c:pt idx="8">
                  <c:v>287</c:v>
                </c:pt>
                <c:pt idx="9">
                  <c:v>279</c:v>
                </c:pt>
                <c:pt idx="10">
                  <c:v>315</c:v>
                </c:pt>
                <c:pt idx="11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4-4F27-8160-1C509A6A9E88}"/>
            </c:ext>
          </c:extLst>
        </c:ser>
        <c:ser>
          <c:idx val="2"/>
          <c:order val="1"/>
          <c:tx>
            <c:strRef>
              <c:f>'Graf_3.1-3.3'!$B$34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'Graf_3.1-3.3'!$C$17:$N$17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'Graf_3.1-3.3'!$C$37:$N$37</c:f>
              <c:numCache>
                <c:formatCode>_-* #,##0_-;\-* #,##0_-;_-* "-"??_-;_-@_-</c:formatCode>
                <c:ptCount val="12"/>
                <c:pt idx="0">
                  <c:v>383</c:v>
                </c:pt>
                <c:pt idx="1">
                  <c:v>296</c:v>
                </c:pt>
                <c:pt idx="2">
                  <c:v>329</c:v>
                </c:pt>
                <c:pt idx="3">
                  <c:v>304</c:v>
                </c:pt>
                <c:pt idx="4">
                  <c:v>258</c:v>
                </c:pt>
                <c:pt idx="5">
                  <c:v>272</c:v>
                </c:pt>
                <c:pt idx="6">
                  <c:v>335</c:v>
                </c:pt>
                <c:pt idx="7">
                  <c:v>283</c:v>
                </c:pt>
                <c:pt idx="8">
                  <c:v>252</c:v>
                </c:pt>
                <c:pt idx="9">
                  <c:v>265</c:v>
                </c:pt>
                <c:pt idx="10">
                  <c:v>287</c:v>
                </c:pt>
                <c:pt idx="11">
                  <c:v>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4-4F27-8160-1C509A6A9E88}"/>
            </c:ext>
          </c:extLst>
        </c:ser>
        <c:ser>
          <c:idx val="3"/>
          <c:order val="2"/>
          <c:tx>
            <c:v>2024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'Graf_3.1-3.3'!$C$17:$N$17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'Graf_3.1-3.3'!$C$48:$N$48</c:f>
              <c:numCache>
                <c:formatCode>_-* #,##0_-;\-* #,##0_-;_-* "-"??_-;_-@_-</c:formatCode>
                <c:ptCount val="12"/>
                <c:pt idx="0">
                  <c:v>362</c:v>
                </c:pt>
                <c:pt idx="1">
                  <c:v>274</c:v>
                </c:pt>
                <c:pt idx="2">
                  <c:v>302</c:v>
                </c:pt>
                <c:pt idx="3">
                  <c:v>256</c:v>
                </c:pt>
                <c:pt idx="4">
                  <c:v>270</c:v>
                </c:pt>
                <c:pt idx="5">
                  <c:v>203</c:v>
                </c:pt>
                <c:pt idx="6">
                  <c:v>296</c:v>
                </c:pt>
                <c:pt idx="7">
                  <c:v>292</c:v>
                </c:pt>
                <c:pt idx="8">
                  <c:v>263</c:v>
                </c:pt>
                <c:pt idx="9">
                  <c:v>252</c:v>
                </c:pt>
                <c:pt idx="10">
                  <c:v>289</c:v>
                </c:pt>
                <c:pt idx="11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74-4F27-8160-1C509A6A9E88}"/>
            </c:ext>
          </c:extLst>
        </c:ser>
        <c:ser>
          <c:idx val="0"/>
          <c:order val="3"/>
          <c:tx>
            <c:v>2025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'Graf_3.1-3.3'!$C$57:$H$57</c:f>
              <c:numCache>
                <c:formatCode>_-* #,##0_-;\-* #,##0_-;_-* "-"??_-;_-@_-</c:formatCode>
                <c:ptCount val="6"/>
                <c:pt idx="0">
                  <c:v>341</c:v>
                </c:pt>
                <c:pt idx="1">
                  <c:v>291</c:v>
                </c:pt>
                <c:pt idx="2">
                  <c:v>288</c:v>
                </c:pt>
                <c:pt idx="3">
                  <c:v>286</c:v>
                </c:pt>
                <c:pt idx="4">
                  <c:v>258</c:v>
                </c:pt>
                <c:pt idx="5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74-4F27-8160-1C509A6A9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40912"/>
        <c:axId val="490141696"/>
      </c:lineChart>
      <c:catAx>
        <c:axId val="49014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90141696"/>
        <c:crosses val="autoZero"/>
        <c:auto val="1"/>
        <c:lblAlgn val="ctr"/>
        <c:lblOffset val="100"/>
        <c:noMultiLvlLbl val="0"/>
      </c:catAx>
      <c:valAx>
        <c:axId val="490141696"/>
        <c:scaling>
          <c:orientation val="minMax"/>
          <c:min val="20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9014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268902038132809E-2"/>
          <c:y val="0.91233585858585864"/>
          <c:w val="0.80598948060486519"/>
          <c:h val="8.76641414141414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000">
                <a:solidFill>
                  <a:sysClr val="windowText" lastClr="000000"/>
                </a:solidFill>
              </a:rPr>
              <a:t>Teramo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826535947712418"/>
          <c:y val="7.0555555555555552E-2"/>
          <c:w val="0.85853202614379087"/>
          <c:h val="0.74337626262626266"/>
        </c:manualLayout>
      </c:layout>
      <c:lineChart>
        <c:grouping val="standard"/>
        <c:varyColors val="0"/>
        <c:ser>
          <c:idx val="1"/>
          <c:order val="0"/>
          <c:tx>
            <c:strRef>
              <c:f>'Graf_3.1-3.3'!$B$16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'Graf_3.1-3.3'!$C$17:$N$17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'Graf_3.1-3.3'!$C$21:$N$21</c:f>
              <c:numCache>
                <c:formatCode>_-* #,##0_-;\-* #,##0_-;_-* "-"??_-;_-@_-</c:formatCode>
                <c:ptCount val="12"/>
                <c:pt idx="0">
                  <c:v>368</c:v>
                </c:pt>
                <c:pt idx="1">
                  <c:v>331</c:v>
                </c:pt>
                <c:pt idx="2">
                  <c:v>349</c:v>
                </c:pt>
                <c:pt idx="3">
                  <c:v>313</c:v>
                </c:pt>
                <c:pt idx="4">
                  <c:v>277</c:v>
                </c:pt>
                <c:pt idx="5">
                  <c:v>309</c:v>
                </c:pt>
                <c:pt idx="6">
                  <c:v>289</c:v>
                </c:pt>
                <c:pt idx="7">
                  <c:v>310</c:v>
                </c:pt>
                <c:pt idx="8">
                  <c:v>268</c:v>
                </c:pt>
                <c:pt idx="9">
                  <c:v>307</c:v>
                </c:pt>
                <c:pt idx="10">
                  <c:v>312</c:v>
                </c:pt>
                <c:pt idx="11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D-4465-9702-5A2689392F34}"/>
            </c:ext>
          </c:extLst>
        </c:ser>
        <c:ser>
          <c:idx val="2"/>
          <c:order val="1"/>
          <c:tx>
            <c:strRef>
              <c:f>'Graf_3.1-3.3'!$B$34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'Graf_3.1-3.3'!$C$17:$N$17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'Graf_3.1-3.3'!$C$39:$N$39</c:f>
              <c:numCache>
                <c:formatCode>_-* #,##0_-;\-* #,##0_-;_-* "-"??_-;_-@_-</c:formatCode>
                <c:ptCount val="12"/>
                <c:pt idx="0">
                  <c:v>335</c:v>
                </c:pt>
                <c:pt idx="1">
                  <c:v>308</c:v>
                </c:pt>
                <c:pt idx="2">
                  <c:v>302</c:v>
                </c:pt>
                <c:pt idx="3">
                  <c:v>256</c:v>
                </c:pt>
                <c:pt idx="4">
                  <c:v>276</c:v>
                </c:pt>
                <c:pt idx="5">
                  <c:v>253</c:v>
                </c:pt>
                <c:pt idx="6">
                  <c:v>311</c:v>
                </c:pt>
                <c:pt idx="7">
                  <c:v>280</c:v>
                </c:pt>
                <c:pt idx="8">
                  <c:v>246</c:v>
                </c:pt>
                <c:pt idx="9">
                  <c:v>242</c:v>
                </c:pt>
                <c:pt idx="10">
                  <c:v>286</c:v>
                </c:pt>
                <c:pt idx="11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D-4465-9702-5A2689392F34}"/>
            </c:ext>
          </c:extLst>
        </c:ser>
        <c:ser>
          <c:idx val="3"/>
          <c:order val="2"/>
          <c:tx>
            <c:v>2024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'Graf_3.1-3.3'!$C$17:$N$17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'Graf_3.1-3.3'!$C$50:$N$50</c:f>
              <c:numCache>
                <c:formatCode>_-* #,##0_-;\-* #,##0_-;_-* "-"??_-;_-@_-</c:formatCode>
                <c:ptCount val="12"/>
                <c:pt idx="0">
                  <c:v>363</c:v>
                </c:pt>
                <c:pt idx="1">
                  <c:v>279</c:v>
                </c:pt>
                <c:pt idx="2">
                  <c:v>294</c:v>
                </c:pt>
                <c:pt idx="3">
                  <c:v>291</c:v>
                </c:pt>
                <c:pt idx="4">
                  <c:v>255</c:v>
                </c:pt>
                <c:pt idx="5">
                  <c:v>255</c:v>
                </c:pt>
                <c:pt idx="6">
                  <c:v>277</c:v>
                </c:pt>
                <c:pt idx="7">
                  <c:v>264</c:v>
                </c:pt>
                <c:pt idx="8">
                  <c:v>250</c:v>
                </c:pt>
                <c:pt idx="9">
                  <c:v>286</c:v>
                </c:pt>
                <c:pt idx="10">
                  <c:v>269</c:v>
                </c:pt>
                <c:pt idx="11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AD-4465-9702-5A2689392F34}"/>
            </c:ext>
          </c:extLst>
        </c:ser>
        <c:ser>
          <c:idx val="0"/>
          <c:order val="3"/>
          <c:tx>
            <c:v>2025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'Graf_3.1-3.3'!$C$59:$H$59</c:f>
              <c:numCache>
                <c:formatCode>_-* #,##0_-;\-* #,##0_-;_-* "-"??_-;_-@_-</c:formatCode>
                <c:ptCount val="6"/>
                <c:pt idx="0">
                  <c:v>343</c:v>
                </c:pt>
                <c:pt idx="1">
                  <c:v>277</c:v>
                </c:pt>
                <c:pt idx="2">
                  <c:v>317</c:v>
                </c:pt>
                <c:pt idx="3">
                  <c:v>255</c:v>
                </c:pt>
                <c:pt idx="4">
                  <c:v>283</c:v>
                </c:pt>
                <c:pt idx="5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AD-4465-9702-5A2689392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40912"/>
        <c:axId val="490141696"/>
      </c:lineChart>
      <c:catAx>
        <c:axId val="49014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90141696"/>
        <c:crosses val="autoZero"/>
        <c:auto val="1"/>
        <c:lblAlgn val="ctr"/>
        <c:lblOffset val="100"/>
        <c:noMultiLvlLbl val="0"/>
      </c:catAx>
      <c:valAx>
        <c:axId val="490141696"/>
        <c:scaling>
          <c:orientation val="minMax"/>
          <c:max val="450"/>
          <c:min val="20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9014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877287581699346"/>
          <c:y val="0.91233585858585864"/>
          <c:w val="0.80124836601307192"/>
          <c:h val="8.76641414141414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000">
                <a:solidFill>
                  <a:sysClr val="windowText" lastClr="000000"/>
                </a:solidFill>
              </a:rPr>
              <a:t>Pescara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826535947712418"/>
          <c:y val="7.0555555555555552E-2"/>
          <c:w val="0.85853202614379087"/>
          <c:h val="0.74337626262626266"/>
        </c:manualLayout>
      </c:layout>
      <c:lineChart>
        <c:grouping val="standard"/>
        <c:varyColors val="0"/>
        <c:ser>
          <c:idx val="1"/>
          <c:order val="0"/>
          <c:tx>
            <c:strRef>
              <c:f>'Graf_3.1-3.3'!$B$16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'Graf_3.1-3.3'!$C$17:$N$17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'Graf_3.1-3.3'!$C$20:$N$20</c:f>
              <c:numCache>
                <c:formatCode>_-* #,##0_-;\-* #,##0_-;_-* "-"??_-;_-@_-</c:formatCode>
                <c:ptCount val="12"/>
                <c:pt idx="0">
                  <c:v>431</c:v>
                </c:pt>
                <c:pt idx="1">
                  <c:v>377</c:v>
                </c:pt>
                <c:pt idx="2">
                  <c:v>435</c:v>
                </c:pt>
                <c:pt idx="3">
                  <c:v>313</c:v>
                </c:pt>
                <c:pt idx="4">
                  <c:v>284</c:v>
                </c:pt>
                <c:pt idx="5">
                  <c:v>284</c:v>
                </c:pt>
                <c:pt idx="6">
                  <c:v>321</c:v>
                </c:pt>
                <c:pt idx="7">
                  <c:v>318</c:v>
                </c:pt>
                <c:pt idx="8">
                  <c:v>291</c:v>
                </c:pt>
                <c:pt idx="9">
                  <c:v>319</c:v>
                </c:pt>
                <c:pt idx="10">
                  <c:v>309</c:v>
                </c:pt>
                <c:pt idx="11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C-47DF-8A26-2E210BB5D905}"/>
            </c:ext>
          </c:extLst>
        </c:ser>
        <c:ser>
          <c:idx val="2"/>
          <c:order val="1"/>
          <c:tx>
            <c:strRef>
              <c:f>'Graf_3.1-3.3'!$B$34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'Graf_3.1-3.3'!$C$17:$N$17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'Graf_3.1-3.3'!$C$38:$N$38</c:f>
              <c:numCache>
                <c:formatCode>_-* #,##0_-;\-* #,##0_-;_-* "-"??_-;_-@_-</c:formatCode>
                <c:ptCount val="12"/>
                <c:pt idx="0">
                  <c:v>336</c:v>
                </c:pt>
                <c:pt idx="1">
                  <c:v>309</c:v>
                </c:pt>
                <c:pt idx="2">
                  <c:v>320</c:v>
                </c:pt>
                <c:pt idx="3">
                  <c:v>311</c:v>
                </c:pt>
                <c:pt idx="4">
                  <c:v>290</c:v>
                </c:pt>
                <c:pt idx="5">
                  <c:v>281</c:v>
                </c:pt>
                <c:pt idx="6">
                  <c:v>354</c:v>
                </c:pt>
                <c:pt idx="7">
                  <c:v>307</c:v>
                </c:pt>
                <c:pt idx="8">
                  <c:v>226</c:v>
                </c:pt>
                <c:pt idx="9">
                  <c:v>271</c:v>
                </c:pt>
                <c:pt idx="10">
                  <c:v>279</c:v>
                </c:pt>
                <c:pt idx="11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C-47DF-8A26-2E210BB5D905}"/>
            </c:ext>
          </c:extLst>
        </c:ser>
        <c:ser>
          <c:idx val="3"/>
          <c:order val="2"/>
          <c:tx>
            <c:v>2024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'Graf_3.1-3.3'!$C$17:$N$17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'Graf_3.1-3.3'!$C$49:$N$49</c:f>
              <c:numCache>
                <c:formatCode>_-* #,##0_-;\-* #,##0_-;_-* "-"??_-;_-@_-</c:formatCode>
                <c:ptCount val="12"/>
                <c:pt idx="0">
                  <c:v>372</c:v>
                </c:pt>
                <c:pt idx="1">
                  <c:v>320</c:v>
                </c:pt>
                <c:pt idx="2">
                  <c:v>254</c:v>
                </c:pt>
                <c:pt idx="3">
                  <c:v>257</c:v>
                </c:pt>
                <c:pt idx="4">
                  <c:v>270</c:v>
                </c:pt>
                <c:pt idx="5">
                  <c:v>275</c:v>
                </c:pt>
                <c:pt idx="6">
                  <c:v>355</c:v>
                </c:pt>
                <c:pt idx="7">
                  <c:v>317</c:v>
                </c:pt>
                <c:pt idx="8">
                  <c:v>279</c:v>
                </c:pt>
                <c:pt idx="9">
                  <c:v>264</c:v>
                </c:pt>
                <c:pt idx="10">
                  <c:v>319</c:v>
                </c:pt>
                <c:pt idx="11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5C-47DF-8A26-2E210BB5D905}"/>
            </c:ext>
          </c:extLst>
        </c:ser>
        <c:ser>
          <c:idx val="0"/>
          <c:order val="3"/>
          <c:tx>
            <c:v>2025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'Graf_3.1-3.3'!$C$58:$H$58</c:f>
              <c:numCache>
                <c:formatCode>_-* #,##0_-;\-* #,##0_-;_-* "-"??_-;_-@_-</c:formatCode>
                <c:ptCount val="6"/>
                <c:pt idx="0">
                  <c:v>362</c:v>
                </c:pt>
                <c:pt idx="1">
                  <c:v>296</c:v>
                </c:pt>
                <c:pt idx="2">
                  <c:v>309</c:v>
                </c:pt>
                <c:pt idx="3">
                  <c:v>313</c:v>
                </c:pt>
                <c:pt idx="4">
                  <c:v>253</c:v>
                </c:pt>
                <c:pt idx="5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5C-47DF-8A26-2E210BB5D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40912"/>
        <c:axId val="490141696"/>
      </c:lineChart>
      <c:catAx>
        <c:axId val="49014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90141696"/>
        <c:crosses val="autoZero"/>
        <c:auto val="1"/>
        <c:lblAlgn val="ctr"/>
        <c:lblOffset val="100"/>
        <c:noMultiLvlLbl val="0"/>
      </c:catAx>
      <c:valAx>
        <c:axId val="490141696"/>
        <c:scaling>
          <c:orientation val="minMax"/>
          <c:max val="450"/>
          <c:min val="20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9014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684286653517425"/>
          <c:y val="0.91233585858585864"/>
          <c:w val="0.80598948060486519"/>
          <c:h val="8.76641414141414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000">
                <a:solidFill>
                  <a:sysClr val="windowText" lastClr="000000"/>
                </a:solidFill>
              </a:rPr>
              <a:t>Chieti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409040105193951"/>
          <c:y val="7.0555555555555552E-2"/>
          <c:w val="0.85853202614379087"/>
          <c:h val="0.74337626262626266"/>
        </c:manualLayout>
      </c:layout>
      <c:lineChart>
        <c:grouping val="standard"/>
        <c:varyColors val="0"/>
        <c:ser>
          <c:idx val="1"/>
          <c:order val="0"/>
          <c:tx>
            <c:strRef>
              <c:f>'Graf_3.1-3.3'!$B$16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'Graf_3.1-3.3'!$C$17:$N$17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'Graf_3.1-3.3'!$C$18:$N$18</c:f>
              <c:numCache>
                <c:formatCode>_-* #,##0_-;\-* #,##0_-;_-* "-"??_-;_-@_-</c:formatCode>
                <c:ptCount val="12"/>
                <c:pt idx="0">
                  <c:v>512</c:v>
                </c:pt>
                <c:pt idx="1">
                  <c:v>445</c:v>
                </c:pt>
                <c:pt idx="2">
                  <c:v>506</c:v>
                </c:pt>
                <c:pt idx="3">
                  <c:v>416</c:v>
                </c:pt>
                <c:pt idx="4">
                  <c:v>383</c:v>
                </c:pt>
                <c:pt idx="5">
                  <c:v>373</c:v>
                </c:pt>
                <c:pt idx="6">
                  <c:v>395</c:v>
                </c:pt>
                <c:pt idx="7">
                  <c:v>419</c:v>
                </c:pt>
                <c:pt idx="8">
                  <c:v>373</c:v>
                </c:pt>
                <c:pt idx="9">
                  <c:v>399</c:v>
                </c:pt>
                <c:pt idx="10">
                  <c:v>382</c:v>
                </c:pt>
                <c:pt idx="11">
                  <c:v>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0-42EE-84AA-7C56198107A2}"/>
            </c:ext>
          </c:extLst>
        </c:ser>
        <c:ser>
          <c:idx val="2"/>
          <c:order val="1"/>
          <c:tx>
            <c:strRef>
              <c:f>'Graf_3.1-3.3'!$B$34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'Graf_3.1-3.3'!$C$17:$N$17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'Graf_3.1-3.3'!$C$36:$N$36</c:f>
              <c:numCache>
                <c:formatCode>_-* #,##0_-;\-* #,##0_-;_-* "-"??_-;_-@_-</c:formatCode>
                <c:ptCount val="12"/>
                <c:pt idx="0">
                  <c:v>505</c:v>
                </c:pt>
                <c:pt idx="1">
                  <c:v>444</c:v>
                </c:pt>
                <c:pt idx="2">
                  <c:v>405</c:v>
                </c:pt>
                <c:pt idx="3">
                  <c:v>397</c:v>
                </c:pt>
                <c:pt idx="4">
                  <c:v>378</c:v>
                </c:pt>
                <c:pt idx="5">
                  <c:v>372</c:v>
                </c:pt>
                <c:pt idx="6">
                  <c:v>408</c:v>
                </c:pt>
                <c:pt idx="7">
                  <c:v>348</c:v>
                </c:pt>
                <c:pt idx="8">
                  <c:v>349</c:v>
                </c:pt>
                <c:pt idx="9">
                  <c:v>387</c:v>
                </c:pt>
                <c:pt idx="10">
                  <c:v>421</c:v>
                </c:pt>
                <c:pt idx="11">
                  <c:v>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0-42EE-84AA-7C56198107A2}"/>
            </c:ext>
          </c:extLst>
        </c:ser>
        <c:ser>
          <c:idx val="3"/>
          <c:order val="2"/>
          <c:tx>
            <c:v>2024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'Graf_3.1-3.3'!$C$17:$N$17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'Graf_3.1-3.3'!$C$47:$N$47</c:f>
              <c:numCache>
                <c:formatCode>_-* #,##0_-;\-* #,##0_-;_-* "-"??_-;_-@_-</c:formatCode>
                <c:ptCount val="12"/>
                <c:pt idx="0">
                  <c:v>437</c:v>
                </c:pt>
                <c:pt idx="1">
                  <c:v>383</c:v>
                </c:pt>
                <c:pt idx="2">
                  <c:v>365</c:v>
                </c:pt>
                <c:pt idx="3">
                  <c:v>329</c:v>
                </c:pt>
                <c:pt idx="4">
                  <c:v>340</c:v>
                </c:pt>
                <c:pt idx="5">
                  <c:v>350</c:v>
                </c:pt>
                <c:pt idx="6">
                  <c:v>393</c:v>
                </c:pt>
                <c:pt idx="7">
                  <c:v>359</c:v>
                </c:pt>
                <c:pt idx="8">
                  <c:v>346</c:v>
                </c:pt>
                <c:pt idx="9">
                  <c:v>367</c:v>
                </c:pt>
                <c:pt idx="10">
                  <c:v>386</c:v>
                </c:pt>
                <c:pt idx="11">
                  <c:v>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B0-42EE-84AA-7C56198107A2}"/>
            </c:ext>
          </c:extLst>
        </c:ser>
        <c:ser>
          <c:idx val="0"/>
          <c:order val="3"/>
          <c:tx>
            <c:v>2025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'Graf_3.1-3.3'!$C$56:$H$56</c:f>
              <c:numCache>
                <c:formatCode>_-* #,##0_-;\-* #,##0_-;_-* "-"??_-;_-@_-</c:formatCode>
                <c:ptCount val="6"/>
                <c:pt idx="0">
                  <c:v>439</c:v>
                </c:pt>
                <c:pt idx="1">
                  <c:v>368</c:v>
                </c:pt>
                <c:pt idx="2">
                  <c:v>363</c:v>
                </c:pt>
                <c:pt idx="3">
                  <c:v>382</c:v>
                </c:pt>
                <c:pt idx="4">
                  <c:v>324</c:v>
                </c:pt>
                <c:pt idx="5">
                  <c:v>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B0-42EE-84AA-7C5619810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40912"/>
        <c:axId val="490141696"/>
      </c:lineChart>
      <c:catAx>
        <c:axId val="49014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90141696"/>
        <c:crosses val="autoZero"/>
        <c:auto val="1"/>
        <c:lblAlgn val="ctr"/>
        <c:lblOffset val="100"/>
        <c:noMultiLvlLbl val="0"/>
      </c:catAx>
      <c:valAx>
        <c:axId val="490141696"/>
        <c:scaling>
          <c:orientation val="minMax"/>
          <c:max val="550"/>
          <c:min val="30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9014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044707429322811E-2"/>
          <c:y val="0.91233585858585864"/>
          <c:w val="0.80598948060486519"/>
          <c:h val="8.76641414141414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'Tab 3.1'!$C$11:$M$11</c:f>
              <c:numCache>
                <c:formatCode>_-* #,##0_-;\-* #,##0_-;_-* "-"??_-;_-@_-</c:formatCode>
                <c:ptCount val="11"/>
                <c:pt idx="0">
                  <c:v>3429</c:v>
                </c:pt>
                <c:pt idx="1">
                  <c:v>3217</c:v>
                </c:pt>
                <c:pt idx="2">
                  <c:v>3037</c:v>
                </c:pt>
                <c:pt idx="3">
                  <c:v>2946</c:v>
                </c:pt>
                <c:pt idx="4">
                  <c:v>3145</c:v>
                </c:pt>
                <c:pt idx="5">
                  <c:v>3160</c:v>
                </c:pt>
                <c:pt idx="6">
                  <c:v>2205</c:v>
                </c:pt>
                <c:pt idx="7">
                  <c:v>2729</c:v>
                </c:pt>
                <c:pt idx="8">
                  <c:v>2824</c:v>
                </c:pt>
                <c:pt idx="9">
                  <c:v>2974</c:v>
                </c:pt>
                <c:pt idx="10">
                  <c:v>3387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B-4D39-9EC3-EAC55714A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0230223"/>
        <c:axId val="1270228303"/>
      </c:lineChart>
      <c:catAx>
        <c:axId val="12702302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70228303"/>
        <c:crosses val="autoZero"/>
        <c:auto val="1"/>
        <c:lblAlgn val="ctr"/>
        <c:lblOffset val="100"/>
        <c:noMultiLvlLbl val="0"/>
      </c:catAx>
      <c:valAx>
        <c:axId val="1270228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70230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125339826675081E-2"/>
          <c:y val="4.2333333333333334E-2"/>
          <c:w val="0.92731604938271606"/>
          <c:h val="0.76846785714285726"/>
        </c:manualLayout>
      </c:layout>
      <c:lineChart>
        <c:grouping val="standard"/>
        <c:varyColors val="0"/>
        <c:ser>
          <c:idx val="0"/>
          <c:order val="0"/>
          <c:tx>
            <c:strRef>
              <c:f>'Graf 3.4'!$A$68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Lbls>
            <c:dLbl>
              <c:idx val="7"/>
              <c:layout>
                <c:manualLayout>
                  <c:x val="-2.3636605884735054E-2"/>
                  <c:y val="-4.67211750867831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3C-4637-8201-A31CFC9D0D37}"/>
                </c:ext>
              </c:extLst>
            </c:dLbl>
            <c:dLbl>
              <c:idx val="8"/>
              <c:layout>
                <c:manualLayout>
                  <c:x val="-2.3636605884735123E-2"/>
                  <c:y val="-4.5237777777777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3C-4637-8201-A31CFC9D0D37}"/>
                </c:ext>
              </c:extLst>
            </c:dLbl>
            <c:dLbl>
              <c:idx val="9"/>
              <c:layout>
                <c:manualLayout>
                  <c:x val="-2.3636605884735054E-2"/>
                  <c:y val="-4.672117508678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3C-4637-8201-A31CFC9D0D37}"/>
                </c:ext>
              </c:extLst>
            </c:dLbl>
            <c:dLbl>
              <c:idx val="10"/>
              <c:layout>
                <c:manualLayout>
                  <c:x val="-2.3636605884735054E-2"/>
                  <c:y val="-4.1863231679911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3C-4637-8201-A31CFC9D0D37}"/>
                </c:ext>
              </c:extLst>
            </c:dLbl>
            <c:dLbl>
              <c:idx val="12"/>
              <c:layout>
                <c:manualLayout>
                  <c:x val="-2.3636605884735123E-2"/>
                  <c:y val="-5.64370619005269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3C-4637-8201-A31CFC9D0D37}"/>
                </c:ext>
              </c:extLst>
            </c:dLbl>
            <c:dLbl>
              <c:idx val="13"/>
              <c:layout>
                <c:manualLayout>
                  <c:x val="-2.3636605884735054E-2"/>
                  <c:y val="6.7325185185185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3C-4637-8201-A31CFC9D0D37}"/>
                </c:ext>
              </c:extLst>
            </c:dLbl>
            <c:dLbl>
              <c:idx val="16"/>
              <c:layout>
                <c:manualLayout>
                  <c:x val="-2.1675881812493334E-2"/>
                  <c:y val="-4.1863231679911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3C-4637-8201-A31CFC9D0D37}"/>
                </c:ext>
              </c:extLst>
            </c:dLbl>
            <c:dLbl>
              <c:idx val="21"/>
              <c:layout>
                <c:manualLayout>
                  <c:x val="-2.3636605884735054E-2"/>
                  <c:y val="-4.5237777777777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3C-4637-8201-A31CFC9D0D3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3.4'!$B$67:$Y$67</c:f>
              <c:strCach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  </c:v>
                </c:pt>
                <c:pt idx="23">
                  <c:v>2024  </c:v>
                </c:pt>
              </c:strCache>
            </c:strRef>
          </c:cat>
          <c:val>
            <c:numRef>
              <c:f>'Graf 3.4'!$B$68:$Y$68</c:f>
              <c:numCache>
                <c:formatCode>0</c:formatCode>
                <c:ptCount val="24"/>
                <c:pt idx="0">
                  <c:v>124.54152318108959</c:v>
                </c:pt>
                <c:pt idx="1">
                  <c:v>122.26347028149885</c:v>
                </c:pt>
                <c:pt idx="2">
                  <c:v>114.3396045490821</c:v>
                </c:pt>
                <c:pt idx="3">
                  <c:v>105.86534291525936</c:v>
                </c:pt>
                <c:pt idx="4">
                  <c:v>100.02289626903594</c:v>
                </c:pt>
                <c:pt idx="5">
                  <c:v>97.072149684330157</c:v>
                </c:pt>
                <c:pt idx="6">
                  <c:v>87.326884577907094</c:v>
                </c:pt>
                <c:pt idx="7">
                  <c:v>79.799118343874269</c:v>
                </c:pt>
                <c:pt idx="8">
                  <c:v>71.143778032487177</c:v>
                </c:pt>
                <c:pt idx="9">
                  <c:v>68.773667956735736</c:v>
                </c:pt>
                <c:pt idx="10">
                  <c:v>64.304566685426607</c:v>
                </c:pt>
                <c:pt idx="11">
                  <c:v>62.351258481154247</c:v>
                </c:pt>
                <c:pt idx="12">
                  <c:v>56.390466625391028</c:v>
                </c:pt>
                <c:pt idx="13">
                  <c:v>56.050404051132894</c:v>
                </c:pt>
                <c:pt idx="14">
                  <c:v>56.915532294421759</c:v>
                </c:pt>
                <c:pt idx="15">
                  <c:v>54.61179109324771</c:v>
                </c:pt>
                <c:pt idx="16">
                  <c:v>56.297887421774497</c:v>
                </c:pt>
                <c:pt idx="17">
                  <c:v>55.680606820413395</c:v>
                </c:pt>
                <c:pt idx="18">
                  <c:v>53.123201854748125</c:v>
                </c:pt>
                <c:pt idx="19">
                  <c:v>40.293511396220559</c:v>
                </c:pt>
                <c:pt idx="20">
                  <c:v>48.61907207313228</c:v>
                </c:pt>
                <c:pt idx="21">
                  <c:v>53.529972980665647</c:v>
                </c:pt>
                <c:pt idx="22">
                  <c:v>51.522258526944384</c:v>
                </c:pt>
                <c:pt idx="23">
                  <c:v>51.397133975374004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63C-4637-8201-A31CFC9D0D37}"/>
            </c:ext>
          </c:extLst>
        </c:ser>
        <c:ser>
          <c:idx val="1"/>
          <c:order val="1"/>
          <c:tx>
            <c:strRef>
              <c:f>'Graf 3.4'!$A$81</c:f>
              <c:strCache>
                <c:ptCount val="1"/>
                <c:pt idx="0">
                  <c:v>Abruzzo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7611935344274596E-2"/>
                  <c:y val="-4.67211750867831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3C-4637-8201-A31CFC9D0D37}"/>
                </c:ext>
              </c:extLst>
            </c:dLbl>
            <c:dLbl>
              <c:idx val="1"/>
              <c:layout>
                <c:manualLayout>
                  <c:x val="-2.7611935344274603E-2"/>
                  <c:y val="-3.70052882730393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3C-4637-8201-A31CFC9D0D37}"/>
                </c:ext>
              </c:extLst>
            </c:dLbl>
            <c:dLbl>
              <c:idx val="2"/>
              <c:layout>
                <c:manualLayout>
                  <c:x val="-2.5651211272032882E-2"/>
                  <c:y val="-3.70052882730393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3C-4637-8201-A31CFC9D0D37}"/>
                </c:ext>
              </c:extLst>
            </c:dLbl>
            <c:dLbl>
              <c:idx val="3"/>
              <c:layout>
                <c:manualLayout>
                  <c:x val="-2.5651211272032865E-2"/>
                  <c:y val="-6.55359259259259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3C-4637-8201-A31CFC9D0D37}"/>
                </c:ext>
              </c:extLst>
            </c:dLbl>
            <c:dLbl>
              <c:idx val="4"/>
              <c:layout>
                <c:manualLayout>
                  <c:x val="-2.9572659416516305E-2"/>
                  <c:y val="-7.5406296296296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63C-4637-8201-A31CFC9D0D37}"/>
                </c:ext>
              </c:extLst>
            </c:dLbl>
            <c:dLbl>
              <c:idx val="5"/>
              <c:layout>
                <c:manualLayout>
                  <c:x val="-2.3690487199791145E-2"/>
                  <c:y val="-5.6437061900526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63C-4637-8201-A31CFC9D0D37}"/>
                </c:ext>
              </c:extLst>
            </c:dLbl>
            <c:dLbl>
              <c:idx val="6"/>
              <c:layout>
                <c:manualLayout>
                  <c:x val="-1.9715157740251611E-2"/>
                  <c:y val="-4.672117508678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63C-4637-8201-A31CFC9D0D37}"/>
                </c:ext>
              </c:extLst>
            </c:dLbl>
            <c:dLbl>
              <c:idx val="8"/>
              <c:layout>
                <c:manualLayout>
                  <c:x val="-2.7558054029218494E-2"/>
                  <c:y val="5.3539999999999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63C-4637-8201-A31CFC9D0D37}"/>
                </c:ext>
              </c:extLst>
            </c:dLbl>
            <c:dLbl>
              <c:idx val="11"/>
              <c:layout>
                <c:manualLayout>
                  <c:x val="-2.3636605884735123E-2"/>
                  <c:y val="-6.129500530739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63C-4637-8201-A31CFC9D0D37}"/>
                </c:ext>
              </c:extLst>
            </c:dLbl>
            <c:dLbl>
              <c:idx val="13"/>
              <c:layout>
                <c:manualLayout>
                  <c:x val="-2.3636605884735054E-2"/>
                  <c:y val="-4.672117508678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63C-4637-8201-A31CFC9D0D37}"/>
                </c:ext>
              </c:extLst>
            </c:dLbl>
            <c:dLbl>
              <c:idx val="14"/>
              <c:layout>
                <c:manualLayout>
                  <c:x val="-2.3636605884735054E-2"/>
                  <c:y val="-6.1295005307398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63C-4637-8201-A31CFC9D0D37}"/>
                </c:ext>
              </c:extLst>
            </c:dLbl>
            <c:dLbl>
              <c:idx val="15"/>
              <c:layout>
                <c:manualLayout>
                  <c:x val="-2.1675881812493334E-2"/>
                  <c:y val="-5.15791184936550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63C-4637-8201-A31CFC9D0D37}"/>
                </c:ext>
              </c:extLst>
            </c:dLbl>
            <c:dLbl>
              <c:idx val="17"/>
              <c:layout>
                <c:manualLayout>
                  <c:x val="-2.3636605884735054E-2"/>
                  <c:y val="-4.1863231679911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63C-4637-8201-A31CFC9D0D37}"/>
                </c:ext>
              </c:extLst>
            </c:dLbl>
            <c:dLbl>
              <c:idx val="18"/>
              <c:layout>
                <c:manualLayout>
                  <c:x val="-2.3636605884735196E-2"/>
                  <c:y val="-3.70052882730393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63C-4637-8201-A31CFC9D0D37}"/>
                </c:ext>
              </c:extLst>
            </c:dLbl>
            <c:dLbl>
              <c:idx val="19"/>
              <c:layout>
                <c:manualLayout>
                  <c:x val="-2.5597329956976916E-2"/>
                  <c:y val="-4.64125925925926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63C-4637-8201-A31CFC9D0D37}"/>
                </c:ext>
              </c:extLst>
            </c:dLbl>
            <c:dLbl>
              <c:idx val="20"/>
              <c:layout>
                <c:manualLayout>
                  <c:x val="-2.3636605884735054E-2"/>
                  <c:y val="-4.5237777777777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63C-4637-8201-A31CFC9D0D37}"/>
                </c:ext>
              </c:extLst>
            </c:dLbl>
            <c:dLbl>
              <c:idx val="22"/>
              <c:layout>
                <c:manualLayout>
                  <c:x val="-3.1528443081647012E-2"/>
                  <c:y val="-3.5830370370370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63C-4637-8201-A31CFC9D0D37}"/>
                </c:ext>
              </c:extLst>
            </c:dLbl>
            <c:dLbl>
              <c:idx val="23"/>
              <c:layout>
                <c:manualLayout>
                  <c:x val="-2.3074325800396128E-2"/>
                  <c:y val="-4.5237777777777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63C-4637-8201-A31CFC9D0D3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3.4'!$B$67:$Y$67</c:f>
              <c:strCach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  </c:v>
                </c:pt>
                <c:pt idx="23">
                  <c:v>2024  </c:v>
                </c:pt>
              </c:strCache>
            </c:strRef>
          </c:cat>
          <c:val>
            <c:numRef>
              <c:f>'Graf 3.4'!$B$81:$Y$81</c:f>
              <c:numCache>
                <c:formatCode>0</c:formatCode>
                <c:ptCount val="24"/>
                <c:pt idx="0">
                  <c:v>133.14909092061896</c:v>
                </c:pt>
                <c:pt idx="1">
                  <c:v>146.25546481567861</c:v>
                </c:pt>
                <c:pt idx="2">
                  <c:v>120.96025159732332</c:v>
                </c:pt>
                <c:pt idx="3">
                  <c:v>109.90659887793937</c:v>
                </c:pt>
                <c:pt idx="4">
                  <c:v>103.86968849945507</c:v>
                </c:pt>
                <c:pt idx="5">
                  <c:v>127.41962138610924</c:v>
                </c:pt>
                <c:pt idx="6">
                  <c:v>91.251510634251673</c:v>
                </c:pt>
                <c:pt idx="7">
                  <c:v>72.915250452492302</c:v>
                </c:pt>
                <c:pt idx="8">
                  <c:v>70.244291518341697</c:v>
                </c:pt>
                <c:pt idx="9">
                  <c:v>59.505090886494038</c:v>
                </c:pt>
                <c:pt idx="10">
                  <c:v>62.386220312051364</c:v>
                </c:pt>
                <c:pt idx="11">
                  <c:v>69.063702632715859</c:v>
                </c:pt>
                <c:pt idx="12">
                  <c:v>52.582139875252629</c:v>
                </c:pt>
                <c:pt idx="13">
                  <c:v>57.987298522378204</c:v>
                </c:pt>
                <c:pt idx="14">
                  <c:v>63.512946433634639</c:v>
                </c:pt>
                <c:pt idx="15">
                  <c:v>57.72391562586396</c:v>
                </c:pt>
                <c:pt idx="16">
                  <c:v>52.671976867078449</c:v>
                </c:pt>
                <c:pt idx="17">
                  <c:v>58.311185312946925</c:v>
                </c:pt>
                <c:pt idx="18">
                  <c:v>60.125199164722233</c:v>
                </c:pt>
                <c:pt idx="19">
                  <c:v>45.826079155619539</c:v>
                </c:pt>
                <c:pt idx="20">
                  <c:v>62.574258045289689</c:v>
                </c:pt>
                <c:pt idx="21">
                  <c:v>46.300347213366521</c:v>
                </c:pt>
                <c:pt idx="22">
                  <c:v>56.643896344816575</c:v>
                </c:pt>
                <c:pt idx="23">
                  <c:v>67.769870855054819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63C-4637-8201-A31CFC9D0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46120"/>
        <c:axId val="631639232"/>
      </c:lineChart>
      <c:catAx>
        <c:axId val="631646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1639232"/>
        <c:crosses val="autoZero"/>
        <c:auto val="1"/>
        <c:lblAlgn val="ctr"/>
        <c:lblOffset val="100"/>
        <c:noMultiLvlLbl val="0"/>
      </c:catAx>
      <c:valAx>
        <c:axId val="63163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1646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370200617283951"/>
          <c:y val="0.92731349206349212"/>
          <c:w val="0.21268792266533729"/>
          <c:h val="6.0992063492063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641358024691356E-2"/>
          <c:y val="4.8062855779391213E-2"/>
          <c:w val="0.93189429012345681"/>
          <c:h val="0.67109912630784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 3.3, Graf 3.5'!$BB$9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3F-4CDF-B74F-EBA4C0E53671}"/>
              </c:ext>
            </c:extLst>
          </c:dPt>
          <c:dLbls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3F-4CDF-B74F-EBA4C0E53671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3F-4CDF-B74F-EBA4C0E53671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3F-4CDF-B74F-EBA4C0E53671}"/>
                </c:ext>
              </c:extLst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3F-4CDF-B74F-EBA4C0E536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3.3, Graf 3.5'!$BA$10:$BA$30</c:f>
              <c:strCache>
                <c:ptCount val="21"/>
                <c:pt idx="0">
                  <c:v>Umbria</c:v>
                </c:pt>
                <c:pt idx="1">
                  <c:v>Sardegna</c:v>
                </c:pt>
                <c:pt idx="2">
                  <c:v>Abruzzo</c:v>
                </c:pt>
                <c:pt idx="3">
                  <c:v>Trentino-A. Adige</c:v>
                </c:pt>
                <c:pt idx="4">
                  <c:v>Puglia</c:v>
                </c:pt>
                <c:pt idx="5">
                  <c:v>Emilia-Romagna</c:v>
                </c:pt>
                <c:pt idx="6">
                  <c:v>Friuli-Venezia G.</c:v>
                </c:pt>
                <c:pt idx="7">
                  <c:v>Basilicata</c:v>
                </c:pt>
                <c:pt idx="8">
                  <c:v>Valle d'Aosta</c:v>
                </c:pt>
                <c:pt idx="9">
                  <c:v>Lazio</c:v>
                </c:pt>
                <c:pt idx="10">
                  <c:v>Veneto</c:v>
                </c:pt>
                <c:pt idx="11">
                  <c:v>Calabria</c:v>
                </c:pt>
                <c:pt idx="12">
                  <c:v>Italia</c:v>
                </c:pt>
                <c:pt idx="13">
                  <c:v>Toscana</c:v>
                </c:pt>
                <c:pt idx="14">
                  <c:v>Sicilia</c:v>
                </c:pt>
                <c:pt idx="15">
                  <c:v>Marche</c:v>
                </c:pt>
                <c:pt idx="16">
                  <c:v>Campania</c:v>
                </c:pt>
                <c:pt idx="17">
                  <c:v>Molise</c:v>
                </c:pt>
                <c:pt idx="18">
                  <c:v>Liguria</c:v>
                </c:pt>
                <c:pt idx="19">
                  <c:v>Piemonte</c:v>
                </c:pt>
                <c:pt idx="20">
                  <c:v>Lombardia</c:v>
                </c:pt>
              </c:strCache>
            </c:strRef>
          </c:cat>
          <c:val>
            <c:numRef>
              <c:f>'Tab 3.3, Graf 3.5'!$BB$10:$BB$30</c:f>
              <c:numCache>
                <c:formatCode>0.0</c:formatCode>
                <c:ptCount val="21"/>
                <c:pt idx="0">
                  <c:v>58.489290438893313</c:v>
                </c:pt>
                <c:pt idx="1">
                  <c:v>43.910128953535043</c:v>
                </c:pt>
                <c:pt idx="2">
                  <c:v>60.125199164722233</c:v>
                </c:pt>
                <c:pt idx="3">
                  <c:v>65.981972052452889</c:v>
                </c:pt>
                <c:pt idx="4">
                  <c:v>52.214493608327984</c:v>
                </c:pt>
                <c:pt idx="5">
                  <c:v>78.892174568659286</c:v>
                </c:pt>
                <c:pt idx="6">
                  <c:v>59.587110976856202</c:v>
                </c:pt>
                <c:pt idx="7">
                  <c:v>52.165732330432142</c:v>
                </c:pt>
                <c:pt idx="8">
                  <c:v>31.912304985898746</c:v>
                </c:pt>
                <c:pt idx="9">
                  <c:v>51.176291394680582</c:v>
                </c:pt>
                <c:pt idx="10">
                  <c:v>68.826204922036396</c:v>
                </c:pt>
                <c:pt idx="11">
                  <c:v>54.648670789313343</c:v>
                </c:pt>
                <c:pt idx="12">
                  <c:v>53.123201854748125</c:v>
                </c:pt>
                <c:pt idx="13">
                  <c:v>56.533103377947604</c:v>
                </c:pt>
                <c:pt idx="14">
                  <c:v>42.927938913134085</c:v>
                </c:pt>
                <c:pt idx="15">
                  <c:v>65.28204977723324</c:v>
                </c:pt>
                <c:pt idx="16">
                  <c:v>38.943686556063099</c:v>
                </c:pt>
                <c:pt idx="17">
                  <c:v>92.668283948860349</c:v>
                </c:pt>
                <c:pt idx="18">
                  <c:v>41.860078762354448</c:v>
                </c:pt>
                <c:pt idx="19">
                  <c:v>53.705058761899316</c:v>
                </c:pt>
                <c:pt idx="20">
                  <c:v>43.715988798526432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3F-4CDF-B74F-EBA4C0E53671}"/>
            </c:ext>
          </c:extLst>
        </c:ser>
        <c:ser>
          <c:idx val="1"/>
          <c:order val="1"/>
          <c:tx>
            <c:strRef>
              <c:f>'Tab 3.3, Graf 3.5'!$BC$9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CBA9E5"/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4D3F-4CDF-B74F-EBA4C0E5367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D3F-4CDF-B74F-EBA4C0E53671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A-4D3F-4CDF-B74F-EBA4C0E53671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4D3F-4CDF-B74F-EBA4C0E53671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D3F-4CDF-B74F-EBA4C0E53671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D3F-4CDF-B74F-EBA4C0E53671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D3F-4CDF-B74F-EBA4C0E5367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3F-4CDF-B74F-EBA4C0E5367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D3F-4CDF-B74F-EBA4C0E53671}"/>
                </c:ext>
              </c:extLst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D3F-4CDF-B74F-EBA4C0E536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7030A0"/>
                    </a:solidFill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3.3, Graf 3.5'!$BA$10:$BA$30</c:f>
              <c:strCache>
                <c:ptCount val="21"/>
                <c:pt idx="0">
                  <c:v>Umbria</c:v>
                </c:pt>
                <c:pt idx="1">
                  <c:v>Sardegna</c:v>
                </c:pt>
                <c:pt idx="2">
                  <c:v>Abruzzo</c:v>
                </c:pt>
                <c:pt idx="3">
                  <c:v>Trentino-A. Adige</c:v>
                </c:pt>
                <c:pt idx="4">
                  <c:v>Puglia</c:v>
                </c:pt>
                <c:pt idx="5">
                  <c:v>Emilia-Romagna</c:v>
                </c:pt>
                <c:pt idx="6">
                  <c:v>Friuli-Venezia G.</c:v>
                </c:pt>
                <c:pt idx="7">
                  <c:v>Basilicata</c:v>
                </c:pt>
                <c:pt idx="8">
                  <c:v>Valle d'Aosta</c:v>
                </c:pt>
                <c:pt idx="9">
                  <c:v>Lazio</c:v>
                </c:pt>
                <c:pt idx="10">
                  <c:v>Veneto</c:v>
                </c:pt>
                <c:pt idx="11">
                  <c:v>Calabria</c:v>
                </c:pt>
                <c:pt idx="12">
                  <c:v>Italia</c:v>
                </c:pt>
                <c:pt idx="13">
                  <c:v>Toscana</c:v>
                </c:pt>
                <c:pt idx="14">
                  <c:v>Sicilia</c:v>
                </c:pt>
                <c:pt idx="15">
                  <c:v>Marche</c:v>
                </c:pt>
                <c:pt idx="16">
                  <c:v>Campania</c:v>
                </c:pt>
                <c:pt idx="17">
                  <c:v>Molise</c:v>
                </c:pt>
                <c:pt idx="18">
                  <c:v>Liguria</c:v>
                </c:pt>
                <c:pt idx="19">
                  <c:v>Piemonte</c:v>
                </c:pt>
                <c:pt idx="20">
                  <c:v>Lombardia</c:v>
                </c:pt>
              </c:strCache>
            </c:strRef>
          </c:cat>
          <c:val>
            <c:numRef>
              <c:f>'Tab 3.3, Graf 3.5'!$BC$10:$BC$30</c:f>
              <c:numCache>
                <c:formatCode>0.0</c:formatCode>
                <c:ptCount val="21"/>
                <c:pt idx="0">
                  <c:v>72.726334322958877</c:v>
                </c:pt>
                <c:pt idx="1">
                  <c:v>72.163157706514355</c:v>
                </c:pt>
                <c:pt idx="2">
                  <c:v>67.769870855054819</c:v>
                </c:pt>
                <c:pt idx="3">
                  <c:v>64.551915186160812</c:v>
                </c:pt>
                <c:pt idx="4">
                  <c:v>62.074789303097155</c:v>
                </c:pt>
                <c:pt idx="5">
                  <c:v>61.227126173632051</c:v>
                </c:pt>
                <c:pt idx="6">
                  <c:v>61.120830439513185</c:v>
                </c:pt>
                <c:pt idx="7">
                  <c:v>60.199599296417183</c:v>
                </c:pt>
                <c:pt idx="8">
                  <c:v>57.005346287119636</c:v>
                </c:pt>
                <c:pt idx="9">
                  <c:v>55.842367674376327</c:v>
                </c:pt>
                <c:pt idx="10">
                  <c:v>55.440672452076022</c:v>
                </c:pt>
                <c:pt idx="11">
                  <c:v>52.305885910510625</c:v>
                </c:pt>
                <c:pt idx="12">
                  <c:v>51.397133975374004</c:v>
                </c:pt>
                <c:pt idx="13">
                  <c:v>51.356550500699051</c:v>
                </c:pt>
                <c:pt idx="14">
                  <c:v>50.1214924092044</c:v>
                </c:pt>
                <c:pt idx="15">
                  <c:v>48.583028733487673</c:v>
                </c:pt>
                <c:pt idx="16">
                  <c:v>46.73679155149226</c:v>
                </c:pt>
                <c:pt idx="17">
                  <c:v>41.580761967463054</c:v>
                </c:pt>
                <c:pt idx="18">
                  <c:v>41.072550022391169</c:v>
                </c:pt>
                <c:pt idx="19">
                  <c:v>40.200650615792867</c:v>
                </c:pt>
                <c:pt idx="20">
                  <c:v>38.209186316422439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D3F-4CDF-B74F-EBA4C0E53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052736"/>
        <c:axId val="270546432"/>
      </c:barChart>
      <c:catAx>
        <c:axId val="270052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270546432"/>
        <c:crosses val="autoZero"/>
        <c:auto val="1"/>
        <c:lblAlgn val="ctr"/>
        <c:lblOffset val="100"/>
        <c:noMultiLvlLbl val="0"/>
      </c:catAx>
      <c:valAx>
        <c:axId val="2705464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270052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881898148148148"/>
          <c:y val="0.91340172257106633"/>
          <c:w val="0.30183796296296295"/>
          <c:h val="8.6598277428933668E-2"/>
        </c:manualLayout>
      </c:layout>
      <c:overlay val="0"/>
      <c:txPr>
        <a:bodyPr/>
        <a:lstStyle/>
        <a:p>
          <a:pPr>
            <a:defRPr sz="800"/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641358024691356E-2"/>
          <c:y val="4.8062855779391213E-2"/>
          <c:w val="0.93189429012345681"/>
          <c:h val="0.60105299145299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 3,4, Graf 3,6'!$AY$10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67A-4499-A955-ED723C3ADFDD}"/>
              </c:ext>
            </c:extLst>
          </c:dPt>
          <c:cat>
            <c:strRef>
              <c:f>'Tab 3,4, Graf 3,6'!$AX$11:$AX$31</c:f>
              <c:strCache>
                <c:ptCount val="21"/>
                <c:pt idx="0">
                  <c:v>Liguria</c:v>
                </c:pt>
                <c:pt idx="1">
                  <c:v>Toscana</c:v>
                </c:pt>
                <c:pt idx="2">
                  <c:v>Emilia-Romagna</c:v>
                </c:pt>
                <c:pt idx="3">
                  <c:v>Lazio</c:v>
                </c:pt>
                <c:pt idx="4">
                  <c:v>Marche</c:v>
                </c:pt>
                <c:pt idx="5">
                  <c:v>Puglia</c:v>
                </c:pt>
                <c:pt idx="6">
                  <c:v>Umbria</c:v>
                </c:pt>
                <c:pt idx="7">
                  <c:v>Italia</c:v>
                </c:pt>
                <c:pt idx="8">
                  <c:v>Lombardia</c:v>
                </c:pt>
                <c:pt idx="9">
                  <c:v>Abruzzo</c:v>
                </c:pt>
                <c:pt idx="10">
                  <c:v>Trentino-A. Adige</c:v>
                </c:pt>
                <c:pt idx="11">
                  <c:v>Friuli-Venezia G.</c:v>
                </c:pt>
                <c:pt idx="12">
                  <c:v>Veneto</c:v>
                </c:pt>
                <c:pt idx="13">
                  <c:v>Sicilia</c:v>
                </c:pt>
                <c:pt idx="14">
                  <c:v>Piemonte</c:v>
                </c:pt>
                <c:pt idx="15">
                  <c:v>Valle d'Aosta</c:v>
                </c:pt>
                <c:pt idx="16">
                  <c:v>Sardegna</c:v>
                </c:pt>
                <c:pt idx="17">
                  <c:v>Basilicata</c:v>
                </c:pt>
                <c:pt idx="18">
                  <c:v>Campania</c:v>
                </c:pt>
                <c:pt idx="19">
                  <c:v>Calabria</c:v>
                </c:pt>
                <c:pt idx="20">
                  <c:v>Molise</c:v>
                </c:pt>
              </c:strCache>
            </c:strRef>
          </c:cat>
          <c:val>
            <c:numRef>
              <c:f>'Tab 3,4, Graf 3,6'!$AY$11:$AY$31</c:f>
              <c:numCache>
                <c:formatCode>_-* #,##0_-;\-* #,##0_-;_-* "-"??_-;_-@_-</c:formatCode>
                <c:ptCount val="21"/>
                <c:pt idx="0">
                  <c:v>6573.9945568816338</c:v>
                </c:pt>
                <c:pt idx="1">
                  <c:v>5512.1128260086898</c:v>
                </c:pt>
                <c:pt idx="2">
                  <c:v>5018.6181049472116</c:v>
                </c:pt>
                <c:pt idx="3">
                  <c:v>4517.7389169500739</c:v>
                </c:pt>
                <c:pt idx="4">
                  <c:v>4985.1747102614481</c:v>
                </c:pt>
                <c:pt idx="5">
                  <c:v>4077.270892198133</c:v>
                </c:pt>
                <c:pt idx="6">
                  <c:v>3695.1469371394951</c:v>
                </c:pt>
                <c:pt idx="7">
                  <c:v>4041.3145151296899</c:v>
                </c:pt>
                <c:pt idx="8">
                  <c:v>4431.483796015008</c:v>
                </c:pt>
                <c:pt idx="9">
                  <c:v>3582.8452015080629</c:v>
                </c:pt>
                <c:pt idx="10">
                  <c:v>3778.6295544404707</c:v>
                </c:pt>
                <c:pt idx="11">
                  <c:v>3643.0897572239028</c:v>
                </c:pt>
                <c:pt idx="12">
                  <c:v>3855.4965150076464</c:v>
                </c:pt>
                <c:pt idx="13">
                  <c:v>3287.6668644758834</c:v>
                </c:pt>
                <c:pt idx="14">
                  <c:v>3548.0061881190982</c:v>
                </c:pt>
                <c:pt idx="15">
                  <c:v>3494.3973959559135</c:v>
                </c:pt>
                <c:pt idx="16" formatCode="0">
                  <c:v>3323.5638450182723</c:v>
                </c:pt>
                <c:pt idx="17">
                  <c:v>2669.4464406331481</c:v>
                </c:pt>
                <c:pt idx="18">
                  <c:v>2631.2310553372322</c:v>
                </c:pt>
                <c:pt idx="19">
                  <c:v>2391.4048150208173</c:v>
                </c:pt>
                <c:pt idx="20">
                  <c:v>3021.6479730467677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7A-4499-A955-ED723C3ADFDD}"/>
            </c:ext>
          </c:extLst>
        </c:ser>
        <c:ser>
          <c:idx val="1"/>
          <c:order val="1"/>
          <c:tx>
            <c:strRef>
              <c:f>'Tab 3,4, Graf 3,6'!$AZ$10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67A-4499-A955-ED723C3ADFD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67A-4499-A955-ED723C3ADFDD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5-A67A-4499-A955-ED723C3ADFDD}"/>
              </c:ext>
            </c:extLst>
          </c:dPt>
          <c:dPt>
            <c:idx val="9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7-A67A-4499-A955-ED723C3ADFD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67A-4499-A955-ED723C3ADFDD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67A-4499-A955-ED723C3ADFD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67A-4499-A955-ED723C3ADFDD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67A-4499-A955-ED723C3ADFDD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7A-4499-A955-ED723C3ADFDD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7A-4499-A955-ED723C3ADFDD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7A-4499-A955-ED723C3ADFDD}"/>
                </c:ext>
              </c:extLst>
            </c:dLbl>
            <c:dLbl>
              <c:idx val="20"/>
              <c:layout>
                <c:manualLayout>
                  <c:x val="0"/>
                  <c:y val="-3.7098344693281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67A-4499-A955-ED723C3ADF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70C0"/>
                    </a:solidFill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3,4, Graf 3,6'!$AX$11:$AX$31</c:f>
              <c:strCache>
                <c:ptCount val="21"/>
                <c:pt idx="0">
                  <c:v>Liguria</c:v>
                </c:pt>
                <c:pt idx="1">
                  <c:v>Toscana</c:v>
                </c:pt>
                <c:pt idx="2">
                  <c:v>Emilia-Romagna</c:v>
                </c:pt>
                <c:pt idx="3">
                  <c:v>Lazio</c:v>
                </c:pt>
                <c:pt idx="4">
                  <c:v>Marche</c:v>
                </c:pt>
                <c:pt idx="5">
                  <c:v>Puglia</c:v>
                </c:pt>
                <c:pt idx="6">
                  <c:v>Umbria</c:v>
                </c:pt>
                <c:pt idx="7">
                  <c:v>Italia</c:v>
                </c:pt>
                <c:pt idx="8">
                  <c:v>Lombardia</c:v>
                </c:pt>
                <c:pt idx="9">
                  <c:v>Abruzzo</c:v>
                </c:pt>
                <c:pt idx="10">
                  <c:v>Trentino-A. Adige</c:v>
                </c:pt>
                <c:pt idx="11">
                  <c:v>Friuli-Venezia G.</c:v>
                </c:pt>
                <c:pt idx="12">
                  <c:v>Veneto</c:v>
                </c:pt>
                <c:pt idx="13">
                  <c:v>Sicilia</c:v>
                </c:pt>
                <c:pt idx="14">
                  <c:v>Piemonte</c:v>
                </c:pt>
                <c:pt idx="15">
                  <c:v>Valle d'Aosta</c:v>
                </c:pt>
                <c:pt idx="16">
                  <c:v>Sardegna</c:v>
                </c:pt>
                <c:pt idx="17">
                  <c:v>Basilicata</c:v>
                </c:pt>
                <c:pt idx="18">
                  <c:v>Campania</c:v>
                </c:pt>
                <c:pt idx="19">
                  <c:v>Calabria</c:v>
                </c:pt>
                <c:pt idx="20">
                  <c:v>Molise</c:v>
                </c:pt>
              </c:strCache>
            </c:strRef>
          </c:cat>
          <c:val>
            <c:numRef>
              <c:f>'Tab 3,4, Graf 3,6'!$AZ$11:$AZ$31</c:f>
              <c:numCache>
                <c:formatCode>_-* #,##0_-;\-* #,##0_-;_-* "-"??_-;_-@_-</c:formatCode>
                <c:ptCount val="21"/>
                <c:pt idx="0">
                  <c:v>6470.2515494950721</c:v>
                </c:pt>
                <c:pt idx="1">
                  <c:v>5317.3151888090797</c:v>
                </c:pt>
                <c:pt idx="2">
                  <c:v>4851.5208549011304</c:v>
                </c:pt>
                <c:pt idx="3">
                  <c:v>4847.957775467642</c:v>
                </c:pt>
                <c:pt idx="4">
                  <c:v>4609.9896153776081</c:v>
                </c:pt>
                <c:pt idx="5">
                  <c:v>4382.0680100149038</c:v>
                </c:pt>
                <c:pt idx="6">
                  <c:v>3991.7373500165977</c:v>
                </c:pt>
                <c:pt idx="7">
                  <c:v>3966.7900896181968</c:v>
                </c:pt>
                <c:pt idx="8">
                  <c:v>3887.66000408529</c:v>
                </c:pt>
                <c:pt idx="9">
                  <c:v>3661.9370914353462</c:v>
                </c:pt>
                <c:pt idx="10">
                  <c:v>3652.7162293197566</c:v>
                </c:pt>
                <c:pt idx="11">
                  <c:v>3579.3363031358754</c:v>
                </c:pt>
                <c:pt idx="12">
                  <c:v>3549.2335327033497</c:v>
                </c:pt>
                <c:pt idx="13">
                  <c:v>3459.8448530970386</c:v>
                </c:pt>
                <c:pt idx="14">
                  <c:v>3453.9646716212205</c:v>
                </c:pt>
                <c:pt idx="15">
                  <c:v>3216.7302547731797</c:v>
                </c:pt>
                <c:pt idx="16" formatCode="0">
                  <c:v>3134.3077701201105</c:v>
                </c:pt>
                <c:pt idx="17">
                  <c:v>2983.6426401286767</c:v>
                </c:pt>
                <c:pt idx="18">
                  <c:v>2755.1428153688121</c:v>
                </c:pt>
                <c:pt idx="19">
                  <c:v>2569.5266453538347</c:v>
                </c:pt>
                <c:pt idx="20">
                  <c:v>2508.7059720369375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67A-4499-A955-ED723C3AD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052736"/>
        <c:axId val="270546432"/>
      </c:barChart>
      <c:catAx>
        <c:axId val="270052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270546432"/>
        <c:crosses val="autoZero"/>
        <c:auto val="1"/>
        <c:lblAlgn val="ctr"/>
        <c:lblOffset val="100"/>
        <c:noMultiLvlLbl val="0"/>
      </c:catAx>
      <c:valAx>
        <c:axId val="2705464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270052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527725694444451"/>
          <c:y val="0.91340170940170939"/>
          <c:w val="0.30183796296296295"/>
          <c:h val="8.6598277428933668E-2"/>
        </c:manualLayout>
      </c:layout>
      <c:overlay val="0"/>
      <c:txPr>
        <a:bodyPr/>
        <a:lstStyle/>
        <a:p>
          <a:pPr>
            <a:defRPr sz="800"/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357868</xdr:colOff>
      <xdr:row>79</xdr:row>
      <xdr:rowOff>145596</xdr:rowOff>
    </xdr:from>
    <xdr:to>
      <xdr:col>17</xdr:col>
      <xdr:colOff>346500</xdr:colOff>
      <xdr:row>90</xdr:row>
      <xdr:rowOff>30096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A350136-96E4-46CD-B66B-4F64898785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561975</xdr:colOff>
      <xdr:row>15</xdr:row>
      <xdr:rowOff>95250</xdr:rowOff>
    </xdr:from>
    <xdr:to>
      <xdr:col>21</xdr:col>
      <xdr:colOff>555975</xdr:colOff>
      <xdr:row>24</xdr:row>
      <xdr:rowOff>170250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BB3BE61-3D2F-4D96-AC2A-80E96EA53E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609599</xdr:colOff>
      <xdr:row>27</xdr:row>
      <xdr:rowOff>0</xdr:rowOff>
    </xdr:from>
    <xdr:to>
      <xdr:col>22</xdr:col>
      <xdr:colOff>11999</xdr:colOff>
      <xdr:row>36</xdr:row>
      <xdr:rowOff>75000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5A2D3C3-D9FE-46E7-A5A1-2530B329E3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600075</xdr:colOff>
      <xdr:row>41</xdr:row>
      <xdr:rowOff>114299</xdr:rowOff>
    </xdr:from>
    <xdr:to>
      <xdr:col>21</xdr:col>
      <xdr:colOff>594075</xdr:colOff>
      <xdr:row>51</xdr:row>
      <xdr:rowOff>189299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36C517A-D599-465C-B0A9-609A3BB178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276225</xdr:colOff>
      <xdr:row>55</xdr:row>
      <xdr:rowOff>38100</xdr:rowOff>
    </xdr:from>
    <xdr:to>
      <xdr:col>23</xdr:col>
      <xdr:colOff>270225</xdr:colOff>
      <xdr:row>65</xdr:row>
      <xdr:rowOff>113100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CEC116C-EF72-48A2-9619-103E8949E3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47</xdr:row>
      <xdr:rowOff>0</xdr:rowOff>
    </xdr:from>
    <xdr:to>
      <xdr:col>15</xdr:col>
      <xdr:colOff>304800</xdr:colOff>
      <xdr:row>61</xdr:row>
      <xdr:rowOff>76200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96A1A37-2A53-41D5-8BFD-8C68BAC424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190498</xdr:rowOff>
    </xdr:from>
    <xdr:to>
      <xdr:col>9</xdr:col>
      <xdr:colOff>502200</xdr:colOff>
      <xdr:row>108</xdr:row>
      <xdr:rowOff>43498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ED5E85B-CF1F-4D2D-AF40-6DFE4E9BE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38100</xdr:colOff>
      <xdr:row>8</xdr:row>
      <xdr:rowOff>57150</xdr:rowOff>
    </xdr:from>
    <xdr:to>
      <xdr:col>65</xdr:col>
      <xdr:colOff>311700</xdr:colOff>
      <xdr:row>18</xdr:row>
      <xdr:rowOff>25425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1F7F6C-8D88-4FEA-A7D3-EABADA2853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209550</xdr:colOff>
      <xdr:row>10</xdr:row>
      <xdr:rowOff>180975</xdr:rowOff>
    </xdr:from>
    <xdr:to>
      <xdr:col>62</xdr:col>
      <xdr:colOff>483150</xdr:colOff>
      <xdr:row>21</xdr:row>
      <xdr:rowOff>44475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44D9CF3-2293-41E2-901F-2B5FD05627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266700</xdr:colOff>
      <xdr:row>13</xdr:row>
      <xdr:rowOff>185737</xdr:rowOff>
    </xdr:from>
    <xdr:to>
      <xdr:col>16</xdr:col>
      <xdr:colOff>1026075</xdr:colOff>
      <xdr:row>20</xdr:row>
      <xdr:rowOff>91237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1D5C009-5455-47A2-939C-5F3F5BC848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38</xdr:row>
      <xdr:rowOff>100012</xdr:rowOff>
    </xdr:from>
    <xdr:to>
      <xdr:col>13</xdr:col>
      <xdr:colOff>616500</xdr:colOff>
      <xdr:row>47</xdr:row>
      <xdr:rowOff>5512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B485A2B-A55E-4CBC-8383-E0825FF90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15</xdr:row>
      <xdr:rowOff>0</xdr:rowOff>
    </xdr:from>
    <xdr:to>
      <xdr:col>16</xdr:col>
      <xdr:colOff>759375</xdr:colOff>
      <xdr:row>21</xdr:row>
      <xdr:rowOff>96000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B450E37-51FA-4F35-BDC9-67E4BB4BE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314325</xdr:colOff>
      <xdr:row>38</xdr:row>
      <xdr:rowOff>104775</xdr:rowOff>
    </xdr:from>
    <xdr:to>
      <xdr:col>13</xdr:col>
      <xdr:colOff>206925</xdr:colOff>
      <xdr:row>47</xdr:row>
      <xdr:rowOff>10275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5548FA8-5E00-4C81-89AB-56C9416B3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dati.istat.it/OECDStat_Metadata/ShowMetadata.ashx?Dataset=DCIS_MORTIFERITISTR1&amp;Coords=%5bTIME%5d.%5b2018%5d&amp;ShowOnWeb=true&amp;Lang=it" TargetMode="External"/><Relationship Id="rId2" Type="http://schemas.openxmlformats.org/officeDocument/2006/relationships/hyperlink" Target="http://dati.istat.it/OECDStat_Metadata/ShowMetadata.ashx?Dataset=DCIS_MORTIFERITISTR1&amp;Coords=%5bTIME%5d.%5b2013%5d&amp;ShowOnWeb=true&amp;Lang=it" TargetMode="External"/><Relationship Id="rId1" Type="http://schemas.openxmlformats.org/officeDocument/2006/relationships/hyperlink" Target="http://dati.istat.it/OECDStat_Metadata/ShowMetadata.ashx?Dataset=DCIS_MORTIFERITISTR1&amp;Coords=%5bTIME%5d.%5b2012%5d&amp;ShowOnWeb=true&amp;Lang=it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AF54B-8607-4495-A751-E0EA9ED67377}">
  <sheetPr>
    <tabColor rgb="FF7030A0"/>
  </sheetPr>
  <dimension ref="A1:R108"/>
  <sheetViews>
    <sheetView tabSelected="1" topLeftCell="A57" zoomScaleNormal="100" workbookViewId="0">
      <selection activeCell="L79" sqref="L79"/>
    </sheetView>
  </sheetViews>
  <sheetFormatPr defaultRowHeight="15" x14ac:dyDescent="0.25"/>
  <cols>
    <col min="2" max="2" width="21.42578125" customWidth="1"/>
    <col min="3" max="8" width="12.85546875" customWidth="1"/>
    <col min="9" max="11" width="9.5703125" bestFit="1" customWidth="1"/>
    <col min="12" max="14" width="9.5703125" style="15" bestFit="1" customWidth="1"/>
    <col min="15" max="15" width="17.85546875" style="15" customWidth="1"/>
  </cols>
  <sheetData>
    <row r="1" spans="1:18" ht="18" x14ac:dyDescent="0.25">
      <c r="B1" s="49" t="s">
        <v>44</v>
      </c>
    </row>
    <row r="3" spans="1:18" ht="15.75" x14ac:dyDescent="0.25">
      <c r="B3" s="50" t="s">
        <v>45</v>
      </c>
    </row>
    <row r="4" spans="1:18" ht="15.75" x14ac:dyDescent="0.25">
      <c r="B4" s="50"/>
    </row>
    <row r="5" spans="1:18" x14ac:dyDescent="0.25">
      <c r="B5" s="51" t="s">
        <v>68</v>
      </c>
    </row>
    <row r="7" spans="1:18" ht="29.25" customHeight="1" x14ac:dyDescent="0.25">
      <c r="B7" s="1" t="s">
        <v>0</v>
      </c>
    </row>
    <row r="8" spans="1:18" x14ac:dyDescent="0.25">
      <c r="B8" s="2" t="s">
        <v>1</v>
      </c>
    </row>
    <row r="9" spans="1:18" s="3" customFormat="1" ht="30" x14ac:dyDescent="0.25"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4" t="s">
        <v>7</v>
      </c>
      <c r="H9" s="4" t="s">
        <v>8</v>
      </c>
      <c r="I9" s="4" t="s">
        <v>9</v>
      </c>
      <c r="J9" s="4" t="s">
        <v>10</v>
      </c>
      <c r="K9" s="4" t="s">
        <v>11</v>
      </c>
      <c r="L9" s="28" t="s">
        <v>12</v>
      </c>
      <c r="M9" s="28" t="s">
        <v>13</v>
      </c>
      <c r="N9" s="28" t="s">
        <v>14</v>
      </c>
      <c r="O9" s="28" t="s">
        <v>15</v>
      </c>
      <c r="P9" s="5"/>
    </row>
    <row r="10" spans="1:18" x14ac:dyDescent="0.25">
      <c r="B10" t="s">
        <v>16</v>
      </c>
      <c r="C10" s="6">
        <v>458</v>
      </c>
      <c r="D10" s="6">
        <v>430</v>
      </c>
      <c r="E10" s="6">
        <v>451</v>
      </c>
      <c r="F10" s="6">
        <v>459</v>
      </c>
      <c r="G10" s="6">
        <v>380</v>
      </c>
      <c r="H10" s="6">
        <v>331</v>
      </c>
      <c r="I10" s="6">
        <v>372</v>
      </c>
      <c r="J10" s="6">
        <v>389</v>
      </c>
      <c r="K10" s="6">
        <v>318</v>
      </c>
      <c r="L10" s="16">
        <v>384</v>
      </c>
      <c r="M10" s="16">
        <v>462</v>
      </c>
      <c r="N10" s="16">
        <v>423</v>
      </c>
      <c r="O10" s="16">
        <v>4857</v>
      </c>
      <c r="P10" s="7"/>
    </row>
    <row r="11" spans="1:18" x14ac:dyDescent="0.25">
      <c r="B11" t="s">
        <v>17</v>
      </c>
      <c r="C11" s="6">
        <v>318</v>
      </c>
      <c r="D11" s="6">
        <v>307</v>
      </c>
      <c r="E11" s="6">
        <v>317</v>
      </c>
      <c r="F11" s="6">
        <v>295</v>
      </c>
      <c r="G11" s="6">
        <v>272</v>
      </c>
      <c r="H11" s="6">
        <v>261</v>
      </c>
      <c r="I11" s="6">
        <v>259</v>
      </c>
      <c r="J11" s="6">
        <v>259</v>
      </c>
      <c r="K11" s="6">
        <v>265</v>
      </c>
      <c r="L11" s="16">
        <v>360</v>
      </c>
      <c r="M11" s="16">
        <v>505</v>
      </c>
      <c r="N11" s="16">
        <v>379</v>
      </c>
      <c r="O11" s="16">
        <v>3797</v>
      </c>
      <c r="P11" s="7"/>
    </row>
    <row r="12" spans="1:18" x14ac:dyDescent="0.25">
      <c r="B12" t="s">
        <v>18</v>
      </c>
      <c r="C12" s="6">
        <v>336</v>
      </c>
      <c r="D12" s="6">
        <v>313</v>
      </c>
      <c r="E12" s="6">
        <v>416</v>
      </c>
      <c r="F12" s="6">
        <v>378</v>
      </c>
      <c r="G12" s="6">
        <v>295</v>
      </c>
      <c r="H12" s="6">
        <v>273</v>
      </c>
      <c r="I12" s="6">
        <v>289</v>
      </c>
      <c r="J12" s="6">
        <v>333</v>
      </c>
      <c r="K12" s="6">
        <v>257</v>
      </c>
      <c r="L12" s="16">
        <v>271</v>
      </c>
      <c r="M12" s="16">
        <v>328</v>
      </c>
      <c r="N12" s="16">
        <v>384</v>
      </c>
      <c r="O12" s="16">
        <v>3873</v>
      </c>
      <c r="P12" s="7"/>
    </row>
    <row r="13" spans="1:18" x14ac:dyDescent="0.25">
      <c r="B13" t="s">
        <v>19</v>
      </c>
      <c r="C13" s="6">
        <v>370</v>
      </c>
      <c r="D13" s="6">
        <v>327</v>
      </c>
      <c r="E13" s="6">
        <v>390</v>
      </c>
      <c r="F13" s="6">
        <v>309</v>
      </c>
      <c r="G13" s="6">
        <v>267</v>
      </c>
      <c r="H13" s="6">
        <v>270</v>
      </c>
      <c r="I13" s="6">
        <v>248</v>
      </c>
      <c r="J13" s="6">
        <v>258</v>
      </c>
      <c r="K13" s="6">
        <v>234</v>
      </c>
      <c r="L13" s="16">
        <v>315</v>
      </c>
      <c r="M13" s="16">
        <v>390</v>
      </c>
      <c r="N13" s="16">
        <v>391</v>
      </c>
      <c r="O13" s="16">
        <v>3769</v>
      </c>
      <c r="P13" s="7"/>
    </row>
    <row r="14" spans="1:18" x14ac:dyDescent="0.25">
      <c r="B14" s="8" t="s">
        <v>20</v>
      </c>
      <c r="C14" s="9">
        <v>1482</v>
      </c>
      <c r="D14" s="9">
        <v>1377</v>
      </c>
      <c r="E14" s="9">
        <v>1574</v>
      </c>
      <c r="F14" s="9">
        <v>1441</v>
      </c>
      <c r="G14" s="9">
        <v>1214</v>
      </c>
      <c r="H14" s="9">
        <v>1135</v>
      </c>
      <c r="I14" s="9">
        <v>1168</v>
      </c>
      <c r="J14" s="9">
        <v>1239</v>
      </c>
      <c r="K14" s="9">
        <v>1074</v>
      </c>
      <c r="L14" s="19">
        <v>1330</v>
      </c>
      <c r="M14" s="19">
        <v>1685</v>
      </c>
      <c r="N14" s="19">
        <v>1577</v>
      </c>
      <c r="O14" s="19">
        <v>16296</v>
      </c>
      <c r="P14" s="7"/>
    </row>
    <row r="15" spans="1:18" ht="18.75" x14ac:dyDescent="0.25">
      <c r="B15" s="1"/>
      <c r="R15" s="8" t="s">
        <v>21</v>
      </c>
    </row>
    <row r="16" spans="1:18" x14ac:dyDescent="0.25">
      <c r="A16" s="2" t="s">
        <v>22</v>
      </c>
      <c r="B16" s="2">
        <v>2021</v>
      </c>
    </row>
    <row r="17" spans="1:15" s="10" customFormat="1" ht="30" x14ac:dyDescent="0.25">
      <c r="B17" s="10" t="s">
        <v>2</v>
      </c>
      <c r="C17" s="8" t="s">
        <v>3</v>
      </c>
      <c r="D17" s="8" t="s">
        <v>4</v>
      </c>
      <c r="E17" s="8" t="s">
        <v>5</v>
      </c>
      <c r="F17" s="8" t="s">
        <v>6</v>
      </c>
      <c r="G17" s="8" t="s">
        <v>7</v>
      </c>
      <c r="H17" s="8" t="s">
        <v>8</v>
      </c>
      <c r="I17" s="8" t="s">
        <v>9</v>
      </c>
      <c r="J17" s="8" t="s">
        <v>10</v>
      </c>
      <c r="K17" s="8" t="s">
        <v>11</v>
      </c>
      <c r="L17" s="13" t="s">
        <v>12</v>
      </c>
      <c r="M17" s="13" t="s">
        <v>13</v>
      </c>
      <c r="N17" s="13" t="s">
        <v>14</v>
      </c>
      <c r="O17" s="13" t="s">
        <v>15</v>
      </c>
    </row>
    <row r="18" spans="1:15" x14ac:dyDescent="0.25">
      <c r="B18" t="s">
        <v>16</v>
      </c>
      <c r="C18" s="6">
        <v>512</v>
      </c>
      <c r="D18" s="6">
        <v>445</v>
      </c>
      <c r="E18" s="6">
        <v>506</v>
      </c>
      <c r="F18" s="6">
        <v>416</v>
      </c>
      <c r="G18" s="6">
        <v>383</v>
      </c>
      <c r="H18" s="6">
        <v>373</v>
      </c>
      <c r="I18" s="6">
        <v>395</v>
      </c>
      <c r="J18" s="6">
        <v>419</v>
      </c>
      <c r="K18" s="6">
        <v>373</v>
      </c>
      <c r="L18" s="16">
        <v>399</v>
      </c>
      <c r="M18" s="16">
        <v>382</v>
      </c>
      <c r="N18" s="16">
        <v>475</v>
      </c>
      <c r="O18" s="16">
        <v>5078</v>
      </c>
    </row>
    <row r="19" spans="1:15" x14ac:dyDescent="0.25">
      <c r="B19" t="s">
        <v>17</v>
      </c>
      <c r="C19" s="6">
        <v>406</v>
      </c>
      <c r="D19" s="6">
        <v>307</v>
      </c>
      <c r="E19" s="6">
        <v>370</v>
      </c>
      <c r="F19" s="6">
        <v>358</v>
      </c>
      <c r="G19" s="6">
        <v>305</v>
      </c>
      <c r="H19" s="6">
        <v>301</v>
      </c>
      <c r="I19" s="6">
        <v>303</v>
      </c>
      <c r="J19" s="6">
        <v>280</v>
      </c>
      <c r="K19" s="6">
        <v>287</v>
      </c>
      <c r="L19" s="16">
        <v>279</v>
      </c>
      <c r="M19" s="16">
        <v>315</v>
      </c>
      <c r="N19" s="16">
        <v>314</v>
      </c>
      <c r="O19" s="16">
        <v>3825</v>
      </c>
    </row>
    <row r="20" spans="1:15" x14ac:dyDescent="0.25">
      <c r="B20" t="s">
        <v>18</v>
      </c>
      <c r="C20" s="6">
        <v>431</v>
      </c>
      <c r="D20" s="6">
        <v>377</v>
      </c>
      <c r="E20" s="6">
        <v>435</v>
      </c>
      <c r="F20" s="6">
        <v>313</v>
      </c>
      <c r="G20" s="6">
        <v>284</v>
      </c>
      <c r="H20" s="6">
        <v>284</v>
      </c>
      <c r="I20" s="6">
        <v>321</v>
      </c>
      <c r="J20" s="6">
        <v>318</v>
      </c>
      <c r="K20" s="6">
        <v>291</v>
      </c>
      <c r="L20" s="16">
        <v>319</v>
      </c>
      <c r="M20" s="16">
        <v>309</v>
      </c>
      <c r="N20" s="16">
        <v>341</v>
      </c>
      <c r="O20" s="16">
        <v>4023</v>
      </c>
    </row>
    <row r="21" spans="1:15" x14ac:dyDescent="0.25">
      <c r="B21" t="s">
        <v>19</v>
      </c>
      <c r="C21" s="6">
        <v>368</v>
      </c>
      <c r="D21" s="6">
        <v>331</v>
      </c>
      <c r="E21" s="6">
        <v>349</v>
      </c>
      <c r="F21" s="6">
        <v>313</v>
      </c>
      <c r="G21" s="6">
        <v>277</v>
      </c>
      <c r="H21" s="6">
        <v>309</v>
      </c>
      <c r="I21" s="6">
        <v>289</v>
      </c>
      <c r="J21" s="6">
        <v>310</v>
      </c>
      <c r="K21" s="6">
        <v>268</v>
      </c>
      <c r="L21" s="16">
        <v>307</v>
      </c>
      <c r="M21" s="16">
        <v>312</v>
      </c>
      <c r="N21" s="16">
        <v>298</v>
      </c>
      <c r="O21" s="16">
        <v>3731</v>
      </c>
    </row>
    <row r="22" spans="1:15" x14ac:dyDescent="0.25">
      <c r="B22" s="8" t="s">
        <v>20</v>
      </c>
      <c r="C22" s="9">
        <v>1717</v>
      </c>
      <c r="D22" s="9">
        <v>1460</v>
      </c>
      <c r="E22" s="9">
        <v>1660</v>
      </c>
      <c r="F22" s="9">
        <v>1400</v>
      </c>
      <c r="G22" s="9">
        <v>1249</v>
      </c>
      <c r="H22" s="9">
        <v>1267</v>
      </c>
      <c r="I22" s="9">
        <v>1308</v>
      </c>
      <c r="J22" s="9">
        <v>1327</v>
      </c>
      <c r="K22" s="9">
        <v>1219</v>
      </c>
      <c r="L22" s="19">
        <v>1304</v>
      </c>
      <c r="M22" s="19">
        <v>1318</v>
      </c>
      <c r="N22" s="19">
        <v>1428</v>
      </c>
      <c r="O22" s="19">
        <v>16657</v>
      </c>
    </row>
    <row r="25" spans="1:15" x14ac:dyDescent="0.25">
      <c r="A25" s="2" t="s">
        <v>22</v>
      </c>
      <c r="B25" s="2">
        <v>2022</v>
      </c>
    </row>
    <row r="26" spans="1:15" ht="30" x14ac:dyDescent="0.25">
      <c r="B26" s="10" t="s">
        <v>2</v>
      </c>
      <c r="C26" s="8" t="s">
        <v>3</v>
      </c>
      <c r="D26" s="8" t="s">
        <v>4</v>
      </c>
      <c r="E26" s="8" t="s">
        <v>5</v>
      </c>
      <c r="F26" s="8" t="s">
        <v>6</v>
      </c>
      <c r="G26" s="8" t="s">
        <v>7</v>
      </c>
      <c r="H26" s="8" t="s">
        <v>8</v>
      </c>
      <c r="I26" s="8" t="s">
        <v>9</v>
      </c>
      <c r="J26" s="8" t="s">
        <v>10</v>
      </c>
      <c r="K26" s="8" t="s">
        <v>11</v>
      </c>
      <c r="L26" s="13" t="s">
        <v>12</v>
      </c>
      <c r="M26" s="13" t="s">
        <v>13</v>
      </c>
      <c r="N26" s="13" t="s">
        <v>14</v>
      </c>
      <c r="O26" s="13" t="s">
        <v>15</v>
      </c>
    </row>
    <row r="27" spans="1:15" x14ac:dyDescent="0.25">
      <c r="B27" t="s">
        <v>16</v>
      </c>
      <c r="C27" s="6">
        <v>470</v>
      </c>
      <c r="D27" s="6">
        <v>452</v>
      </c>
      <c r="E27" s="6">
        <v>444</v>
      </c>
      <c r="F27" s="6">
        <v>397</v>
      </c>
      <c r="G27" s="6">
        <v>418</v>
      </c>
      <c r="H27" s="6">
        <v>372</v>
      </c>
      <c r="I27" s="6">
        <v>422</v>
      </c>
      <c r="J27" s="6">
        <v>394</v>
      </c>
      <c r="K27" s="6">
        <v>356</v>
      </c>
      <c r="L27" s="16">
        <v>373</v>
      </c>
      <c r="M27" s="16">
        <v>413</v>
      </c>
      <c r="N27" s="16">
        <v>518</v>
      </c>
      <c r="O27" s="16">
        <v>5029</v>
      </c>
    </row>
    <row r="28" spans="1:15" x14ac:dyDescent="0.25">
      <c r="B28" t="s">
        <v>17</v>
      </c>
      <c r="C28" s="6">
        <v>375</v>
      </c>
      <c r="D28" s="6">
        <v>328</v>
      </c>
      <c r="E28" s="6">
        <v>365</v>
      </c>
      <c r="F28" s="6">
        <v>320</v>
      </c>
      <c r="G28" s="6">
        <v>309</v>
      </c>
      <c r="H28" s="6">
        <v>293</v>
      </c>
      <c r="I28" s="6">
        <v>339</v>
      </c>
      <c r="J28" s="6">
        <v>335</v>
      </c>
      <c r="K28" s="6">
        <v>277</v>
      </c>
      <c r="L28" s="16">
        <v>320</v>
      </c>
      <c r="M28" s="16">
        <v>313</v>
      </c>
      <c r="N28" s="16">
        <v>339</v>
      </c>
      <c r="O28" s="16">
        <v>3913</v>
      </c>
    </row>
    <row r="29" spans="1:15" x14ac:dyDescent="0.25">
      <c r="B29" t="s">
        <v>18</v>
      </c>
      <c r="C29" s="6">
        <v>407</v>
      </c>
      <c r="D29" s="6">
        <v>298</v>
      </c>
      <c r="E29" s="6">
        <v>342</v>
      </c>
      <c r="F29" s="6">
        <v>321</v>
      </c>
      <c r="G29" s="6">
        <v>340</v>
      </c>
      <c r="H29" s="6">
        <v>306</v>
      </c>
      <c r="I29" s="6">
        <v>341</v>
      </c>
      <c r="J29" s="6">
        <v>349</v>
      </c>
      <c r="K29" s="6">
        <v>258</v>
      </c>
      <c r="L29" s="16">
        <v>274</v>
      </c>
      <c r="M29" s="16">
        <v>343</v>
      </c>
      <c r="N29" s="16">
        <v>389</v>
      </c>
      <c r="O29" s="16">
        <v>3968</v>
      </c>
    </row>
    <row r="30" spans="1:15" x14ac:dyDescent="0.25">
      <c r="B30" t="s">
        <v>19</v>
      </c>
      <c r="C30" s="6">
        <v>359</v>
      </c>
      <c r="D30" s="6">
        <v>342</v>
      </c>
      <c r="E30" s="6">
        <v>316</v>
      </c>
      <c r="F30" s="6">
        <v>317</v>
      </c>
      <c r="G30" s="6">
        <v>342</v>
      </c>
      <c r="H30" s="6">
        <v>292</v>
      </c>
      <c r="I30" s="6">
        <v>374</v>
      </c>
      <c r="J30" s="6">
        <v>305</v>
      </c>
      <c r="K30" s="6">
        <v>237</v>
      </c>
      <c r="L30" s="16">
        <v>290</v>
      </c>
      <c r="M30" s="16">
        <v>295</v>
      </c>
      <c r="N30" s="16">
        <v>377</v>
      </c>
      <c r="O30" s="16">
        <v>3846</v>
      </c>
    </row>
    <row r="31" spans="1:15" x14ac:dyDescent="0.25">
      <c r="B31" s="8" t="s">
        <v>20</v>
      </c>
      <c r="C31" s="9">
        <v>1611</v>
      </c>
      <c r="D31" s="9">
        <v>1420</v>
      </c>
      <c r="E31" s="9">
        <v>1467</v>
      </c>
      <c r="F31" s="9">
        <v>1355</v>
      </c>
      <c r="G31" s="9">
        <v>1409</v>
      </c>
      <c r="H31" s="9">
        <v>1263</v>
      </c>
      <c r="I31" s="9">
        <v>1476</v>
      </c>
      <c r="J31" s="9">
        <v>1383</v>
      </c>
      <c r="K31" s="9">
        <v>1128</v>
      </c>
      <c r="L31" s="19">
        <v>1257</v>
      </c>
      <c r="M31" s="19">
        <v>1364</v>
      </c>
      <c r="N31" s="19">
        <v>1623</v>
      </c>
      <c r="O31" s="19">
        <v>16756</v>
      </c>
    </row>
    <row r="34" spans="1:15" x14ac:dyDescent="0.25">
      <c r="A34" s="2" t="s">
        <v>22</v>
      </c>
      <c r="B34" s="11">
        <v>2023</v>
      </c>
      <c r="C34" s="12"/>
      <c r="D34" s="12"/>
      <c r="E34" s="12"/>
      <c r="F34" s="12"/>
      <c r="G34" s="12"/>
      <c r="H34" s="12"/>
      <c r="I34" s="12"/>
      <c r="J34" s="12"/>
      <c r="K34" s="12"/>
    </row>
    <row r="35" spans="1:15" ht="30" x14ac:dyDescent="0.25">
      <c r="B35" s="13" t="s">
        <v>2</v>
      </c>
      <c r="C35" s="14" t="s">
        <v>3</v>
      </c>
      <c r="D35" s="14" t="s">
        <v>4</v>
      </c>
      <c r="E35" s="14" t="s">
        <v>5</v>
      </c>
      <c r="F35" s="14" t="s">
        <v>6</v>
      </c>
      <c r="G35" s="14" t="s">
        <v>7</v>
      </c>
      <c r="H35" s="14" t="s">
        <v>8</v>
      </c>
      <c r="I35" s="14" t="s">
        <v>9</v>
      </c>
      <c r="J35" s="14" t="s">
        <v>10</v>
      </c>
      <c r="K35" s="14" t="s">
        <v>11</v>
      </c>
      <c r="L35" s="13" t="s">
        <v>12</v>
      </c>
      <c r="M35" s="13" t="s">
        <v>13</v>
      </c>
      <c r="N35" s="13" t="s">
        <v>14</v>
      </c>
      <c r="O35" s="13" t="s">
        <v>15</v>
      </c>
    </row>
    <row r="36" spans="1:15" x14ac:dyDescent="0.25">
      <c r="B36" s="15" t="s">
        <v>16</v>
      </c>
      <c r="C36" s="16">
        <v>505</v>
      </c>
      <c r="D36" s="16">
        <v>444</v>
      </c>
      <c r="E36" s="16">
        <v>405</v>
      </c>
      <c r="F36" s="16">
        <v>397</v>
      </c>
      <c r="G36" s="16">
        <v>378</v>
      </c>
      <c r="H36" s="16">
        <v>372</v>
      </c>
      <c r="I36" s="16">
        <v>408</v>
      </c>
      <c r="J36" s="17">
        <v>348</v>
      </c>
      <c r="K36" s="16">
        <v>349</v>
      </c>
      <c r="L36" s="16">
        <v>387</v>
      </c>
      <c r="M36" s="16">
        <v>421</v>
      </c>
      <c r="N36" s="16">
        <v>513</v>
      </c>
      <c r="O36" s="16">
        <v>4927</v>
      </c>
    </row>
    <row r="37" spans="1:15" x14ac:dyDescent="0.25">
      <c r="B37" s="15" t="s">
        <v>17</v>
      </c>
      <c r="C37" s="16">
        <v>383</v>
      </c>
      <c r="D37" s="16">
        <v>296</v>
      </c>
      <c r="E37" s="16">
        <v>329</v>
      </c>
      <c r="F37" s="16">
        <v>304</v>
      </c>
      <c r="G37" s="17">
        <v>258</v>
      </c>
      <c r="H37" s="18">
        <v>272</v>
      </c>
      <c r="I37" s="16">
        <v>335</v>
      </c>
      <c r="J37" s="16">
        <v>283</v>
      </c>
      <c r="K37" s="16">
        <v>252</v>
      </c>
      <c r="L37" s="16">
        <v>265</v>
      </c>
      <c r="M37" s="16">
        <v>287</v>
      </c>
      <c r="N37" s="16">
        <v>362</v>
      </c>
      <c r="O37" s="16">
        <v>3626</v>
      </c>
    </row>
    <row r="38" spans="1:15" x14ac:dyDescent="0.25">
      <c r="B38" s="15" t="s">
        <v>18</v>
      </c>
      <c r="C38" s="16">
        <v>336</v>
      </c>
      <c r="D38" s="16">
        <v>309</v>
      </c>
      <c r="E38" s="16">
        <v>320</v>
      </c>
      <c r="F38" s="16">
        <v>311</v>
      </c>
      <c r="G38" s="16">
        <v>290</v>
      </c>
      <c r="H38" s="18">
        <v>281</v>
      </c>
      <c r="I38" s="16">
        <v>354</v>
      </c>
      <c r="J38" s="16">
        <v>307</v>
      </c>
      <c r="K38" s="17">
        <v>226</v>
      </c>
      <c r="L38" s="16">
        <v>271</v>
      </c>
      <c r="M38" s="16">
        <v>279</v>
      </c>
      <c r="N38" s="16">
        <v>326</v>
      </c>
      <c r="O38" s="16">
        <v>3610</v>
      </c>
    </row>
    <row r="39" spans="1:15" x14ac:dyDescent="0.25">
      <c r="B39" s="15" t="s">
        <v>19</v>
      </c>
      <c r="C39" s="16">
        <v>335</v>
      </c>
      <c r="D39" s="16">
        <v>308</v>
      </c>
      <c r="E39" s="16">
        <v>302</v>
      </c>
      <c r="F39" s="17">
        <v>256</v>
      </c>
      <c r="G39" s="16">
        <v>276</v>
      </c>
      <c r="H39" s="16">
        <v>253</v>
      </c>
      <c r="I39" s="16">
        <v>311</v>
      </c>
      <c r="J39" s="16">
        <v>280</v>
      </c>
      <c r="K39" s="16">
        <v>246</v>
      </c>
      <c r="L39" s="16">
        <v>242</v>
      </c>
      <c r="M39" s="16">
        <v>286</v>
      </c>
      <c r="N39" s="16">
        <v>347</v>
      </c>
      <c r="O39" s="16">
        <v>3442</v>
      </c>
    </row>
    <row r="40" spans="1:15" x14ac:dyDescent="0.25">
      <c r="B40" s="14" t="s">
        <v>20</v>
      </c>
      <c r="C40" s="19">
        <v>1559</v>
      </c>
      <c r="D40" s="19">
        <v>1357</v>
      </c>
      <c r="E40" s="19">
        <v>1356</v>
      </c>
      <c r="F40" s="19">
        <v>1268</v>
      </c>
      <c r="G40" s="19">
        <v>1202</v>
      </c>
      <c r="H40" s="19">
        <v>1178</v>
      </c>
      <c r="I40" s="19">
        <v>1408</v>
      </c>
      <c r="J40" s="19">
        <v>1218</v>
      </c>
      <c r="K40" s="19">
        <v>1073</v>
      </c>
      <c r="L40" s="19">
        <v>1165</v>
      </c>
      <c r="M40" s="19">
        <v>1273</v>
      </c>
      <c r="N40" s="19">
        <v>1548</v>
      </c>
      <c r="O40" s="19">
        <v>15605</v>
      </c>
    </row>
    <row r="42" spans="1:15" x14ac:dyDescent="0.25">
      <c r="B42" s="15"/>
      <c r="C42" s="20"/>
      <c r="D42" s="20"/>
      <c r="E42" s="20"/>
      <c r="F42" s="20"/>
      <c r="G42" s="20"/>
      <c r="H42" s="20"/>
      <c r="I42" s="20"/>
      <c r="J42" s="20"/>
      <c r="K42" s="20"/>
    </row>
    <row r="43" spans="1:15" x14ac:dyDescent="0.25">
      <c r="C43" s="20"/>
      <c r="D43" s="20"/>
      <c r="E43" s="20"/>
      <c r="F43" s="20"/>
      <c r="G43" s="20"/>
      <c r="H43" s="20"/>
      <c r="I43" s="20"/>
      <c r="J43" s="20"/>
      <c r="K43" s="20"/>
    </row>
    <row r="44" spans="1:15" x14ac:dyDescent="0.25">
      <c r="A44" s="2" t="s">
        <v>22</v>
      </c>
      <c r="B44" s="11">
        <v>2024</v>
      </c>
      <c r="C44" s="20"/>
      <c r="D44" s="20"/>
      <c r="E44" s="20"/>
      <c r="F44" s="20"/>
      <c r="G44" s="20"/>
      <c r="H44" s="20"/>
      <c r="I44" s="20"/>
      <c r="J44" s="20"/>
      <c r="K44" s="20"/>
    </row>
    <row r="45" spans="1:15" x14ac:dyDescent="0.25">
      <c r="C45" s="20"/>
      <c r="D45" s="20"/>
      <c r="E45" s="20"/>
      <c r="F45" s="20"/>
      <c r="G45" s="20"/>
      <c r="H45" s="20"/>
      <c r="I45" s="20"/>
      <c r="J45" s="20"/>
      <c r="K45" s="20"/>
    </row>
    <row r="46" spans="1:15" x14ac:dyDescent="0.25">
      <c r="B46" t="s">
        <v>2</v>
      </c>
      <c r="C46" s="14" t="s">
        <v>3</v>
      </c>
      <c r="D46" s="14" t="s">
        <v>4</v>
      </c>
      <c r="E46" s="14" t="s">
        <v>5</v>
      </c>
      <c r="F46" s="14" t="s">
        <v>6</v>
      </c>
      <c r="G46" s="14" t="s">
        <v>7</v>
      </c>
      <c r="H46" s="14" t="s">
        <v>8</v>
      </c>
      <c r="I46" s="14" t="s">
        <v>9</v>
      </c>
      <c r="J46" s="14" t="s">
        <v>10</v>
      </c>
      <c r="K46" s="14" t="s">
        <v>11</v>
      </c>
      <c r="L46" s="13" t="s">
        <v>12</v>
      </c>
      <c r="M46" s="13" t="s">
        <v>13</v>
      </c>
      <c r="N46" s="13" t="s">
        <v>14</v>
      </c>
      <c r="O46" s="21" t="s">
        <v>23</v>
      </c>
    </row>
    <row r="47" spans="1:15" x14ac:dyDescent="0.25">
      <c r="B47" t="s">
        <v>16</v>
      </c>
      <c r="C47" s="6">
        <v>437</v>
      </c>
      <c r="D47" s="6">
        <v>383</v>
      </c>
      <c r="E47" s="6">
        <v>365</v>
      </c>
      <c r="F47" s="22">
        <v>329</v>
      </c>
      <c r="G47" s="6">
        <v>340</v>
      </c>
      <c r="H47" s="6">
        <v>350</v>
      </c>
      <c r="I47" s="6">
        <v>393</v>
      </c>
      <c r="J47" s="6">
        <v>359</v>
      </c>
      <c r="K47" s="6">
        <v>346</v>
      </c>
      <c r="L47" s="16">
        <v>367</v>
      </c>
      <c r="M47" s="16">
        <v>386</v>
      </c>
      <c r="N47" s="16">
        <v>395</v>
      </c>
      <c r="O47" s="16">
        <f>SUM(C47:N47)</f>
        <v>4450</v>
      </c>
    </row>
    <row r="48" spans="1:15" x14ac:dyDescent="0.25">
      <c r="B48" t="s">
        <v>17</v>
      </c>
      <c r="C48" s="6">
        <v>362</v>
      </c>
      <c r="D48" s="6">
        <v>274</v>
      </c>
      <c r="E48" s="6">
        <v>302</v>
      </c>
      <c r="F48" s="23">
        <v>256</v>
      </c>
      <c r="G48" s="6">
        <v>270</v>
      </c>
      <c r="H48" s="22">
        <v>203</v>
      </c>
      <c r="I48" s="6">
        <v>296</v>
      </c>
      <c r="J48" s="6">
        <v>292</v>
      </c>
      <c r="K48" s="6">
        <v>263</v>
      </c>
      <c r="L48" s="16">
        <v>252</v>
      </c>
      <c r="M48" s="16">
        <v>289</v>
      </c>
      <c r="N48" s="16">
        <v>316</v>
      </c>
      <c r="O48" s="16">
        <f t="shared" ref="O48:O51" si="0">SUM(C48:N48)</f>
        <v>3375</v>
      </c>
    </row>
    <row r="49" spans="1:15" x14ac:dyDescent="0.25">
      <c r="B49" t="s">
        <v>18</v>
      </c>
      <c r="C49" s="6">
        <v>372</v>
      </c>
      <c r="D49" s="6">
        <v>320</v>
      </c>
      <c r="E49" s="6">
        <v>254</v>
      </c>
      <c r="F49" s="22">
        <v>257</v>
      </c>
      <c r="G49" s="6">
        <v>270</v>
      </c>
      <c r="H49" s="6">
        <v>275</v>
      </c>
      <c r="I49" s="6">
        <v>355</v>
      </c>
      <c r="J49" s="6">
        <v>317</v>
      </c>
      <c r="K49" s="6">
        <v>279</v>
      </c>
      <c r="L49" s="16">
        <v>264</v>
      </c>
      <c r="M49" s="16">
        <v>319</v>
      </c>
      <c r="N49" s="16">
        <v>325</v>
      </c>
      <c r="O49" s="16">
        <f t="shared" si="0"/>
        <v>3607</v>
      </c>
    </row>
    <row r="50" spans="1:15" x14ac:dyDescent="0.25">
      <c r="B50" t="s">
        <v>19</v>
      </c>
      <c r="C50" s="6">
        <v>363</v>
      </c>
      <c r="D50" s="6">
        <v>279</v>
      </c>
      <c r="E50" s="6">
        <v>294</v>
      </c>
      <c r="F50" s="6">
        <v>291</v>
      </c>
      <c r="G50" s="22">
        <v>255</v>
      </c>
      <c r="H50" s="22">
        <v>255</v>
      </c>
      <c r="I50" s="6">
        <v>277</v>
      </c>
      <c r="J50" s="6">
        <v>264</v>
      </c>
      <c r="K50" s="6">
        <v>250</v>
      </c>
      <c r="L50" s="16">
        <v>286</v>
      </c>
      <c r="M50" s="16">
        <v>269</v>
      </c>
      <c r="N50" s="16">
        <v>294</v>
      </c>
      <c r="O50" s="16">
        <f t="shared" si="0"/>
        <v>3377</v>
      </c>
    </row>
    <row r="51" spans="1:15" x14ac:dyDescent="0.25">
      <c r="B51" s="8" t="s">
        <v>20</v>
      </c>
      <c r="C51" s="24">
        <v>1534</v>
      </c>
      <c r="D51" s="24">
        <v>1256</v>
      </c>
      <c r="E51" s="24">
        <v>1215</v>
      </c>
      <c r="F51" s="24">
        <v>1133</v>
      </c>
      <c r="G51" s="24">
        <v>1135</v>
      </c>
      <c r="H51" s="24">
        <v>1083</v>
      </c>
      <c r="I51" s="24">
        <v>1321</v>
      </c>
      <c r="J51" s="24">
        <v>1232</v>
      </c>
      <c r="K51" s="24">
        <v>1138</v>
      </c>
      <c r="L51" s="52">
        <v>1169</v>
      </c>
      <c r="M51" s="52">
        <v>1263</v>
      </c>
      <c r="N51" s="52">
        <v>1330</v>
      </c>
      <c r="O51" s="19">
        <f t="shared" si="0"/>
        <v>14809</v>
      </c>
    </row>
    <row r="54" spans="1:15" x14ac:dyDescent="0.25">
      <c r="A54" s="2" t="s">
        <v>22</v>
      </c>
      <c r="B54" s="11" t="s">
        <v>46</v>
      </c>
      <c r="C54" s="57" t="s">
        <v>24</v>
      </c>
    </row>
    <row r="55" spans="1:15" s="25" customFormat="1" ht="30" x14ac:dyDescent="0.25">
      <c r="B55" s="25" t="s">
        <v>2</v>
      </c>
      <c r="C55" s="25" t="s">
        <v>25</v>
      </c>
      <c r="D55" s="25" t="s">
        <v>26</v>
      </c>
      <c r="E55" s="25" t="s">
        <v>27</v>
      </c>
      <c r="F55" s="25" t="s">
        <v>28</v>
      </c>
      <c r="G55" s="25" t="s">
        <v>29</v>
      </c>
      <c r="H55" s="25" t="s">
        <v>30</v>
      </c>
      <c r="J55" s="25" t="s">
        <v>31</v>
      </c>
      <c r="L55" s="53"/>
      <c r="M55" s="53"/>
      <c r="N55" s="53"/>
      <c r="O55" s="53"/>
    </row>
    <row r="56" spans="1:15" x14ac:dyDescent="0.25">
      <c r="B56" t="s">
        <v>16</v>
      </c>
      <c r="C56" s="6">
        <v>439</v>
      </c>
      <c r="D56" s="6">
        <v>368</v>
      </c>
      <c r="E56" s="6">
        <v>363</v>
      </c>
      <c r="F56" s="6">
        <v>382</v>
      </c>
      <c r="G56" s="6">
        <v>324</v>
      </c>
      <c r="H56" s="6">
        <v>352</v>
      </c>
      <c r="J56" s="6">
        <f>SUM(C56:H56)</f>
        <v>2228</v>
      </c>
    </row>
    <row r="57" spans="1:15" x14ac:dyDescent="0.25">
      <c r="B57" t="s">
        <v>17</v>
      </c>
      <c r="C57" s="6">
        <v>341</v>
      </c>
      <c r="D57" s="6">
        <v>291</v>
      </c>
      <c r="E57" s="6">
        <v>288</v>
      </c>
      <c r="F57" s="6">
        <v>286</v>
      </c>
      <c r="G57" s="6">
        <v>258</v>
      </c>
      <c r="H57" s="6">
        <v>280</v>
      </c>
      <c r="J57" s="6">
        <f t="shared" ref="J57:J60" si="1">SUM(C57:H57)</f>
        <v>1744</v>
      </c>
    </row>
    <row r="58" spans="1:15" x14ac:dyDescent="0.25">
      <c r="B58" t="s">
        <v>18</v>
      </c>
      <c r="C58" s="6">
        <v>362</v>
      </c>
      <c r="D58" s="6">
        <v>296</v>
      </c>
      <c r="E58" s="6">
        <v>309</v>
      </c>
      <c r="F58" s="6">
        <v>313</v>
      </c>
      <c r="G58" s="6">
        <v>253</v>
      </c>
      <c r="H58" s="6">
        <v>272</v>
      </c>
      <c r="J58" s="6">
        <f t="shared" si="1"/>
        <v>1805</v>
      </c>
    </row>
    <row r="59" spans="1:15" x14ac:dyDescent="0.25">
      <c r="B59" t="s">
        <v>19</v>
      </c>
      <c r="C59" s="6">
        <v>343</v>
      </c>
      <c r="D59" s="6">
        <v>277</v>
      </c>
      <c r="E59" s="6">
        <v>317</v>
      </c>
      <c r="F59" s="6">
        <v>255</v>
      </c>
      <c r="G59" s="6">
        <v>283</v>
      </c>
      <c r="H59" s="6">
        <v>279</v>
      </c>
      <c r="J59" s="6">
        <f t="shared" si="1"/>
        <v>1754</v>
      </c>
    </row>
    <row r="60" spans="1:15" x14ac:dyDescent="0.25">
      <c r="B60" s="8" t="s">
        <v>20</v>
      </c>
      <c r="C60" s="9">
        <v>1485</v>
      </c>
      <c r="D60" s="9">
        <v>1232</v>
      </c>
      <c r="E60" s="9">
        <v>1277</v>
      </c>
      <c r="F60" s="9">
        <v>1236</v>
      </c>
      <c r="G60" s="9">
        <v>1118</v>
      </c>
      <c r="H60" s="9">
        <v>1183</v>
      </c>
      <c r="I60" s="8"/>
      <c r="J60" s="9">
        <f t="shared" si="1"/>
        <v>7531</v>
      </c>
      <c r="K60" s="8"/>
      <c r="L60" s="14"/>
      <c r="M60" s="14"/>
      <c r="N60" s="14"/>
      <c r="O60" s="14"/>
    </row>
    <row r="65" spans="2:17" x14ac:dyDescent="0.25">
      <c r="B65" s="26"/>
    </row>
    <row r="66" spans="2:17" x14ac:dyDescent="0.25">
      <c r="B66" s="2" t="s">
        <v>32</v>
      </c>
    </row>
    <row r="67" spans="2:17" ht="60" x14ac:dyDescent="0.25">
      <c r="B67" s="27" t="s">
        <v>2</v>
      </c>
      <c r="C67" s="27" t="s">
        <v>25</v>
      </c>
      <c r="D67" s="27" t="s">
        <v>26</v>
      </c>
      <c r="E67" s="27" t="s">
        <v>27</v>
      </c>
      <c r="F67" s="27" t="s">
        <v>28</v>
      </c>
      <c r="G67" s="27" t="s">
        <v>29</v>
      </c>
      <c r="H67" s="27" t="s">
        <v>30</v>
      </c>
      <c r="I67" s="27" t="s">
        <v>33</v>
      </c>
      <c r="J67" s="27" t="s">
        <v>34</v>
      </c>
      <c r="K67" s="27" t="s">
        <v>35</v>
      </c>
      <c r="L67" s="28" t="s">
        <v>36</v>
      </c>
      <c r="M67" s="28" t="s">
        <v>37</v>
      </c>
      <c r="N67" s="28" t="s">
        <v>38</v>
      </c>
      <c r="O67" s="28" t="s">
        <v>15</v>
      </c>
      <c r="P67" s="29" t="s">
        <v>39</v>
      </c>
      <c r="Q67" s="29" t="s">
        <v>40</v>
      </c>
    </row>
    <row r="68" spans="2:17" x14ac:dyDescent="0.25">
      <c r="B68" t="s">
        <v>16</v>
      </c>
      <c r="C68" s="6">
        <v>500</v>
      </c>
      <c r="D68" s="6">
        <v>410.4</v>
      </c>
      <c r="E68" s="6">
        <v>430.2</v>
      </c>
      <c r="F68" s="6">
        <v>386.2</v>
      </c>
      <c r="G68" s="6">
        <v>370.2</v>
      </c>
      <c r="H68" s="6">
        <v>360.2</v>
      </c>
      <c r="I68" s="6">
        <v>389</v>
      </c>
      <c r="J68" s="6">
        <v>371.4</v>
      </c>
      <c r="K68" s="6">
        <v>328.6</v>
      </c>
      <c r="L68" s="16">
        <v>381.4</v>
      </c>
      <c r="M68" s="16">
        <v>376.2</v>
      </c>
      <c r="N68" s="16">
        <v>413.2</v>
      </c>
      <c r="O68" s="16">
        <v>4717</v>
      </c>
      <c r="P68" s="7">
        <f>SUM(C68:H68)</f>
        <v>2457.1999999999998</v>
      </c>
      <c r="Q68" s="7">
        <f>SUM(C68:N68)</f>
        <v>4717</v>
      </c>
    </row>
    <row r="69" spans="2:17" x14ac:dyDescent="0.25">
      <c r="B69" t="s">
        <v>17</v>
      </c>
      <c r="C69" s="6">
        <v>400.6</v>
      </c>
      <c r="D69" s="6">
        <v>341.8</v>
      </c>
      <c r="E69" s="6">
        <v>327.39999999999998</v>
      </c>
      <c r="F69" s="6">
        <v>290.8</v>
      </c>
      <c r="G69" s="6">
        <v>274</v>
      </c>
      <c r="H69" s="6">
        <v>268.8</v>
      </c>
      <c r="I69" s="6">
        <v>296</v>
      </c>
      <c r="J69" s="6">
        <v>293</v>
      </c>
      <c r="K69" s="6">
        <v>266.60000000000002</v>
      </c>
      <c r="L69" s="16">
        <v>299.8</v>
      </c>
      <c r="M69" s="16">
        <v>300.60000000000002</v>
      </c>
      <c r="N69" s="16">
        <v>329.6</v>
      </c>
      <c r="O69" s="16">
        <v>3689</v>
      </c>
      <c r="P69" s="7">
        <f t="shared" ref="P69:P72" si="2">SUM(C69:H69)</f>
        <v>1903.4</v>
      </c>
      <c r="Q69" s="7">
        <f t="shared" ref="Q69:Q72" si="3">SUM(C69:N69)</f>
        <v>3689</v>
      </c>
    </row>
    <row r="70" spans="2:17" x14ac:dyDescent="0.25">
      <c r="B70" t="s">
        <v>18</v>
      </c>
      <c r="C70" s="6">
        <v>381.2</v>
      </c>
      <c r="D70" s="6">
        <v>299.8</v>
      </c>
      <c r="E70" s="6">
        <v>309.39999999999998</v>
      </c>
      <c r="F70" s="6">
        <v>276.2</v>
      </c>
      <c r="G70" s="6">
        <v>273.39999999999998</v>
      </c>
      <c r="H70" s="6">
        <v>271.2</v>
      </c>
      <c r="I70" s="6">
        <v>302.8</v>
      </c>
      <c r="J70" s="6">
        <v>290</v>
      </c>
      <c r="K70" s="6">
        <v>242</v>
      </c>
      <c r="L70" s="16">
        <v>277.2</v>
      </c>
      <c r="M70" s="16">
        <v>291.2</v>
      </c>
      <c r="N70" s="16">
        <v>314</v>
      </c>
      <c r="O70" s="16">
        <v>3528.4</v>
      </c>
      <c r="P70" s="7">
        <f t="shared" si="2"/>
        <v>1811.2</v>
      </c>
      <c r="Q70" s="7">
        <f t="shared" si="3"/>
        <v>3528.3999999999996</v>
      </c>
    </row>
    <row r="71" spans="2:17" x14ac:dyDescent="0.25">
      <c r="B71" t="s">
        <v>19</v>
      </c>
      <c r="C71" s="6">
        <v>356.2</v>
      </c>
      <c r="D71" s="6">
        <v>307.39999999999998</v>
      </c>
      <c r="E71" s="6">
        <v>305.2</v>
      </c>
      <c r="F71" s="6">
        <v>273.8</v>
      </c>
      <c r="G71" s="6">
        <v>273</v>
      </c>
      <c r="H71" s="6">
        <v>256</v>
      </c>
      <c r="I71" s="6">
        <v>270.2</v>
      </c>
      <c r="J71" s="6">
        <v>277.8</v>
      </c>
      <c r="K71" s="6">
        <v>250</v>
      </c>
      <c r="L71" s="16">
        <v>271.8</v>
      </c>
      <c r="M71" s="16">
        <v>279.39999999999998</v>
      </c>
      <c r="N71" s="16">
        <v>297.60000000000002</v>
      </c>
      <c r="O71" s="16">
        <v>3418.4</v>
      </c>
      <c r="P71" s="7">
        <f t="shared" si="2"/>
        <v>1771.6</v>
      </c>
      <c r="Q71" s="7">
        <f t="shared" si="3"/>
        <v>3418.4</v>
      </c>
    </row>
    <row r="72" spans="2:17" x14ac:dyDescent="0.25">
      <c r="B72" s="8" t="s">
        <v>20</v>
      </c>
      <c r="C72" s="9">
        <v>1638</v>
      </c>
      <c r="D72" s="9">
        <v>1359.4</v>
      </c>
      <c r="E72" s="9">
        <v>1372.2</v>
      </c>
      <c r="F72" s="9">
        <v>1227</v>
      </c>
      <c r="G72" s="9">
        <v>1190.5999999999999</v>
      </c>
      <c r="H72" s="9">
        <v>1156.2</v>
      </c>
      <c r="I72" s="9">
        <v>1258</v>
      </c>
      <c r="J72" s="9">
        <v>1232.2</v>
      </c>
      <c r="K72" s="9">
        <v>1087.2</v>
      </c>
      <c r="L72" s="19">
        <v>1230.2</v>
      </c>
      <c r="M72" s="19">
        <v>1247.4000000000001</v>
      </c>
      <c r="N72" s="19">
        <v>1354.4</v>
      </c>
      <c r="O72" s="19">
        <v>15352.8</v>
      </c>
      <c r="P72" s="7">
        <f t="shared" si="2"/>
        <v>7943.4000000000005</v>
      </c>
      <c r="Q72" s="7">
        <f t="shared" si="3"/>
        <v>15352.800000000003</v>
      </c>
    </row>
    <row r="75" spans="2:17" ht="30" x14ac:dyDescent="0.25">
      <c r="B75" s="30" t="s">
        <v>41</v>
      </c>
      <c r="C75" s="27" t="s">
        <v>42</v>
      </c>
      <c r="D75" s="31">
        <v>2020</v>
      </c>
      <c r="E75" s="4">
        <v>2021</v>
      </c>
      <c r="F75" s="32">
        <v>2022</v>
      </c>
      <c r="G75" s="4">
        <v>2023</v>
      </c>
      <c r="H75" s="4">
        <v>2024</v>
      </c>
      <c r="I75" s="4"/>
    </row>
    <row r="76" spans="2:17" x14ac:dyDescent="0.25">
      <c r="B76" t="s">
        <v>16</v>
      </c>
      <c r="C76" s="33">
        <v>4717</v>
      </c>
      <c r="D76" s="34">
        <v>4857</v>
      </c>
      <c r="E76" s="35">
        <v>5078</v>
      </c>
      <c r="F76" s="36">
        <v>5029</v>
      </c>
      <c r="G76" s="35">
        <v>4927</v>
      </c>
      <c r="H76" s="6">
        <v>4450</v>
      </c>
      <c r="I76" s="35"/>
      <c r="J76" s="37"/>
      <c r="L76" s="54"/>
    </row>
    <row r="77" spans="2:17" x14ac:dyDescent="0.25">
      <c r="B77" t="s">
        <v>17</v>
      </c>
      <c r="C77" s="33">
        <v>3689</v>
      </c>
      <c r="D77" s="34">
        <v>3797</v>
      </c>
      <c r="E77" s="35">
        <v>3825</v>
      </c>
      <c r="F77" s="36">
        <v>3913</v>
      </c>
      <c r="G77" s="35">
        <v>3626</v>
      </c>
      <c r="H77" s="6">
        <v>3375</v>
      </c>
      <c r="I77" s="35"/>
      <c r="J77" s="37"/>
      <c r="L77" s="54"/>
    </row>
    <row r="78" spans="2:17" x14ac:dyDescent="0.25">
      <c r="B78" t="s">
        <v>18</v>
      </c>
      <c r="C78" s="33">
        <v>3528.3999999999996</v>
      </c>
      <c r="D78" s="34">
        <v>3873</v>
      </c>
      <c r="E78" s="35">
        <v>4023</v>
      </c>
      <c r="F78" s="36">
        <v>3968</v>
      </c>
      <c r="G78" s="35">
        <v>3610</v>
      </c>
      <c r="H78" s="6">
        <v>3607</v>
      </c>
      <c r="I78" s="35"/>
      <c r="J78" s="37"/>
      <c r="L78" s="54"/>
      <c r="O78" s="55" t="s">
        <v>43</v>
      </c>
    </row>
    <row r="79" spans="2:17" x14ac:dyDescent="0.25">
      <c r="B79" t="s">
        <v>19</v>
      </c>
      <c r="C79" s="33">
        <v>3418.4</v>
      </c>
      <c r="D79" s="34">
        <v>3769</v>
      </c>
      <c r="E79" s="35">
        <v>3731</v>
      </c>
      <c r="F79" s="36">
        <v>3846</v>
      </c>
      <c r="G79" s="35">
        <v>3442</v>
      </c>
      <c r="H79" s="6">
        <v>3377</v>
      </c>
      <c r="I79" s="35"/>
      <c r="J79" s="37"/>
      <c r="L79" s="54"/>
    </row>
    <row r="80" spans="2:17" x14ac:dyDescent="0.25">
      <c r="B80" s="8" t="s">
        <v>20</v>
      </c>
      <c r="C80" s="38">
        <v>15352.800000000003</v>
      </c>
      <c r="D80" s="39">
        <v>16296</v>
      </c>
      <c r="E80" s="40">
        <v>16657</v>
      </c>
      <c r="F80" s="41">
        <v>16756</v>
      </c>
      <c r="G80" s="40">
        <v>15605</v>
      </c>
      <c r="H80" s="9">
        <v>14809</v>
      </c>
      <c r="I80" s="35"/>
      <c r="J80" s="37"/>
      <c r="L80" s="54"/>
    </row>
    <row r="93" spans="2:15" x14ac:dyDescent="0.25">
      <c r="C93" s="9"/>
      <c r="D93" s="9"/>
      <c r="E93" s="9"/>
      <c r="F93" s="9"/>
      <c r="G93" s="9"/>
      <c r="H93" s="9"/>
      <c r="I93" s="9"/>
      <c r="J93" s="9"/>
      <c r="K93" s="9"/>
      <c r="L93" s="19"/>
      <c r="M93" s="19"/>
      <c r="N93" s="19"/>
      <c r="O93" s="19"/>
    </row>
    <row r="95" spans="2:15" x14ac:dyDescent="0.25">
      <c r="B95" s="8"/>
    </row>
    <row r="96" spans="2:15" x14ac:dyDescent="0.25">
      <c r="C96" s="8"/>
      <c r="D96" s="8"/>
      <c r="E96" s="8"/>
      <c r="F96" s="8"/>
      <c r="G96" s="8"/>
      <c r="H96" s="8"/>
      <c r="I96" s="8"/>
      <c r="J96" s="8"/>
      <c r="K96" s="8"/>
      <c r="L96" s="13"/>
      <c r="M96" s="13"/>
      <c r="N96" s="13"/>
      <c r="O96" s="13"/>
    </row>
    <row r="97" spans="2:15" x14ac:dyDescent="0.25">
      <c r="B97" s="8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19"/>
    </row>
    <row r="98" spans="2:15" x14ac:dyDescent="0.25">
      <c r="B98" s="8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19"/>
    </row>
    <row r="99" spans="2:15" x14ac:dyDescent="0.25">
      <c r="B99" s="8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19"/>
    </row>
    <row r="100" spans="2:15" x14ac:dyDescent="0.25">
      <c r="B100" s="8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19"/>
    </row>
    <row r="101" spans="2:15" x14ac:dyDescent="0.25">
      <c r="B101" s="8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19"/>
    </row>
    <row r="102" spans="2:15" x14ac:dyDescent="0.25">
      <c r="B102" s="8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19"/>
    </row>
    <row r="103" spans="2:15" x14ac:dyDescent="0.25">
      <c r="B103" s="8"/>
      <c r="C103" s="44"/>
      <c r="D103" s="44"/>
      <c r="E103" s="44"/>
      <c r="F103" s="44"/>
      <c r="G103" s="44"/>
      <c r="H103" s="44"/>
      <c r="I103" s="44"/>
      <c r="J103" s="44"/>
      <c r="K103" s="44"/>
      <c r="L103" s="43"/>
      <c r="M103" s="43"/>
      <c r="N103" s="56"/>
      <c r="O103" s="19"/>
    </row>
    <row r="104" spans="2:15" x14ac:dyDescent="0.25">
      <c r="C104" s="8"/>
      <c r="D104" s="8"/>
      <c r="E104" s="8"/>
      <c r="F104" s="8"/>
      <c r="G104" s="8"/>
      <c r="H104" s="8"/>
      <c r="I104" s="45"/>
      <c r="J104" s="45"/>
      <c r="K104" s="45"/>
      <c r="L104" s="56"/>
      <c r="M104" s="56"/>
      <c r="N104" s="56"/>
      <c r="O104" s="19"/>
    </row>
    <row r="105" spans="2:15" x14ac:dyDescent="0.25">
      <c r="C105" s="8"/>
      <c r="D105" s="8"/>
      <c r="E105" s="8"/>
      <c r="F105" s="8"/>
      <c r="G105" s="8"/>
      <c r="H105" s="8"/>
      <c r="I105" s="45"/>
      <c r="J105" s="45"/>
      <c r="K105" s="45"/>
      <c r="L105" s="56"/>
      <c r="M105" s="56"/>
      <c r="N105" s="56"/>
      <c r="O105" s="19"/>
    </row>
    <row r="106" spans="2:15" x14ac:dyDescent="0.25">
      <c r="B106" s="46"/>
    </row>
    <row r="107" spans="2:15" x14ac:dyDescent="0.25">
      <c r="B107" s="47"/>
    </row>
    <row r="108" spans="2:15" x14ac:dyDescent="0.25">
      <c r="B108" s="4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80BA0-4F8E-485F-ABB5-2174145B8776}">
  <sheetPr>
    <tabColor rgb="FFAC75D5"/>
  </sheetPr>
  <dimension ref="B1:O25"/>
  <sheetViews>
    <sheetView workbookViewId="0">
      <selection activeCell="BB1" sqref="BB1:BB5"/>
    </sheetView>
  </sheetViews>
  <sheetFormatPr defaultRowHeight="15" x14ac:dyDescent="0.25"/>
  <cols>
    <col min="1" max="1" width="9.140625" style="59"/>
    <col min="2" max="2" width="22.5703125" style="59" customWidth="1"/>
    <col min="3" max="16384" width="9.140625" style="59"/>
  </cols>
  <sheetData>
    <row r="1" spans="2:15" ht="18" x14ac:dyDescent="0.25">
      <c r="B1" s="49" t="s">
        <v>44</v>
      </c>
    </row>
    <row r="2" spans="2:15" x14ac:dyDescent="0.25">
      <c r="B2"/>
    </row>
    <row r="3" spans="2:15" ht="15.75" x14ac:dyDescent="0.25">
      <c r="B3" s="50" t="s">
        <v>203</v>
      </c>
    </row>
    <row r="4" spans="2:15" x14ac:dyDescent="0.25">
      <c r="B4" s="48"/>
    </row>
    <row r="5" spans="2:15" x14ac:dyDescent="0.25">
      <c r="B5" s="51" t="s">
        <v>68</v>
      </c>
    </row>
    <row r="6" spans="2:15" x14ac:dyDescent="0.25">
      <c r="B6" s="51"/>
    </row>
    <row r="7" spans="2:15" x14ac:dyDescent="0.25">
      <c r="B7" s="58" t="s">
        <v>47</v>
      </c>
    </row>
    <row r="8" spans="2:15" x14ac:dyDescent="0.25">
      <c r="B8" s="183" t="s">
        <v>48</v>
      </c>
      <c r="C8" s="185" t="s">
        <v>49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</row>
    <row r="9" spans="2:15" ht="15.75" thickBot="1" x14ac:dyDescent="0.3">
      <c r="B9" s="184"/>
      <c r="C9" s="60" t="s">
        <v>50</v>
      </c>
      <c r="D9" s="60" t="s">
        <v>51</v>
      </c>
      <c r="E9" s="60" t="s">
        <v>52</v>
      </c>
      <c r="F9" s="60" t="s">
        <v>53</v>
      </c>
      <c r="G9" s="60" t="s">
        <v>54</v>
      </c>
      <c r="H9" s="60" t="s">
        <v>55</v>
      </c>
      <c r="I9" s="60" t="s">
        <v>56</v>
      </c>
      <c r="J9" s="60" t="s">
        <v>57</v>
      </c>
      <c r="K9" s="60" t="s">
        <v>58</v>
      </c>
      <c r="L9" s="60" t="s">
        <v>59</v>
      </c>
      <c r="M9" s="60" t="s">
        <v>60</v>
      </c>
    </row>
    <row r="10" spans="2:15" x14ac:dyDescent="0.25">
      <c r="B10" s="61" t="s">
        <v>61</v>
      </c>
      <c r="C10" s="62">
        <v>177031</v>
      </c>
      <c r="D10" s="62">
        <v>174539</v>
      </c>
      <c r="E10" s="62">
        <v>175791</v>
      </c>
      <c r="F10" s="62">
        <v>174933</v>
      </c>
      <c r="G10" s="62">
        <v>172553</v>
      </c>
      <c r="H10" s="62">
        <v>172183</v>
      </c>
      <c r="I10" s="62">
        <v>118298</v>
      </c>
      <c r="J10" s="62">
        <v>151875</v>
      </c>
      <c r="K10" s="62">
        <v>165889</v>
      </c>
      <c r="L10" s="62">
        <v>166525</v>
      </c>
      <c r="M10" s="62">
        <v>173364</v>
      </c>
      <c r="N10" s="63"/>
      <c r="O10" s="64"/>
    </row>
    <row r="11" spans="2:15" x14ac:dyDescent="0.25">
      <c r="B11" s="61" t="s">
        <v>62</v>
      </c>
      <c r="C11" s="65">
        <v>3429</v>
      </c>
      <c r="D11" s="65">
        <v>3217</v>
      </c>
      <c r="E11" s="65">
        <v>3037</v>
      </c>
      <c r="F11" s="65">
        <v>2946</v>
      </c>
      <c r="G11" s="65">
        <v>3145</v>
      </c>
      <c r="H11" s="65">
        <v>3160</v>
      </c>
      <c r="I11" s="65">
        <v>2205</v>
      </c>
      <c r="J11" s="65">
        <v>2729</v>
      </c>
      <c r="K11" s="65">
        <v>2824</v>
      </c>
      <c r="L11" s="65">
        <v>2974</v>
      </c>
      <c r="M11" s="65">
        <v>3387</v>
      </c>
      <c r="N11" s="63"/>
      <c r="O11" s="64"/>
    </row>
    <row r="12" spans="2:15" x14ac:dyDescent="0.25">
      <c r="B12" s="66" t="s">
        <v>63</v>
      </c>
      <c r="C12" s="67">
        <v>668</v>
      </c>
      <c r="D12" s="67">
        <v>579</v>
      </c>
      <c r="E12" s="67">
        <v>691</v>
      </c>
      <c r="F12" s="67">
        <v>626</v>
      </c>
      <c r="G12" s="67">
        <v>598</v>
      </c>
      <c r="H12" s="67">
        <v>629</v>
      </c>
      <c r="I12" s="67">
        <v>411</v>
      </c>
      <c r="J12" s="67">
        <v>568</v>
      </c>
      <c r="K12" s="67">
        <v>545</v>
      </c>
      <c r="L12" s="67">
        <v>577</v>
      </c>
      <c r="M12" s="67">
        <v>682</v>
      </c>
      <c r="N12" s="63"/>
      <c r="O12" s="64"/>
    </row>
    <row r="13" spans="2:15" x14ac:dyDescent="0.25">
      <c r="B13" s="66" t="s">
        <v>64</v>
      </c>
      <c r="C13" s="67">
        <v>829</v>
      </c>
      <c r="D13" s="67">
        <v>799</v>
      </c>
      <c r="E13" s="67">
        <v>772</v>
      </c>
      <c r="F13" s="67">
        <v>846</v>
      </c>
      <c r="G13" s="67">
        <v>848</v>
      </c>
      <c r="H13" s="67">
        <v>854</v>
      </c>
      <c r="I13" s="67">
        <v>577</v>
      </c>
      <c r="J13" s="67">
        <v>744</v>
      </c>
      <c r="K13" s="67">
        <v>784</v>
      </c>
      <c r="L13" s="67">
        <v>751</v>
      </c>
      <c r="M13" s="67">
        <v>815</v>
      </c>
      <c r="N13" s="63"/>
      <c r="O13" s="64"/>
    </row>
    <row r="14" spans="2:15" x14ac:dyDescent="0.25">
      <c r="B14" s="66" t="s">
        <v>65</v>
      </c>
      <c r="C14" s="67">
        <v>989</v>
      </c>
      <c r="D14" s="67">
        <v>963</v>
      </c>
      <c r="E14" s="67">
        <v>823</v>
      </c>
      <c r="F14" s="67">
        <v>745</v>
      </c>
      <c r="G14" s="67">
        <v>885</v>
      </c>
      <c r="H14" s="67">
        <v>846</v>
      </c>
      <c r="I14" s="67">
        <v>660</v>
      </c>
      <c r="J14" s="67">
        <v>745</v>
      </c>
      <c r="K14" s="67">
        <v>804</v>
      </c>
      <c r="L14" s="67">
        <v>884</v>
      </c>
      <c r="M14" s="67">
        <v>1052</v>
      </c>
      <c r="N14" s="63"/>
      <c r="O14" s="64"/>
    </row>
    <row r="15" spans="2:15" x14ac:dyDescent="0.25">
      <c r="B15" s="66" t="s">
        <v>66</v>
      </c>
      <c r="C15" s="67">
        <v>943</v>
      </c>
      <c r="D15" s="67">
        <v>876</v>
      </c>
      <c r="E15" s="67">
        <v>751</v>
      </c>
      <c r="F15" s="67">
        <v>729</v>
      </c>
      <c r="G15" s="67">
        <v>814</v>
      </c>
      <c r="H15" s="67">
        <v>831</v>
      </c>
      <c r="I15" s="67">
        <v>557</v>
      </c>
      <c r="J15" s="67">
        <v>672</v>
      </c>
      <c r="K15" s="67">
        <v>691</v>
      </c>
      <c r="L15" s="67">
        <v>762</v>
      </c>
      <c r="M15" s="67">
        <v>838</v>
      </c>
      <c r="N15" s="63"/>
      <c r="O15" s="64"/>
    </row>
    <row r="16" spans="2:15" x14ac:dyDescent="0.25">
      <c r="B16" s="68"/>
      <c r="C16" s="185" t="s">
        <v>67</v>
      </c>
      <c r="D16" s="185"/>
      <c r="E16" s="185"/>
      <c r="F16" s="185"/>
      <c r="G16" s="185"/>
      <c r="H16" s="185"/>
      <c r="I16" s="185"/>
      <c r="J16" s="185"/>
      <c r="K16" s="185"/>
      <c r="L16" s="185"/>
      <c r="M16" s="185"/>
    </row>
    <row r="17" spans="2:14" ht="15.75" thickBot="1" x14ac:dyDescent="0.3">
      <c r="B17" s="69"/>
      <c r="C17" s="70" t="s">
        <v>50</v>
      </c>
      <c r="D17" s="70" t="s">
        <v>51</v>
      </c>
      <c r="E17" s="70" t="s">
        <v>52</v>
      </c>
      <c r="F17" s="70" t="s">
        <v>53</v>
      </c>
      <c r="G17" s="70" t="s">
        <v>54</v>
      </c>
      <c r="H17" s="70" t="s">
        <v>55</v>
      </c>
      <c r="I17" s="70" t="s">
        <v>56</v>
      </c>
      <c r="J17" s="70" t="s">
        <v>57</v>
      </c>
      <c r="K17" s="70" t="s">
        <v>58</v>
      </c>
      <c r="L17" s="70" t="s">
        <v>59</v>
      </c>
      <c r="M17" s="70" t="s">
        <v>60</v>
      </c>
    </row>
    <row r="18" spans="2:14" x14ac:dyDescent="0.25">
      <c r="B18" s="61" t="s">
        <v>61</v>
      </c>
      <c r="C18" s="62">
        <v>3175</v>
      </c>
      <c r="D18" s="62">
        <v>3236</v>
      </c>
      <c r="E18" s="62">
        <v>3105</v>
      </c>
      <c r="F18" s="62">
        <v>3178</v>
      </c>
      <c r="G18" s="62">
        <v>3086</v>
      </c>
      <c r="H18" s="62">
        <v>2982</v>
      </c>
      <c r="I18" s="62">
        <v>2275</v>
      </c>
      <c r="J18" s="62">
        <v>2737</v>
      </c>
      <c r="K18" s="62">
        <v>2958</v>
      </c>
      <c r="L18" s="62">
        <v>2832</v>
      </c>
      <c r="M18" s="62">
        <v>2862</v>
      </c>
      <c r="N18" s="63"/>
    </row>
    <row r="19" spans="2:14" x14ac:dyDescent="0.25">
      <c r="B19" s="61" t="s">
        <v>62</v>
      </c>
      <c r="C19" s="65">
        <v>72</v>
      </c>
      <c r="D19" s="65">
        <v>77</v>
      </c>
      <c r="E19" s="65">
        <v>75</v>
      </c>
      <c r="F19" s="65">
        <v>66</v>
      </c>
      <c r="G19" s="65">
        <v>73</v>
      </c>
      <c r="H19" s="65">
        <v>75</v>
      </c>
      <c r="I19" s="65">
        <v>56</v>
      </c>
      <c r="J19" s="65">
        <v>73</v>
      </c>
      <c r="K19" s="65">
        <v>59</v>
      </c>
      <c r="L19" s="65">
        <v>67</v>
      </c>
      <c r="M19" s="65">
        <v>81</v>
      </c>
      <c r="N19" s="63"/>
    </row>
    <row r="20" spans="2:14" x14ac:dyDescent="0.25">
      <c r="B20" s="66" t="s">
        <v>63</v>
      </c>
      <c r="C20" s="67">
        <v>19</v>
      </c>
      <c r="D20" s="67">
        <v>22</v>
      </c>
      <c r="E20" s="67">
        <v>15</v>
      </c>
      <c r="F20" s="67">
        <v>21</v>
      </c>
      <c r="G20" s="67">
        <v>10</v>
      </c>
      <c r="H20" s="67">
        <v>21</v>
      </c>
      <c r="I20" s="67">
        <v>17</v>
      </c>
      <c r="J20" s="67">
        <v>24</v>
      </c>
      <c r="K20" s="67">
        <v>13</v>
      </c>
      <c r="L20" s="67">
        <v>13</v>
      </c>
      <c r="M20" s="67">
        <v>24</v>
      </c>
      <c r="N20" s="63"/>
    </row>
    <row r="21" spans="2:14" x14ac:dyDescent="0.25">
      <c r="B21" s="66" t="s">
        <v>64</v>
      </c>
      <c r="C21" s="67">
        <v>14</v>
      </c>
      <c r="D21" s="67">
        <v>24</v>
      </c>
      <c r="E21" s="67">
        <v>21</v>
      </c>
      <c r="F21" s="67">
        <v>20</v>
      </c>
      <c r="G21" s="67">
        <v>18</v>
      </c>
      <c r="H21" s="67">
        <v>17</v>
      </c>
      <c r="I21" s="67">
        <v>14</v>
      </c>
      <c r="J21" s="67">
        <v>13</v>
      </c>
      <c r="K21" s="67">
        <v>23</v>
      </c>
      <c r="L21" s="67">
        <v>16</v>
      </c>
      <c r="M21" s="67">
        <v>20</v>
      </c>
      <c r="N21" s="63"/>
    </row>
    <row r="22" spans="2:14" x14ac:dyDescent="0.25">
      <c r="B22" s="66" t="s">
        <v>65</v>
      </c>
      <c r="C22" s="67">
        <v>14</v>
      </c>
      <c r="D22" s="67">
        <v>14</v>
      </c>
      <c r="E22" s="67">
        <v>15</v>
      </c>
      <c r="F22" s="67">
        <v>7</v>
      </c>
      <c r="G22" s="67">
        <v>13</v>
      </c>
      <c r="H22" s="67">
        <v>12</v>
      </c>
      <c r="I22" s="67">
        <v>11</v>
      </c>
      <c r="J22" s="67">
        <v>9</v>
      </c>
      <c r="K22" s="67">
        <v>9</v>
      </c>
      <c r="L22" s="67">
        <v>15</v>
      </c>
      <c r="M22" s="67">
        <v>12</v>
      </c>
      <c r="N22" s="63"/>
    </row>
    <row r="23" spans="2:14" x14ac:dyDescent="0.25">
      <c r="B23" s="66" t="s">
        <v>66</v>
      </c>
      <c r="C23" s="67">
        <v>25</v>
      </c>
      <c r="D23" s="67">
        <v>17</v>
      </c>
      <c r="E23" s="67">
        <v>24</v>
      </c>
      <c r="F23" s="67">
        <v>18</v>
      </c>
      <c r="G23" s="67">
        <v>32</v>
      </c>
      <c r="H23" s="67">
        <v>25</v>
      </c>
      <c r="I23" s="67">
        <v>14</v>
      </c>
      <c r="J23" s="67">
        <v>27</v>
      </c>
      <c r="K23" s="67">
        <v>14</v>
      </c>
      <c r="L23" s="67">
        <v>23</v>
      </c>
      <c r="M23" s="67">
        <v>25</v>
      </c>
      <c r="N23" s="63"/>
    </row>
    <row r="25" spans="2:14" x14ac:dyDescent="0.25">
      <c r="B25" s="71"/>
    </row>
  </sheetData>
  <mergeCells count="3">
    <mergeCell ref="B8:B9"/>
    <mergeCell ref="C8:M8"/>
    <mergeCell ref="C16:M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8A1F8-0174-4890-AB76-411C96482008}">
  <sheetPr>
    <tabColor rgb="FFAC75D5"/>
  </sheetPr>
  <dimension ref="B1:K16"/>
  <sheetViews>
    <sheetView workbookViewId="0">
      <selection activeCell="BB1" sqref="BB1:BB5"/>
    </sheetView>
  </sheetViews>
  <sheetFormatPr defaultRowHeight="15" x14ac:dyDescent="0.25"/>
  <cols>
    <col min="2" max="2" width="11.5703125" customWidth="1"/>
  </cols>
  <sheetData>
    <row r="1" spans="2:11" ht="18" x14ac:dyDescent="0.25">
      <c r="B1" s="49" t="s">
        <v>44</v>
      </c>
    </row>
    <row r="3" spans="2:11" ht="15.75" x14ac:dyDescent="0.25">
      <c r="B3" s="50" t="s">
        <v>203</v>
      </c>
    </row>
    <row r="4" spans="2:11" x14ac:dyDescent="0.25">
      <c r="B4" s="48"/>
    </row>
    <row r="5" spans="2:11" x14ac:dyDescent="0.25">
      <c r="B5" s="51" t="s">
        <v>68</v>
      </c>
    </row>
    <row r="6" spans="2:11" x14ac:dyDescent="0.25">
      <c r="K6" s="48"/>
    </row>
    <row r="7" spans="2:11" x14ac:dyDescent="0.25">
      <c r="B7" s="143" t="s">
        <v>172</v>
      </c>
    </row>
    <row r="9" spans="2:11" ht="33" customHeight="1" x14ac:dyDescent="0.25">
      <c r="B9" s="186" t="s">
        <v>48</v>
      </c>
      <c r="C9" s="188" t="s">
        <v>156</v>
      </c>
      <c r="D9" s="188"/>
      <c r="E9" s="188"/>
      <c r="F9" s="189" t="s">
        <v>171</v>
      </c>
      <c r="G9" s="188"/>
      <c r="H9" s="188"/>
    </row>
    <row r="10" spans="2:11" ht="15.75" thickBot="1" x14ac:dyDescent="0.3">
      <c r="B10" s="187"/>
      <c r="C10" s="82">
        <v>2019</v>
      </c>
      <c r="D10" s="82" t="s">
        <v>59</v>
      </c>
      <c r="E10" s="83" t="s">
        <v>60</v>
      </c>
      <c r="F10" s="82">
        <v>2019</v>
      </c>
      <c r="G10" s="82" t="s">
        <v>59</v>
      </c>
      <c r="H10" s="82" t="s">
        <v>60</v>
      </c>
    </row>
    <row r="11" spans="2:11" x14ac:dyDescent="0.25">
      <c r="B11" s="144" t="s">
        <v>61</v>
      </c>
      <c r="C11" s="145">
        <v>53.123201854748125</v>
      </c>
      <c r="D11" s="145">
        <v>51.522258526944384</v>
      </c>
      <c r="E11" s="145">
        <v>51.397133975374004</v>
      </c>
      <c r="F11" s="146">
        <v>4041.3145151296949</v>
      </c>
      <c r="G11" s="147">
        <v>3808.3748015602582</v>
      </c>
      <c r="H11" s="147">
        <v>3966.7900896181968</v>
      </c>
    </row>
    <row r="12" spans="2:11" x14ac:dyDescent="0.25">
      <c r="B12" s="144" t="s">
        <v>102</v>
      </c>
      <c r="C12" s="145">
        <v>60.125199164722233</v>
      </c>
      <c r="D12" s="145">
        <v>56.643896344816575</v>
      </c>
      <c r="E12" s="145">
        <v>67.769870855054805</v>
      </c>
      <c r="F12" s="146">
        <v>3582.8452015080629</v>
      </c>
      <c r="G12" s="147">
        <v>3268.8248515654564</v>
      </c>
      <c r="H12" s="147">
        <v>3661.9370914353462</v>
      </c>
    </row>
    <row r="13" spans="2:11" x14ac:dyDescent="0.25">
      <c r="B13" s="148" t="s">
        <v>17</v>
      </c>
      <c r="C13" s="108">
        <v>77.682888317337969</v>
      </c>
      <c r="D13" s="108">
        <v>52.206780616666499</v>
      </c>
      <c r="E13" s="108">
        <v>87.181981925431515</v>
      </c>
      <c r="F13" s="149">
        <v>3242.4162080280198</v>
      </c>
      <c r="G13" s="150">
        <v>2979.2669471911013</v>
      </c>
      <c r="H13" s="150">
        <v>3400.097295091829</v>
      </c>
    </row>
    <row r="14" spans="2:11" x14ac:dyDescent="0.25">
      <c r="B14" s="151" t="s">
        <v>19</v>
      </c>
      <c r="C14" s="129">
        <v>55.811724073402267</v>
      </c>
      <c r="D14" s="108">
        <v>56.823404557571301</v>
      </c>
      <c r="E14" s="108">
        <v>66.7701604153104</v>
      </c>
      <c r="F14" s="149">
        <v>4159.6149647647453</v>
      </c>
      <c r="G14" s="150">
        <v>3573.1893807084539</v>
      </c>
      <c r="H14" s="150">
        <v>3909.392892316424</v>
      </c>
    </row>
    <row r="15" spans="2:11" x14ac:dyDescent="0.25">
      <c r="B15" s="151" t="s">
        <v>18</v>
      </c>
      <c r="C15" s="129">
        <v>41.027000500213816</v>
      </c>
      <c r="D15" s="108">
        <v>51.170853082084442</v>
      </c>
      <c r="E15" s="108">
        <v>41.661859529028703</v>
      </c>
      <c r="F15" s="149">
        <v>3629.3115827112219</v>
      </c>
      <c r="G15" s="150">
        <v>3604.346963969323</v>
      </c>
      <c r="H15" s="150">
        <v>4159.7764360522506</v>
      </c>
    </row>
    <row r="16" spans="2:11" x14ac:dyDescent="0.25">
      <c r="B16" s="151" t="s">
        <v>16</v>
      </c>
      <c r="C16" s="129">
        <v>65.831484565808452</v>
      </c>
      <c r="D16" s="108">
        <v>64.528358196916344</v>
      </c>
      <c r="E16" s="108">
        <v>75.538277673313146</v>
      </c>
      <c r="F16" s="149">
        <v>3346.8726753257015</v>
      </c>
      <c r="G16" s="150">
        <v>2965.6157954666141</v>
      </c>
      <c r="H16" s="150">
        <v>3245.4481443212753</v>
      </c>
    </row>
  </sheetData>
  <mergeCells count="3">
    <mergeCell ref="B9:B10"/>
    <mergeCell ref="C9:E9"/>
    <mergeCell ref="F9:H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77836-5EB7-4791-90AD-331634649C2E}">
  <sheetPr>
    <tabColor rgb="FFAC75D5"/>
  </sheetPr>
  <dimension ref="A1:Y112"/>
  <sheetViews>
    <sheetView topLeftCell="A83" zoomScaleNormal="100" workbookViewId="0">
      <selection activeCell="N108" sqref="N108"/>
    </sheetView>
  </sheetViews>
  <sheetFormatPr defaultRowHeight="15" x14ac:dyDescent="0.25"/>
  <cols>
    <col min="1" max="1" width="25.42578125" customWidth="1"/>
    <col min="2" max="21" width="9.85546875" bestFit="1" customWidth="1"/>
    <col min="22" max="23" width="10.7109375" customWidth="1"/>
    <col min="24" max="25" width="9.85546875" bestFit="1" customWidth="1"/>
  </cols>
  <sheetData>
    <row r="1" spans="1:25" ht="18" x14ac:dyDescent="0.25">
      <c r="B1" s="49" t="s">
        <v>44</v>
      </c>
    </row>
    <row r="3" spans="1:25" ht="15.75" x14ac:dyDescent="0.25">
      <c r="B3" s="50" t="s">
        <v>203</v>
      </c>
    </row>
    <row r="4" spans="1:25" x14ac:dyDescent="0.25">
      <c r="B4" s="48"/>
    </row>
    <row r="5" spans="1:25" x14ac:dyDescent="0.25">
      <c r="B5" s="51" t="s">
        <v>68</v>
      </c>
    </row>
    <row r="9" spans="1:25" x14ac:dyDescent="0.25">
      <c r="A9" s="152" t="s">
        <v>70</v>
      </c>
    </row>
    <row r="10" spans="1:25" x14ac:dyDescent="0.25">
      <c r="B10" s="190" t="s">
        <v>173</v>
      </c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</row>
    <row r="11" spans="1:25" x14ac:dyDescent="0.25">
      <c r="B11" s="79" t="s">
        <v>84</v>
      </c>
      <c r="C11" s="79" t="s">
        <v>174</v>
      </c>
      <c r="D11" s="79" t="s">
        <v>175</v>
      </c>
      <c r="E11" s="79" t="s">
        <v>176</v>
      </c>
      <c r="F11" s="79" t="s">
        <v>177</v>
      </c>
      <c r="G11" s="79" t="s">
        <v>178</v>
      </c>
      <c r="H11" s="79" t="s">
        <v>179</v>
      </c>
      <c r="I11" s="79" t="s">
        <v>180</v>
      </c>
      <c r="J11" s="79" t="s">
        <v>181</v>
      </c>
      <c r="K11" s="79" t="s">
        <v>182</v>
      </c>
      <c r="L11" s="79" t="s">
        <v>85</v>
      </c>
      <c r="M11" s="153" t="s">
        <v>183</v>
      </c>
      <c r="N11" s="153" t="s">
        <v>184</v>
      </c>
      <c r="O11" s="79" t="s">
        <v>185</v>
      </c>
      <c r="P11" s="79" t="s">
        <v>186</v>
      </c>
      <c r="Q11" s="79" t="s">
        <v>187</v>
      </c>
      <c r="R11" s="79" t="s">
        <v>188</v>
      </c>
      <c r="S11" s="153" t="s">
        <v>189</v>
      </c>
      <c r="T11" s="79" t="s">
        <v>190</v>
      </c>
      <c r="U11" s="154" t="s">
        <v>191</v>
      </c>
      <c r="V11" s="154">
        <v>2021</v>
      </c>
      <c r="W11" s="154">
        <v>2022</v>
      </c>
      <c r="X11" s="76" t="s">
        <v>59</v>
      </c>
      <c r="Y11" s="76" t="s">
        <v>60</v>
      </c>
    </row>
    <row r="12" spans="1:25" x14ac:dyDescent="0.25">
      <c r="B12" s="155" t="s">
        <v>192</v>
      </c>
      <c r="C12" s="155" t="s">
        <v>192</v>
      </c>
      <c r="D12" s="155" t="s">
        <v>192</v>
      </c>
      <c r="E12" s="155" t="s">
        <v>192</v>
      </c>
      <c r="F12" s="155" t="s">
        <v>192</v>
      </c>
      <c r="G12" s="155" t="s">
        <v>192</v>
      </c>
      <c r="H12" s="155" t="s">
        <v>192</v>
      </c>
      <c r="I12" s="155" t="s">
        <v>192</v>
      </c>
      <c r="J12" s="155" t="s">
        <v>192</v>
      </c>
      <c r="K12" s="155" t="s">
        <v>192</v>
      </c>
      <c r="L12" s="155" t="s">
        <v>192</v>
      </c>
      <c r="M12" s="155" t="s">
        <v>192</v>
      </c>
      <c r="N12" s="155" t="s">
        <v>192</v>
      </c>
      <c r="O12" s="155" t="s">
        <v>192</v>
      </c>
      <c r="P12" s="155" t="s">
        <v>192</v>
      </c>
      <c r="Q12" s="155" t="s">
        <v>192</v>
      </c>
      <c r="R12" s="155" t="s">
        <v>192</v>
      </c>
      <c r="S12" s="155" t="s">
        <v>192</v>
      </c>
      <c r="T12" s="155" t="s">
        <v>192</v>
      </c>
      <c r="U12" s="156" t="s">
        <v>192</v>
      </c>
    </row>
    <row r="13" spans="1:25" x14ac:dyDescent="0.25">
      <c r="A13" s="87" t="s">
        <v>61</v>
      </c>
      <c r="B13" s="88">
        <v>7096</v>
      </c>
      <c r="C13" s="88">
        <v>6980</v>
      </c>
      <c r="D13" s="88">
        <v>6563</v>
      </c>
      <c r="E13" s="88">
        <v>6122</v>
      </c>
      <c r="F13" s="88">
        <v>5818</v>
      </c>
      <c r="G13" s="88">
        <v>5669</v>
      </c>
      <c r="H13" s="88">
        <v>5131</v>
      </c>
      <c r="I13" s="88">
        <v>4725</v>
      </c>
      <c r="J13" s="88">
        <v>4237</v>
      </c>
      <c r="K13" s="88">
        <v>4114</v>
      </c>
      <c r="L13" s="88">
        <v>3860</v>
      </c>
      <c r="M13" s="88">
        <v>3753</v>
      </c>
      <c r="N13" s="88">
        <v>3401</v>
      </c>
      <c r="O13" s="88">
        <v>3381</v>
      </c>
      <c r="P13" s="88">
        <v>3428</v>
      </c>
      <c r="Q13" s="88">
        <v>3283</v>
      </c>
      <c r="R13" s="88">
        <v>3378</v>
      </c>
      <c r="S13" s="88">
        <v>3334</v>
      </c>
      <c r="T13" s="88">
        <v>3173</v>
      </c>
      <c r="U13" s="157">
        <v>2395</v>
      </c>
      <c r="V13" s="88">
        <v>2875</v>
      </c>
      <c r="W13" s="88">
        <v>3159</v>
      </c>
      <c r="X13" s="89">
        <v>3039</v>
      </c>
      <c r="Y13" s="89">
        <v>3030</v>
      </c>
    </row>
    <row r="14" spans="1:25" x14ac:dyDescent="0.25">
      <c r="A14" s="101" t="s">
        <v>94</v>
      </c>
      <c r="B14" s="102">
        <v>563</v>
      </c>
      <c r="C14" s="102">
        <v>591</v>
      </c>
      <c r="D14" s="102">
        <v>569</v>
      </c>
      <c r="E14" s="102">
        <v>495</v>
      </c>
      <c r="F14" s="102">
        <v>453</v>
      </c>
      <c r="G14" s="102">
        <v>404</v>
      </c>
      <c r="H14" s="102">
        <v>392</v>
      </c>
      <c r="I14" s="102">
        <v>332</v>
      </c>
      <c r="J14" s="102">
        <v>317</v>
      </c>
      <c r="K14" s="102">
        <v>327</v>
      </c>
      <c r="L14" s="102">
        <v>320</v>
      </c>
      <c r="M14" s="102">
        <v>286</v>
      </c>
      <c r="N14" s="102">
        <v>259</v>
      </c>
      <c r="O14" s="102">
        <v>265</v>
      </c>
      <c r="P14" s="102">
        <v>246</v>
      </c>
      <c r="Q14" s="102">
        <v>247</v>
      </c>
      <c r="R14" s="102">
        <v>279</v>
      </c>
      <c r="S14" s="102">
        <v>251</v>
      </c>
      <c r="T14" s="102">
        <v>232</v>
      </c>
      <c r="U14" s="158">
        <v>182</v>
      </c>
      <c r="V14" s="159">
        <v>192</v>
      </c>
      <c r="W14" s="160">
        <v>241</v>
      </c>
      <c r="X14" s="103">
        <v>178</v>
      </c>
      <c r="Y14" s="103">
        <v>171</v>
      </c>
    </row>
    <row r="15" spans="1:25" ht="21" x14ac:dyDescent="0.25">
      <c r="A15" s="101" t="s">
        <v>193</v>
      </c>
      <c r="B15" s="109">
        <v>16</v>
      </c>
      <c r="C15" s="109">
        <v>21</v>
      </c>
      <c r="D15" s="109">
        <v>16</v>
      </c>
      <c r="E15" s="109">
        <v>17</v>
      </c>
      <c r="F15" s="109">
        <v>13</v>
      </c>
      <c r="G15" s="109">
        <v>6</v>
      </c>
      <c r="H15" s="109">
        <v>10</v>
      </c>
      <c r="I15" s="109">
        <v>10</v>
      </c>
      <c r="J15" s="109">
        <v>8</v>
      </c>
      <c r="K15" s="109">
        <v>11</v>
      </c>
      <c r="L15" s="109">
        <v>9</v>
      </c>
      <c r="M15" s="109">
        <v>11</v>
      </c>
      <c r="N15" s="109">
        <v>7</v>
      </c>
      <c r="O15" s="109">
        <v>13</v>
      </c>
      <c r="P15" s="109">
        <v>7</v>
      </c>
      <c r="Q15" s="109">
        <v>3</v>
      </c>
      <c r="R15" s="109">
        <v>8</v>
      </c>
      <c r="S15" s="109">
        <v>12</v>
      </c>
      <c r="T15" s="109">
        <v>4</v>
      </c>
      <c r="U15" s="161" t="s">
        <v>100</v>
      </c>
      <c r="V15" s="162">
        <v>1</v>
      </c>
      <c r="W15" s="163">
        <v>10</v>
      </c>
      <c r="X15" s="103">
        <v>5</v>
      </c>
      <c r="Y15" s="103">
        <v>7</v>
      </c>
    </row>
    <row r="16" spans="1:25" x14ac:dyDescent="0.25">
      <c r="A16" s="101" t="s">
        <v>103</v>
      </c>
      <c r="B16" s="102">
        <v>173</v>
      </c>
      <c r="C16" s="102">
        <v>153</v>
      </c>
      <c r="D16" s="102">
        <v>131</v>
      </c>
      <c r="E16" s="102">
        <v>125</v>
      </c>
      <c r="F16" s="102">
        <v>110</v>
      </c>
      <c r="G16" s="102">
        <v>118</v>
      </c>
      <c r="H16" s="102">
        <v>91</v>
      </c>
      <c r="I16" s="102">
        <v>87</v>
      </c>
      <c r="J16" s="102">
        <v>76</v>
      </c>
      <c r="K16" s="102">
        <v>84</v>
      </c>
      <c r="L16" s="102">
        <v>80</v>
      </c>
      <c r="M16" s="102">
        <v>88</v>
      </c>
      <c r="N16" s="102">
        <v>85</v>
      </c>
      <c r="O16" s="102">
        <v>58</v>
      </c>
      <c r="P16" s="102">
        <v>89</v>
      </c>
      <c r="Q16" s="102">
        <v>58</v>
      </c>
      <c r="R16" s="102">
        <v>87</v>
      </c>
      <c r="S16" s="102">
        <v>124</v>
      </c>
      <c r="T16" s="102">
        <v>64</v>
      </c>
      <c r="U16" s="158">
        <v>59</v>
      </c>
      <c r="V16" s="159">
        <v>64</v>
      </c>
      <c r="W16" s="160">
        <v>57</v>
      </c>
      <c r="X16" s="103">
        <v>55</v>
      </c>
      <c r="Y16" s="103">
        <v>62</v>
      </c>
    </row>
    <row r="17" spans="1:25" x14ac:dyDescent="0.25">
      <c r="A17" s="101" t="s">
        <v>107</v>
      </c>
      <c r="B17" s="109">
        <v>1073</v>
      </c>
      <c r="C17" s="109">
        <v>1041</v>
      </c>
      <c r="D17" s="109">
        <v>977</v>
      </c>
      <c r="E17" s="109">
        <v>863</v>
      </c>
      <c r="F17" s="109">
        <v>821</v>
      </c>
      <c r="G17" s="109">
        <v>877</v>
      </c>
      <c r="H17" s="109">
        <v>774</v>
      </c>
      <c r="I17" s="109">
        <v>680</v>
      </c>
      <c r="J17" s="109">
        <v>603</v>
      </c>
      <c r="K17" s="109">
        <v>565</v>
      </c>
      <c r="L17" s="109">
        <v>532</v>
      </c>
      <c r="M17" s="109">
        <v>549</v>
      </c>
      <c r="N17" s="109">
        <v>438</v>
      </c>
      <c r="O17" s="109">
        <v>448</v>
      </c>
      <c r="P17" s="109">
        <v>478</v>
      </c>
      <c r="Q17" s="109">
        <v>434</v>
      </c>
      <c r="R17" s="109">
        <v>423</v>
      </c>
      <c r="S17" s="109">
        <v>483</v>
      </c>
      <c r="T17" s="109">
        <v>438</v>
      </c>
      <c r="U17" s="161">
        <v>317</v>
      </c>
      <c r="V17" s="162">
        <v>357</v>
      </c>
      <c r="W17" s="163">
        <v>402</v>
      </c>
      <c r="X17" s="103">
        <v>377</v>
      </c>
      <c r="Y17" s="103">
        <v>383</v>
      </c>
    </row>
    <row r="18" spans="1:25" ht="21" x14ac:dyDescent="0.25">
      <c r="A18" s="101" t="s">
        <v>194</v>
      </c>
      <c r="B18" s="102">
        <v>148</v>
      </c>
      <c r="C18" s="102">
        <v>126</v>
      </c>
      <c r="D18" s="102">
        <v>130</v>
      </c>
      <c r="E18" s="102">
        <v>124</v>
      </c>
      <c r="F18" s="102">
        <v>117</v>
      </c>
      <c r="G18" s="102">
        <v>94</v>
      </c>
      <c r="H18" s="102">
        <v>87</v>
      </c>
      <c r="I18" s="102">
        <v>73</v>
      </c>
      <c r="J18" s="102">
        <v>60</v>
      </c>
      <c r="K18" s="102">
        <v>59</v>
      </c>
      <c r="L18" s="102">
        <v>58</v>
      </c>
      <c r="M18" s="102">
        <v>73</v>
      </c>
      <c r="N18" s="102">
        <v>59</v>
      </c>
      <c r="O18" s="102">
        <v>60</v>
      </c>
      <c r="P18" s="102">
        <v>78</v>
      </c>
      <c r="Q18" s="102">
        <v>70</v>
      </c>
      <c r="R18" s="102">
        <v>59</v>
      </c>
      <c r="S18" s="102">
        <v>63</v>
      </c>
      <c r="T18" s="102">
        <v>71</v>
      </c>
      <c r="U18" s="158">
        <v>56</v>
      </c>
      <c r="V18" s="159">
        <v>49</v>
      </c>
      <c r="W18" s="160">
        <v>66</v>
      </c>
      <c r="X18" s="103">
        <v>71</v>
      </c>
      <c r="Y18" s="103">
        <v>70</v>
      </c>
    </row>
    <row r="19" spans="1:25" x14ac:dyDescent="0.25">
      <c r="A19" s="101" t="s">
        <v>115</v>
      </c>
      <c r="B19" s="109">
        <v>693</v>
      </c>
      <c r="C19" s="109">
        <v>650</v>
      </c>
      <c r="D19" s="109">
        <v>711</v>
      </c>
      <c r="E19" s="109">
        <v>554</v>
      </c>
      <c r="F19" s="109">
        <v>555</v>
      </c>
      <c r="G19" s="109">
        <v>553</v>
      </c>
      <c r="H19" s="109">
        <v>538</v>
      </c>
      <c r="I19" s="109">
        <v>458</v>
      </c>
      <c r="J19" s="109">
        <v>339</v>
      </c>
      <c r="K19" s="109">
        <v>396</v>
      </c>
      <c r="L19" s="109">
        <v>369</v>
      </c>
      <c r="M19" s="109">
        <v>376</v>
      </c>
      <c r="N19" s="109">
        <v>299</v>
      </c>
      <c r="O19" s="109">
        <v>325</v>
      </c>
      <c r="P19" s="109">
        <v>315</v>
      </c>
      <c r="Q19" s="109">
        <v>344</v>
      </c>
      <c r="R19" s="109">
        <v>301</v>
      </c>
      <c r="S19" s="109">
        <v>311</v>
      </c>
      <c r="T19" s="109">
        <v>336</v>
      </c>
      <c r="U19" s="161">
        <v>229</v>
      </c>
      <c r="V19" s="162">
        <v>285</v>
      </c>
      <c r="W19" s="163">
        <v>321</v>
      </c>
      <c r="X19" s="103">
        <v>309</v>
      </c>
      <c r="Y19" s="103">
        <v>269</v>
      </c>
    </row>
    <row r="20" spans="1:25" x14ac:dyDescent="0.25">
      <c r="A20" s="101" t="s">
        <v>119</v>
      </c>
      <c r="B20" s="102">
        <v>207</v>
      </c>
      <c r="C20" s="102">
        <v>203</v>
      </c>
      <c r="D20" s="102">
        <v>186</v>
      </c>
      <c r="E20" s="102">
        <v>153</v>
      </c>
      <c r="F20" s="102">
        <v>167</v>
      </c>
      <c r="G20" s="102">
        <v>142</v>
      </c>
      <c r="H20" s="102">
        <v>124</v>
      </c>
      <c r="I20" s="102">
        <v>110</v>
      </c>
      <c r="J20" s="102">
        <v>117</v>
      </c>
      <c r="K20" s="102">
        <v>103</v>
      </c>
      <c r="L20" s="102">
        <v>84</v>
      </c>
      <c r="M20" s="102">
        <v>85</v>
      </c>
      <c r="N20" s="102">
        <v>83</v>
      </c>
      <c r="O20" s="102">
        <v>100</v>
      </c>
      <c r="P20" s="102">
        <v>70</v>
      </c>
      <c r="Q20" s="102">
        <v>67</v>
      </c>
      <c r="R20" s="102">
        <v>69</v>
      </c>
      <c r="S20" s="102">
        <v>77</v>
      </c>
      <c r="T20" s="102">
        <v>72</v>
      </c>
      <c r="U20" s="158">
        <v>47</v>
      </c>
      <c r="V20" s="159">
        <v>82</v>
      </c>
      <c r="W20" s="160">
        <v>74</v>
      </c>
      <c r="X20" s="103">
        <v>56</v>
      </c>
      <c r="Y20" s="103">
        <v>73</v>
      </c>
    </row>
    <row r="21" spans="1:25" x14ac:dyDescent="0.25">
      <c r="A21" s="101" t="s">
        <v>123</v>
      </c>
      <c r="B21" s="109">
        <v>813</v>
      </c>
      <c r="C21" s="109">
        <v>789</v>
      </c>
      <c r="D21" s="109">
        <v>756</v>
      </c>
      <c r="E21" s="109">
        <v>681</v>
      </c>
      <c r="F21" s="109">
        <v>635</v>
      </c>
      <c r="G21" s="109">
        <v>539</v>
      </c>
      <c r="H21" s="109">
        <v>531</v>
      </c>
      <c r="I21" s="109">
        <v>523</v>
      </c>
      <c r="J21" s="109">
        <v>422</v>
      </c>
      <c r="K21" s="109">
        <v>401</v>
      </c>
      <c r="L21" s="109">
        <v>400</v>
      </c>
      <c r="M21" s="109">
        <v>380</v>
      </c>
      <c r="N21" s="109">
        <v>344</v>
      </c>
      <c r="O21" s="109">
        <v>327</v>
      </c>
      <c r="P21" s="109">
        <v>326</v>
      </c>
      <c r="Q21" s="109">
        <v>307</v>
      </c>
      <c r="R21" s="109">
        <v>378</v>
      </c>
      <c r="S21" s="109">
        <v>316</v>
      </c>
      <c r="T21" s="109">
        <v>352</v>
      </c>
      <c r="U21" s="161">
        <v>223</v>
      </c>
      <c r="V21" s="162">
        <v>281</v>
      </c>
      <c r="W21" s="163">
        <v>311</v>
      </c>
      <c r="X21" s="103">
        <v>279</v>
      </c>
      <c r="Y21" s="103">
        <v>273</v>
      </c>
    </row>
    <row r="22" spans="1:25" x14ac:dyDescent="0.25">
      <c r="A22" s="101" t="s">
        <v>125</v>
      </c>
      <c r="B22" s="102">
        <v>501</v>
      </c>
      <c r="C22" s="102">
        <v>487</v>
      </c>
      <c r="D22" s="102">
        <v>434</v>
      </c>
      <c r="E22" s="102">
        <v>398</v>
      </c>
      <c r="F22" s="102">
        <v>362</v>
      </c>
      <c r="G22" s="102">
        <v>353</v>
      </c>
      <c r="H22" s="102">
        <v>322</v>
      </c>
      <c r="I22" s="102">
        <v>296</v>
      </c>
      <c r="J22" s="102">
        <v>279</v>
      </c>
      <c r="K22" s="102">
        <v>306</v>
      </c>
      <c r="L22" s="102">
        <v>265</v>
      </c>
      <c r="M22" s="102">
        <v>253</v>
      </c>
      <c r="N22" s="102">
        <v>224</v>
      </c>
      <c r="O22" s="102">
        <v>250</v>
      </c>
      <c r="P22" s="102">
        <v>247</v>
      </c>
      <c r="Q22" s="102">
        <v>249</v>
      </c>
      <c r="R22" s="102">
        <v>269</v>
      </c>
      <c r="S22" s="102">
        <v>239</v>
      </c>
      <c r="T22" s="102">
        <v>209</v>
      </c>
      <c r="U22" s="158">
        <v>152</v>
      </c>
      <c r="V22" s="159">
        <v>190</v>
      </c>
      <c r="W22" s="160">
        <v>225</v>
      </c>
      <c r="X22" s="103">
        <v>202</v>
      </c>
      <c r="Y22" s="103">
        <v>188</v>
      </c>
    </row>
    <row r="23" spans="1:25" x14ac:dyDescent="0.25">
      <c r="A23" s="101" t="s">
        <v>129</v>
      </c>
      <c r="B23" s="109">
        <v>117</v>
      </c>
      <c r="C23" s="109">
        <v>112</v>
      </c>
      <c r="D23" s="109">
        <v>127</v>
      </c>
      <c r="E23" s="109">
        <v>104</v>
      </c>
      <c r="F23" s="109">
        <v>96</v>
      </c>
      <c r="G23" s="109">
        <v>100</v>
      </c>
      <c r="H23" s="109">
        <v>92</v>
      </c>
      <c r="I23" s="109">
        <v>82</v>
      </c>
      <c r="J23" s="109">
        <v>75</v>
      </c>
      <c r="K23" s="109">
        <v>79</v>
      </c>
      <c r="L23" s="109">
        <v>61</v>
      </c>
      <c r="M23" s="109">
        <v>50</v>
      </c>
      <c r="N23" s="109">
        <v>61</v>
      </c>
      <c r="O23" s="109">
        <v>47</v>
      </c>
      <c r="P23" s="109">
        <v>64</v>
      </c>
      <c r="Q23" s="109">
        <v>35</v>
      </c>
      <c r="R23" s="109">
        <v>48</v>
      </c>
      <c r="S23" s="109">
        <v>48</v>
      </c>
      <c r="T23" s="109">
        <v>51</v>
      </c>
      <c r="U23" s="161">
        <v>45</v>
      </c>
      <c r="V23" s="162">
        <v>53</v>
      </c>
      <c r="W23" s="163">
        <v>49</v>
      </c>
      <c r="X23" s="103">
        <v>45</v>
      </c>
      <c r="Y23" s="103">
        <v>62</v>
      </c>
    </row>
    <row r="24" spans="1:25" x14ac:dyDescent="0.25">
      <c r="A24" s="101" t="s">
        <v>131</v>
      </c>
      <c r="B24" s="102">
        <v>228</v>
      </c>
      <c r="C24" s="102">
        <v>209</v>
      </c>
      <c r="D24" s="102">
        <v>193</v>
      </c>
      <c r="E24" s="102">
        <v>185</v>
      </c>
      <c r="F24" s="102">
        <v>150</v>
      </c>
      <c r="G24" s="102">
        <v>171</v>
      </c>
      <c r="H24" s="102">
        <v>147</v>
      </c>
      <c r="I24" s="102">
        <v>132</v>
      </c>
      <c r="J24" s="102">
        <v>117</v>
      </c>
      <c r="K24" s="102">
        <v>109</v>
      </c>
      <c r="L24" s="102">
        <v>129</v>
      </c>
      <c r="M24" s="102">
        <v>99</v>
      </c>
      <c r="N24" s="102">
        <v>86</v>
      </c>
      <c r="O24" s="102">
        <v>100</v>
      </c>
      <c r="P24" s="102">
        <v>93</v>
      </c>
      <c r="Q24" s="102">
        <v>100</v>
      </c>
      <c r="R24" s="102">
        <v>96</v>
      </c>
      <c r="S24" s="102">
        <v>87</v>
      </c>
      <c r="T24" s="102">
        <v>99</v>
      </c>
      <c r="U24" s="158">
        <v>69</v>
      </c>
      <c r="V24" s="159">
        <v>84</v>
      </c>
      <c r="W24" s="160">
        <v>91</v>
      </c>
      <c r="X24" s="103">
        <v>89</v>
      </c>
      <c r="Y24" s="103">
        <v>72</v>
      </c>
    </row>
    <row r="25" spans="1:25" x14ac:dyDescent="0.25">
      <c r="A25" s="101" t="s">
        <v>135</v>
      </c>
      <c r="B25" s="109">
        <v>731</v>
      </c>
      <c r="C25" s="109">
        <v>770</v>
      </c>
      <c r="D25" s="109">
        <v>582</v>
      </c>
      <c r="E25" s="109">
        <v>651</v>
      </c>
      <c r="F25" s="109">
        <v>594</v>
      </c>
      <c r="G25" s="109">
        <v>575</v>
      </c>
      <c r="H25" s="109">
        <v>527</v>
      </c>
      <c r="I25" s="109">
        <v>493</v>
      </c>
      <c r="J25" s="109">
        <v>494</v>
      </c>
      <c r="K25" s="109">
        <v>450</v>
      </c>
      <c r="L25" s="109">
        <v>425</v>
      </c>
      <c r="M25" s="109">
        <v>385</v>
      </c>
      <c r="N25" s="109">
        <v>366</v>
      </c>
      <c r="O25" s="109">
        <v>371</v>
      </c>
      <c r="P25" s="109">
        <v>370</v>
      </c>
      <c r="Q25" s="109">
        <v>347</v>
      </c>
      <c r="R25" s="109">
        <v>356</v>
      </c>
      <c r="S25" s="109">
        <v>338</v>
      </c>
      <c r="T25" s="109">
        <v>295</v>
      </c>
      <c r="U25" s="161">
        <v>261</v>
      </c>
      <c r="V25" s="162">
        <v>288</v>
      </c>
      <c r="W25" s="163">
        <v>339</v>
      </c>
      <c r="X25" s="103">
        <v>346</v>
      </c>
      <c r="Y25" s="103">
        <v>319</v>
      </c>
    </row>
    <row r="26" spans="1:25" x14ac:dyDescent="0.25">
      <c r="A26" s="115" t="s">
        <v>137</v>
      </c>
      <c r="B26" s="116">
        <v>168</v>
      </c>
      <c r="C26" s="116">
        <v>185</v>
      </c>
      <c r="D26" s="116">
        <v>154</v>
      </c>
      <c r="E26" s="116">
        <v>141</v>
      </c>
      <c r="F26" s="116">
        <v>134</v>
      </c>
      <c r="G26" s="116">
        <v>165</v>
      </c>
      <c r="H26" s="116">
        <v>119</v>
      </c>
      <c r="I26" s="116">
        <v>96</v>
      </c>
      <c r="J26" s="116">
        <v>93</v>
      </c>
      <c r="K26" s="116">
        <v>79</v>
      </c>
      <c r="L26" s="116">
        <v>83</v>
      </c>
      <c r="M26" s="116">
        <v>92</v>
      </c>
      <c r="N26" s="116">
        <v>70</v>
      </c>
      <c r="O26" s="116">
        <v>77</v>
      </c>
      <c r="P26" s="116">
        <v>84</v>
      </c>
      <c r="Q26" s="116">
        <v>76</v>
      </c>
      <c r="R26" s="116">
        <v>69</v>
      </c>
      <c r="S26" s="116">
        <v>76</v>
      </c>
      <c r="T26" s="116">
        <v>78</v>
      </c>
      <c r="U26" s="164">
        <v>59</v>
      </c>
      <c r="V26" s="159">
        <v>80</v>
      </c>
      <c r="W26" s="160">
        <v>59</v>
      </c>
      <c r="X26" s="89">
        <v>72</v>
      </c>
      <c r="Y26" s="89">
        <v>86</v>
      </c>
    </row>
    <row r="27" spans="1:25" x14ac:dyDescent="0.25">
      <c r="A27" s="123" t="s">
        <v>157</v>
      </c>
      <c r="B27" s="124">
        <v>44</v>
      </c>
      <c r="C27" s="124">
        <v>35</v>
      </c>
      <c r="D27" s="124">
        <v>32</v>
      </c>
      <c r="E27" s="124">
        <v>25</v>
      </c>
      <c r="F27" s="124">
        <v>26</v>
      </c>
      <c r="G27" s="124">
        <v>46</v>
      </c>
      <c r="H27" s="124">
        <v>22</v>
      </c>
      <c r="I27" s="124">
        <v>34</v>
      </c>
      <c r="J27" s="124">
        <v>23</v>
      </c>
      <c r="K27" s="124">
        <v>23</v>
      </c>
      <c r="L27" s="124">
        <v>18</v>
      </c>
      <c r="M27" s="124">
        <v>30</v>
      </c>
      <c r="N27" s="124">
        <v>14</v>
      </c>
      <c r="O27" s="124">
        <v>20</v>
      </c>
      <c r="P27" s="124">
        <v>25</v>
      </c>
      <c r="Q27" s="124">
        <v>15</v>
      </c>
      <c r="R27" s="124">
        <v>22</v>
      </c>
      <c r="S27" s="124">
        <v>11</v>
      </c>
      <c r="T27" s="124">
        <v>23</v>
      </c>
      <c r="U27" s="165">
        <v>17</v>
      </c>
      <c r="V27" s="162">
        <v>26</v>
      </c>
      <c r="W27" s="163">
        <v>13</v>
      </c>
      <c r="X27">
        <v>15</v>
      </c>
      <c r="Y27">
        <v>25</v>
      </c>
    </row>
    <row r="28" spans="1:25" x14ac:dyDescent="0.25">
      <c r="A28" s="123" t="s">
        <v>159</v>
      </c>
      <c r="B28" s="130">
        <v>51</v>
      </c>
      <c r="C28" s="130">
        <v>63</v>
      </c>
      <c r="D28" s="130">
        <v>58</v>
      </c>
      <c r="E28" s="130">
        <v>36</v>
      </c>
      <c r="F28" s="130">
        <v>42</v>
      </c>
      <c r="G28" s="130">
        <v>51</v>
      </c>
      <c r="H28" s="130">
        <v>32</v>
      </c>
      <c r="I28" s="130">
        <v>26</v>
      </c>
      <c r="J28" s="130">
        <v>33</v>
      </c>
      <c r="K28" s="130">
        <v>21</v>
      </c>
      <c r="L28" s="130">
        <v>20</v>
      </c>
      <c r="M28" s="130">
        <v>28</v>
      </c>
      <c r="N28" s="130">
        <v>18</v>
      </c>
      <c r="O28" s="130">
        <v>14</v>
      </c>
      <c r="P28" s="130">
        <v>26</v>
      </c>
      <c r="Q28" s="130">
        <v>21</v>
      </c>
      <c r="R28" s="130">
        <v>20</v>
      </c>
      <c r="S28" s="130">
        <v>19</v>
      </c>
      <c r="T28" s="130">
        <v>17</v>
      </c>
      <c r="U28" s="166">
        <v>14</v>
      </c>
      <c r="V28" s="159">
        <v>15</v>
      </c>
      <c r="W28" s="160">
        <v>23</v>
      </c>
      <c r="X28">
        <v>17</v>
      </c>
      <c r="Y28">
        <v>20</v>
      </c>
    </row>
    <row r="29" spans="1:25" x14ac:dyDescent="0.25">
      <c r="A29" s="123" t="s">
        <v>161</v>
      </c>
      <c r="B29" s="124">
        <v>29</v>
      </c>
      <c r="C29" s="124">
        <v>42</v>
      </c>
      <c r="D29" s="124">
        <v>27</v>
      </c>
      <c r="E29" s="124">
        <v>30</v>
      </c>
      <c r="F29" s="124">
        <v>35</v>
      </c>
      <c r="G29" s="124">
        <v>29</v>
      </c>
      <c r="H29" s="124">
        <v>19</v>
      </c>
      <c r="I29" s="124">
        <v>12</v>
      </c>
      <c r="J29" s="124">
        <v>15</v>
      </c>
      <c r="K29" s="124">
        <v>15</v>
      </c>
      <c r="L29" s="124">
        <v>19</v>
      </c>
      <c r="M29" s="124">
        <v>19</v>
      </c>
      <c r="N29" s="124">
        <v>17</v>
      </c>
      <c r="O29" s="124">
        <v>15</v>
      </c>
      <c r="P29" s="124">
        <v>15</v>
      </c>
      <c r="Q29" s="124">
        <v>15</v>
      </c>
      <c r="R29" s="124">
        <v>9</v>
      </c>
      <c r="S29" s="124">
        <v>13</v>
      </c>
      <c r="T29" s="124">
        <v>13</v>
      </c>
      <c r="U29" s="165">
        <v>14</v>
      </c>
      <c r="V29" s="162">
        <v>9</v>
      </c>
      <c r="W29" s="163">
        <v>9</v>
      </c>
      <c r="X29">
        <v>16</v>
      </c>
      <c r="Y29">
        <v>13</v>
      </c>
    </row>
    <row r="30" spans="1:25" x14ac:dyDescent="0.25">
      <c r="A30" s="123" t="s">
        <v>163</v>
      </c>
      <c r="B30" s="130">
        <v>44</v>
      </c>
      <c r="C30" s="130">
        <v>45</v>
      </c>
      <c r="D30" s="130">
        <v>37</v>
      </c>
      <c r="E30" s="130">
        <v>50</v>
      </c>
      <c r="F30" s="130">
        <v>31</v>
      </c>
      <c r="G30" s="130">
        <v>39</v>
      </c>
      <c r="H30" s="130">
        <v>46</v>
      </c>
      <c r="I30" s="130">
        <v>24</v>
      </c>
      <c r="J30" s="130">
        <v>22</v>
      </c>
      <c r="K30" s="130">
        <v>20</v>
      </c>
      <c r="L30" s="130">
        <v>26</v>
      </c>
      <c r="M30" s="130">
        <v>15</v>
      </c>
      <c r="N30" s="130">
        <v>21</v>
      </c>
      <c r="O30" s="130">
        <v>28</v>
      </c>
      <c r="P30" s="130">
        <v>18</v>
      </c>
      <c r="Q30" s="130">
        <v>25</v>
      </c>
      <c r="R30" s="130">
        <v>18</v>
      </c>
      <c r="S30" s="130">
        <v>33</v>
      </c>
      <c r="T30" s="130">
        <v>25</v>
      </c>
      <c r="U30" s="166">
        <v>14</v>
      </c>
      <c r="V30" s="159">
        <v>30</v>
      </c>
      <c r="W30" s="160">
        <v>14</v>
      </c>
      <c r="X30">
        <v>24</v>
      </c>
      <c r="Y30">
        <v>28</v>
      </c>
    </row>
    <row r="31" spans="1:25" x14ac:dyDescent="0.25">
      <c r="A31" s="101" t="s">
        <v>138</v>
      </c>
      <c r="B31" s="109">
        <v>37</v>
      </c>
      <c r="C31" s="109">
        <v>30</v>
      </c>
      <c r="D31" s="109">
        <v>42</v>
      </c>
      <c r="E31" s="109">
        <v>24</v>
      </c>
      <c r="F31" s="109">
        <v>29</v>
      </c>
      <c r="G31" s="109">
        <v>32</v>
      </c>
      <c r="H31" s="109">
        <v>20</v>
      </c>
      <c r="I31" s="109">
        <v>27</v>
      </c>
      <c r="J31" s="109">
        <v>21</v>
      </c>
      <c r="K31" s="109">
        <v>28</v>
      </c>
      <c r="L31" s="109">
        <v>19</v>
      </c>
      <c r="M31" s="109">
        <v>19</v>
      </c>
      <c r="N31" s="109">
        <v>26</v>
      </c>
      <c r="O31" s="109">
        <v>27</v>
      </c>
      <c r="P31" s="109">
        <v>22</v>
      </c>
      <c r="Q31" s="109">
        <v>17</v>
      </c>
      <c r="R31" s="109">
        <v>27</v>
      </c>
      <c r="S31" s="109">
        <v>15</v>
      </c>
      <c r="T31" s="109">
        <v>28</v>
      </c>
      <c r="U31" s="161">
        <v>25</v>
      </c>
      <c r="V31" s="162">
        <v>15</v>
      </c>
      <c r="W31" s="163">
        <v>14</v>
      </c>
      <c r="X31" s="103">
        <v>16</v>
      </c>
      <c r="Y31" s="103">
        <v>12</v>
      </c>
    </row>
    <row r="32" spans="1:25" x14ac:dyDescent="0.25">
      <c r="A32" s="101" t="s">
        <v>142</v>
      </c>
      <c r="B32" s="102">
        <v>357</v>
      </c>
      <c r="C32" s="102">
        <v>341</v>
      </c>
      <c r="D32" s="102">
        <v>388</v>
      </c>
      <c r="E32" s="102">
        <v>408</v>
      </c>
      <c r="F32" s="102">
        <v>368</v>
      </c>
      <c r="G32" s="102">
        <v>324</v>
      </c>
      <c r="H32" s="102">
        <v>320</v>
      </c>
      <c r="I32" s="102">
        <v>329</v>
      </c>
      <c r="J32" s="102">
        <v>288</v>
      </c>
      <c r="K32" s="102">
        <v>254</v>
      </c>
      <c r="L32" s="102">
        <v>243</v>
      </c>
      <c r="M32" s="102">
        <v>242</v>
      </c>
      <c r="N32" s="102">
        <v>273</v>
      </c>
      <c r="O32" s="102">
        <v>233</v>
      </c>
      <c r="P32" s="102">
        <v>235</v>
      </c>
      <c r="Q32" s="102">
        <v>218</v>
      </c>
      <c r="R32" s="102">
        <v>242</v>
      </c>
      <c r="S32" s="102">
        <v>206</v>
      </c>
      <c r="T32" s="102">
        <v>223</v>
      </c>
      <c r="U32" s="158">
        <v>176</v>
      </c>
      <c r="V32" s="159">
        <v>214</v>
      </c>
      <c r="W32" s="160">
        <v>228</v>
      </c>
      <c r="X32" s="103">
        <v>220</v>
      </c>
      <c r="Y32" s="103">
        <v>261</v>
      </c>
    </row>
    <row r="33" spans="1:25" x14ac:dyDescent="0.25">
      <c r="A33" s="101" t="s">
        <v>145</v>
      </c>
      <c r="B33" s="109">
        <v>462</v>
      </c>
      <c r="C33" s="109">
        <v>448</v>
      </c>
      <c r="D33" s="109">
        <v>444</v>
      </c>
      <c r="E33" s="109">
        <v>455</v>
      </c>
      <c r="F33" s="109">
        <v>428</v>
      </c>
      <c r="G33" s="109">
        <v>409</v>
      </c>
      <c r="H33" s="109">
        <v>366</v>
      </c>
      <c r="I33" s="109">
        <v>353</v>
      </c>
      <c r="J33" s="109">
        <v>301</v>
      </c>
      <c r="K33" s="109">
        <v>292</v>
      </c>
      <c r="L33" s="109">
        <v>271</v>
      </c>
      <c r="M33" s="109">
        <v>267</v>
      </c>
      <c r="N33" s="109">
        <v>224</v>
      </c>
      <c r="O33" s="109">
        <v>231</v>
      </c>
      <c r="P33" s="109">
        <v>232</v>
      </c>
      <c r="Q33" s="109">
        <v>254</v>
      </c>
      <c r="R33" s="109">
        <v>236</v>
      </c>
      <c r="S33" s="109">
        <v>201</v>
      </c>
      <c r="T33" s="109">
        <v>207</v>
      </c>
      <c r="U33" s="161">
        <v>160</v>
      </c>
      <c r="V33" s="162">
        <v>203</v>
      </c>
      <c r="W33" s="163">
        <v>226</v>
      </c>
      <c r="X33" s="103">
        <v>232</v>
      </c>
      <c r="Y33" s="103">
        <v>241</v>
      </c>
    </row>
    <row r="34" spans="1:25" x14ac:dyDescent="0.25">
      <c r="A34" s="101" t="s">
        <v>147</v>
      </c>
      <c r="B34" s="102">
        <v>59</v>
      </c>
      <c r="C34" s="102">
        <v>69</v>
      </c>
      <c r="D34" s="102">
        <v>49</v>
      </c>
      <c r="E34" s="102">
        <v>40</v>
      </c>
      <c r="F34" s="102">
        <v>57</v>
      </c>
      <c r="G34" s="102">
        <v>59</v>
      </c>
      <c r="H34" s="102">
        <v>37</v>
      </c>
      <c r="I34" s="102">
        <v>35</v>
      </c>
      <c r="J34" s="102">
        <v>46</v>
      </c>
      <c r="K34" s="102">
        <v>48</v>
      </c>
      <c r="L34" s="102">
        <v>37</v>
      </c>
      <c r="M34" s="102">
        <v>51</v>
      </c>
      <c r="N34" s="102">
        <v>22</v>
      </c>
      <c r="O34" s="102">
        <v>41</v>
      </c>
      <c r="P34" s="102">
        <v>43</v>
      </c>
      <c r="Q34" s="102">
        <v>42</v>
      </c>
      <c r="R34" s="102">
        <v>33</v>
      </c>
      <c r="S34" s="102">
        <v>45</v>
      </c>
      <c r="T34" s="102">
        <v>29</v>
      </c>
      <c r="U34" s="158">
        <v>18</v>
      </c>
      <c r="V34" s="159">
        <v>36</v>
      </c>
      <c r="W34" s="160">
        <v>46</v>
      </c>
      <c r="X34" s="103">
        <v>27</v>
      </c>
      <c r="Y34" s="103">
        <v>32</v>
      </c>
    </row>
    <row r="35" spans="1:25" x14ac:dyDescent="0.25">
      <c r="A35" s="101" t="s">
        <v>149</v>
      </c>
      <c r="B35" s="109">
        <v>173</v>
      </c>
      <c r="C35" s="109">
        <v>168</v>
      </c>
      <c r="D35" s="109">
        <v>151</v>
      </c>
      <c r="E35" s="109">
        <v>159</v>
      </c>
      <c r="F35" s="109">
        <v>163</v>
      </c>
      <c r="G35" s="109">
        <v>185</v>
      </c>
      <c r="H35" s="109">
        <v>128</v>
      </c>
      <c r="I35" s="109">
        <v>120</v>
      </c>
      <c r="J35" s="109">
        <v>135</v>
      </c>
      <c r="K35" s="109">
        <v>138</v>
      </c>
      <c r="L35" s="109">
        <v>104</v>
      </c>
      <c r="M35" s="109">
        <v>123</v>
      </c>
      <c r="N35" s="109">
        <v>98</v>
      </c>
      <c r="O35" s="109">
        <v>101</v>
      </c>
      <c r="P35" s="109">
        <v>94</v>
      </c>
      <c r="Q35" s="109">
        <v>117</v>
      </c>
      <c r="R35" s="109">
        <v>100</v>
      </c>
      <c r="S35" s="109">
        <v>127</v>
      </c>
      <c r="T35" s="109">
        <v>104</v>
      </c>
      <c r="U35" s="161">
        <v>61</v>
      </c>
      <c r="V35" s="162">
        <v>85</v>
      </c>
      <c r="W35" s="163">
        <v>74</v>
      </c>
      <c r="X35" s="103">
        <v>109</v>
      </c>
      <c r="Y35" s="103">
        <v>96</v>
      </c>
    </row>
    <row r="36" spans="1:25" x14ac:dyDescent="0.25">
      <c r="A36" s="101" t="s">
        <v>151</v>
      </c>
      <c r="B36" s="102">
        <v>365</v>
      </c>
      <c r="C36" s="102">
        <v>391</v>
      </c>
      <c r="D36" s="102">
        <v>350</v>
      </c>
      <c r="E36" s="102">
        <v>379</v>
      </c>
      <c r="F36" s="102">
        <v>400</v>
      </c>
      <c r="G36" s="102">
        <v>383</v>
      </c>
      <c r="H36" s="102">
        <v>356</v>
      </c>
      <c r="I36" s="102">
        <v>364</v>
      </c>
      <c r="J36" s="102">
        <v>325</v>
      </c>
      <c r="K36" s="102">
        <v>279</v>
      </c>
      <c r="L36" s="102">
        <v>271</v>
      </c>
      <c r="M36" s="102">
        <v>229</v>
      </c>
      <c r="N36" s="102">
        <v>254</v>
      </c>
      <c r="O36" s="102">
        <v>209</v>
      </c>
      <c r="P36" s="102">
        <v>225</v>
      </c>
      <c r="Q36" s="102">
        <v>192</v>
      </c>
      <c r="R36" s="102">
        <v>208</v>
      </c>
      <c r="S36" s="102">
        <v>210</v>
      </c>
      <c r="T36" s="102">
        <v>210</v>
      </c>
      <c r="U36" s="158">
        <v>161</v>
      </c>
      <c r="V36" s="159">
        <v>225</v>
      </c>
      <c r="W36" s="160">
        <v>226</v>
      </c>
      <c r="X36" s="103">
        <v>241</v>
      </c>
      <c r="Y36" s="103">
        <v>240</v>
      </c>
    </row>
    <row r="37" spans="1:25" x14ac:dyDescent="0.25">
      <c r="A37" s="101" t="s">
        <v>153</v>
      </c>
      <c r="B37" s="109">
        <v>212</v>
      </c>
      <c r="C37" s="109">
        <v>196</v>
      </c>
      <c r="D37" s="109">
        <v>173</v>
      </c>
      <c r="E37" s="109">
        <v>166</v>
      </c>
      <c r="F37" s="109">
        <v>166</v>
      </c>
      <c r="G37" s="109">
        <v>180</v>
      </c>
      <c r="H37" s="109">
        <v>150</v>
      </c>
      <c r="I37" s="109">
        <v>125</v>
      </c>
      <c r="J37" s="109">
        <v>121</v>
      </c>
      <c r="K37" s="109">
        <v>106</v>
      </c>
      <c r="L37" s="109">
        <v>100</v>
      </c>
      <c r="M37" s="109">
        <v>95</v>
      </c>
      <c r="N37" s="109">
        <v>123</v>
      </c>
      <c r="O37" s="109">
        <v>98</v>
      </c>
      <c r="P37" s="109">
        <v>110</v>
      </c>
      <c r="Q37" s="109">
        <v>106</v>
      </c>
      <c r="R37" s="109">
        <v>90</v>
      </c>
      <c r="S37" s="109">
        <v>105</v>
      </c>
      <c r="T37" s="109">
        <v>71</v>
      </c>
      <c r="U37" s="161">
        <v>95</v>
      </c>
      <c r="V37" s="167">
        <v>91</v>
      </c>
      <c r="W37" s="168">
        <v>100</v>
      </c>
      <c r="X37" s="103">
        <v>110</v>
      </c>
      <c r="Y37" s="103">
        <v>113</v>
      </c>
    </row>
    <row r="39" spans="1:25" x14ac:dyDescent="0.25">
      <c r="A39" s="152" t="s">
        <v>195</v>
      </c>
      <c r="B39" s="169" t="s">
        <v>84</v>
      </c>
      <c r="C39" s="170" t="s">
        <v>174</v>
      </c>
      <c r="D39" s="79" t="s">
        <v>175</v>
      </c>
      <c r="E39" s="79" t="s">
        <v>176</v>
      </c>
      <c r="F39" s="79" t="s">
        <v>177</v>
      </c>
      <c r="G39" s="79" t="s">
        <v>178</v>
      </c>
      <c r="H39" s="79" t="s">
        <v>179</v>
      </c>
      <c r="I39" s="79" t="s">
        <v>180</v>
      </c>
      <c r="J39" s="79" t="s">
        <v>181</v>
      </c>
      <c r="K39" s="79" t="s">
        <v>182</v>
      </c>
      <c r="L39" s="79" t="s">
        <v>85</v>
      </c>
      <c r="M39" s="79" t="s">
        <v>183</v>
      </c>
      <c r="N39" s="79" t="s">
        <v>184</v>
      </c>
      <c r="O39" s="79" t="s">
        <v>185</v>
      </c>
      <c r="P39" s="79" t="s">
        <v>186</v>
      </c>
      <c r="Q39" s="79" t="s">
        <v>187</v>
      </c>
      <c r="R39" s="79" t="s">
        <v>188</v>
      </c>
      <c r="S39" s="79" t="s">
        <v>189</v>
      </c>
      <c r="T39" s="169" t="s">
        <v>190</v>
      </c>
      <c r="U39" s="79" t="s">
        <v>191</v>
      </c>
      <c r="V39" s="79" t="s">
        <v>196</v>
      </c>
      <c r="W39" s="79" t="s">
        <v>197</v>
      </c>
      <c r="X39" s="76" t="s">
        <v>59</v>
      </c>
      <c r="Y39" s="76" t="s">
        <v>60</v>
      </c>
    </row>
    <row r="40" spans="1:25" x14ac:dyDescent="0.25">
      <c r="A40" s="93" t="s">
        <v>92</v>
      </c>
      <c r="B40" s="94">
        <v>56976981</v>
      </c>
      <c r="C40" s="94">
        <v>57089824</v>
      </c>
      <c r="D40" s="94">
        <v>57399184</v>
      </c>
      <c r="E40" s="94">
        <v>57828179</v>
      </c>
      <c r="F40" s="94">
        <v>58166682</v>
      </c>
      <c r="G40" s="94">
        <v>58399860.5</v>
      </c>
      <c r="H40" s="94">
        <v>58756247</v>
      </c>
      <c r="I40" s="94">
        <v>59211180.5</v>
      </c>
      <c r="J40" s="94">
        <v>59555454</v>
      </c>
      <c r="K40" s="94">
        <v>59819406.5</v>
      </c>
      <c r="L40" s="94">
        <v>60026841</v>
      </c>
      <c r="M40" s="94">
        <v>60191247</v>
      </c>
      <c r="N40" s="94">
        <v>60311613</v>
      </c>
      <c r="O40" s="94">
        <v>60320707</v>
      </c>
      <c r="P40" s="94">
        <v>60229604.5</v>
      </c>
      <c r="Q40" s="94">
        <v>60115223</v>
      </c>
      <c r="R40" s="94">
        <v>60002251.5</v>
      </c>
      <c r="S40" s="94">
        <v>59877221</v>
      </c>
      <c r="T40" s="94">
        <v>59729080.5</v>
      </c>
      <c r="U40" s="94">
        <v>59438850.5</v>
      </c>
      <c r="V40" s="94">
        <v>59133173</v>
      </c>
      <c r="W40" s="94">
        <v>59013667</v>
      </c>
      <c r="X40" s="94">
        <v>58984215.5</v>
      </c>
      <c r="Y40" s="94">
        <v>58952703.5</v>
      </c>
    </row>
    <row r="41" spans="1:25" x14ac:dyDescent="0.25">
      <c r="A41" s="101" t="s">
        <v>96</v>
      </c>
      <c r="B41" s="81">
        <v>4216073.5</v>
      </c>
      <c r="C41" s="81">
        <v>4217430</v>
      </c>
      <c r="D41" s="81">
        <v>4241394</v>
      </c>
      <c r="E41" s="81">
        <v>4272570</v>
      </c>
      <c r="F41" s="81">
        <v>4290344.5</v>
      </c>
      <c r="G41" s="81">
        <v>4301110.5</v>
      </c>
      <c r="H41" s="81">
        <v>4332145.5</v>
      </c>
      <c r="I41" s="81">
        <v>4373691.5</v>
      </c>
      <c r="J41" s="81">
        <v>4395341</v>
      </c>
      <c r="K41" s="81">
        <v>4406229.5</v>
      </c>
      <c r="L41" s="81">
        <v>4413816</v>
      </c>
      <c r="M41" s="81">
        <v>4421280.5</v>
      </c>
      <c r="N41" s="81">
        <v>4423370</v>
      </c>
      <c r="O41" s="81">
        <v>4412243</v>
      </c>
      <c r="P41" s="81">
        <v>4393894</v>
      </c>
      <c r="Q41" s="81">
        <v>4377287</v>
      </c>
      <c r="R41" s="81">
        <v>4360129.5</v>
      </c>
      <c r="S41" s="81">
        <v>4339238</v>
      </c>
      <c r="T41" s="81">
        <v>4319891</v>
      </c>
      <c r="U41" s="81">
        <v>4293081</v>
      </c>
      <c r="V41" s="81">
        <v>4265647.5</v>
      </c>
      <c r="W41" s="81">
        <v>4253850.5</v>
      </c>
      <c r="X41" s="81">
        <v>4251487</v>
      </c>
      <c r="Y41" s="81">
        <v>4253662.5</v>
      </c>
    </row>
    <row r="42" spans="1:25" x14ac:dyDescent="0.25">
      <c r="A42" s="101" t="s">
        <v>198</v>
      </c>
      <c r="B42" s="81">
        <v>119310</v>
      </c>
      <c r="C42" s="81">
        <v>119865</v>
      </c>
      <c r="D42" s="81">
        <v>121037.5</v>
      </c>
      <c r="E42" s="81">
        <v>122245.5</v>
      </c>
      <c r="F42" s="81">
        <v>123319</v>
      </c>
      <c r="G42" s="81">
        <v>124237.5</v>
      </c>
      <c r="H42" s="81">
        <v>125147</v>
      </c>
      <c r="I42" s="81">
        <v>126086.5</v>
      </c>
      <c r="J42" s="81">
        <v>126736</v>
      </c>
      <c r="K42" s="81">
        <v>127055</v>
      </c>
      <c r="L42" s="81">
        <v>127229</v>
      </c>
      <c r="M42" s="81">
        <v>127628</v>
      </c>
      <c r="N42" s="81">
        <v>128098</v>
      </c>
      <c r="O42" s="81">
        <v>128108.5</v>
      </c>
      <c r="P42" s="81">
        <v>127501</v>
      </c>
      <c r="Q42" s="81">
        <v>126853.5</v>
      </c>
      <c r="R42" s="81">
        <v>126445</v>
      </c>
      <c r="S42" s="81">
        <v>125933</v>
      </c>
      <c r="T42" s="81">
        <v>125343.5</v>
      </c>
      <c r="U42" s="81">
        <v>124561.5</v>
      </c>
      <c r="V42" s="81">
        <v>123724.5</v>
      </c>
      <c r="W42" s="81">
        <v>123245</v>
      </c>
      <c r="X42" s="81">
        <v>123003.5</v>
      </c>
      <c r="Y42" s="81">
        <v>122795.5</v>
      </c>
    </row>
    <row r="43" spans="1:25" x14ac:dyDescent="0.25">
      <c r="A43" s="101" t="s">
        <v>105</v>
      </c>
      <c r="B43" s="81">
        <v>1574575</v>
      </c>
      <c r="C43" s="81">
        <v>1569172.5</v>
      </c>
      <c r="D43" s="81">
        <v>1570551.5</v>
      </c>
      <c r="E43" s="81">
        <v>1576761.5</v>
      </c>
      <c r="F43" s="81">
        <v>1580756.5</v>
      </c>
      <c r="G43" s="81">
        <v>1580857</v>
      </c>
      <c r="H43" s="81">
        <v>1582131.5</v>
      </c>
      <c r="I43" s="81">
        <v>1586625.5</v>
      </c>
      <c r="J43" s="81">
        <v>1590669.5</v>
      </c>
      <c r="K43" s="81">
        <v>1592065</v>
      </c>
      <c r="L43" s="81">
        <v>1591344.5</v>
      </c>
      <c r="M43" s="81">
        <v>1588709</v>
      </c>
      <c r="N43" s="81">
        <v>1583822</v>
      </c>
      <c r="O43" s="81">
        <v>1574874.5</v>
      </c>
      <c r="P43" s="81">
        <v>1563584.5</v>
      </c>
      <c r="Q43" s="81">
        <v>1554560.5</v>
      </c>
      <c r="R43" s="81">
        <v>1546460</v>
      </c>
      <c r="S43" s="81">
        <v>1537260.5</v>
      </c>
      <c r="T43" s="81">
        <v>1528903</v>
      </c>
      <c r="U43" s="81">
        <v>1521660.5</v>
      </c>
      <c r="V43" s="81">
        <v>1513861</v>
      </c>
      <c r="W43" s="81">
        <v>1508431.5</v>
      </c>
      <c r="X43" s="81">
        <v>1508388</v>
      </c>
      <c r="Y43" s="81">
        <v>1509524</v>
      </c>
    </row>
    <row r="44" spans="1:25" x14ac:dyDescent="0.25">
      <c r="A44" s="101" t="s">
        <v>109</v>
      </c>
      <c r="B44" s="81">
        <v>9018996.5</v>
      </c>
      <c r="C44" s="81">
        <v>9058102</v>
      </c>
      <c r="D44" s="81">
        <v>9127898</v>
      </c>
      <c r="E44" s="81">
        <v>9236668</v>
      </c>
      <c r="F44" s="81">
        <v>9335331</v>
      </c>
      <c r="G44" s="81">
        <v>9401184</v>
      </c>
      <c r="H44" s="81">
        <v>9474509</v>
      </c>
      <c r="I44" s="81">
        <v>9560640.5</v>
      </c>
      <c r="J44" s="81">
        <v>9637209</v>
      </c>
      <c r="K44" s="81">
        <v>9708363.5</v>
      </c>
      <c r="L44" s="81">
        <v>9778562</v>
      </c>
      <c r="M44" s="81">
        <v>9844276</v>
      </c>
      <c r="N44" s="81">
        <v>9903655</v>
      </c>
      <c r="O44" s="81">
        <v>9942269</v>
      </c>
      <c r="P44" s="81">
        <v>9956608</v>
      </c>
      <c r="Q44" s="81">
        <v>9964433</v>
      </c>
      <c r="R44" s="81">
        <v>9978690.5</v>
      </c>
      <c r="S44" s="81">
        <v>9998897.5</v>
      </c>
      <c r="T44" s="81">
        <v>10019217.5</v>
      </c>
      <c r="U44" s="81">
        <v>10004578</v>
      </c>
      <c r="V44" s="81">
        <v>9962279</v>
      </c>
      <c r="W44" s="81">
        <v>9959756.5</v>
      </c>
      <c r="X44" s="81">
        <v>9994281.5</v>
      </c>
      <c r="Y44" s="81">
        <v>10023767.5</v>
      </c>
    </row>
    <row r="45" spans="1:25" x14ac:dyDescent="0.25">
      <c r="A45" s="101" t="s">
        <v>199</v>
      </c>
      <c r="B45" s="81">
        <v>937522.5</v>
      </c>
      <c r="C45" s="81">
        <v>943994.5</v>
      </c>
      <c r="D45" s="81">
        <v>953408.5</v>
      </c>
      <c r="E45" s="81">
        <v>964189</v>
      </c>
      <c r="F45" s="81">
        <v>975015.5</v>
      </c>
      <c r="G45" s="81">
        <v>984704.5</v>
      </c>
      <c r="H45" s="81">
        <v>995571.5</v>
      </c>
      <c r="I45" s="81">
        <v>1007393.5</v>
      </c>
      <c r="J45" s="81">
        <v>1017459.5</v>
      </c>
      <c r="K45" s="81">
        <v>1026110</v>
      </c>
      <c r="L45" s="81">
        <v>1033737</v>
      </c>
      <c r="M45" s="81">
        <v>1041144.5</v>
      </c>
      <c r="N45" s="81">
        <v>1048628</v>
      </c>
      <c r="O45" s="81">
        <v>1054192</v>
      </c>
      <c r="P45" s="81">
        <v>1057973.5</v>
      </c>
      <c r="Q45" s="81">
        <v>1061749.5</v>
      </c>
      <c r="R45" s="81">
        <v>1066236</v>
      </c>
      <c r="S45" s="81">
        <v>1071386</v>
      </c>
      <c r="T45" s="81">
        <v>1076051.5</v>
      </c>
      <c r="U45" s="81">
        <v>1077573.5</v>
      </c>
      <c r="V45" s="81">
        <v>1075326</v>
      </c>
      <c r="W45" s="81">
        <v>1075358.5</v>
      </c>
      <c r="X45" s="81">
        <v>1079922.5</v>
      </c>
      <c r="Y45" s="81">
        <v>1084398.5</v>
      </c>
    </row>
    <row r="46" spans="1:25" x14ac:dyDescent="0.25">
      <c r="A46" s="101" t="s">
        <v>117</v>
      </c>
      <c r="B46" s="81">
        <v>4518089.5</v>
      </c>
      <c r="C46" s="81">
        <v>4545045</v>
      </c>
      <c r="D46" s="81">
        <v>4592492</v>
      </c>
      <c r="E46" s="81">
        <v>4648713.5</v>
      </c>
      <c r="F46" s="81">
        <v>4692351</v>
      </c>
      <c r="G46" s="81">
        <v>4724567.5</v>
      </c>
      <c r="H46" s="81">
        <v>4767714.5</v>
      </c>
      <c r="I46" s="81">
        <v>4820200.5</v>
      </c>
      <c r="J46" s="81">
        <v>4853855.5</v>
      </c>
      <c r="K46" s="81">
        <v>4871489</v>
      </c>
      <c r="L46" s="81">
        <v>4883467</v>
      </c>
      <c r="M46" s="81">
        <v>4894371.5</v>
      </c>
      <c r="N46" s="81">
        <v>4903563.5</v>
      </c>
      <c r="O46" s="81">
        <v>4904203</v>
      </c>
      <c r="P46" s="81">
        <v>4896671</v>
      </c>
      <c r="Q46" s="81">
        <v>4887010.5</v>
      </c>
      <c r="R46" s="81">
        <v>4882154.5</v>
      </c>
      <c r="S46" s="81">
        <v>4882763</v>
      </c>
      <c r="T46" s="81">
        <v>4881861.5</v>
      </c>
      <c r="U46" s="81">
        <v>4874481.5</v>
      </c>
      <c r="V46" s="81">
        <v>4858787.5</v>
      </c>
      <c r="W46" s="81">
        <v>4848649</v>
      </c>
      <c r="X46" s="81">
        <v>4850884.5</v>
      </c>
      <c r="Y46" s="81">
        <v>4852033.5</v>
      </c>
    </row>
    <row r="47" spans="1:25" x14ac:dyDescent="0.25">
      <c r="A47" s="101" t="s">
        <v>121</v>
      </c>
      <c r="B47" s="81">
        <v>1182975.5</v>
      </c>
      <c r="C47" s="81">
        <v>1187406.5</v>
      </c>
      <c r="D47" s="81">
        <v>1193216.5</v>
      </c>
      <c r="E47" s="81">
        <v>1198841.5</v>
      </c>
      <c r="F47" s="81">
        <v>1202599</v>
      </c>
      <c r="G47" s="81">
        <v>1205989</v>
      </c>
      <c r="H47" s="81">
        <v>1212594.5</v>
      </c>
      <c r="I47" s="81">
        <v>1220856</v>
      </c>
      <c r="J47" s="81">
        <v>1225281.5</v>
      </c>
      <c r="K47" s="81">
        <v>1225635.5</v>
      </c>
      <c r="L47" s="81">
        <v>1224501.5</v>
      </c>
      <c r="M47" s="81">
        <v>1224314.5</v>
      </c>
      <c r="N47" s="81">
        <v>1224985.5</v>
      </c>
      <c r="O47" s="81">
        <v>1223324</v>
      </c>
      <c r="P47" s="81">
        <v>1218936</v>
      </c>
      <c r="Q47" s="81">
        <v>1214508.5</v>
      </c>
      <c r="R47" s="81">
        <v>1211982</v>
      </c>
      <c r="S47" s="81">
        <v>1210784.5</v>
      </c>
      <c r="T47" s="81">
        <v>1208315</v>
      </c>
      <c r="U47" s="81">
        <v>1203863</v>
      </c>
      <c r="V47" s="81">
        <v>1198078.5</v>
      </c>
      <c r="W47" s="81">
        <v>1194447.5</v>
      </c>
      <c r="X47" s="81">
        <v>1194432</v>
      </c>
      <c r="Y47" s="81">
        <v>1194355.5</v>
      </c>
    </row>
    <row r="48" spans="1:25" x14ac:dyDescent="0.25">
      <c r="A48" s="101" t="s">
        <v>114</v>
      </c>
      <c r="B48" s="81">
        <v>3984686.5</v>
      </c>
      <c r="C48" s="81">
        <v>4018756.5</v>
      </c>
      <c r="D48" s="81">
        <v>4057645.5</v>
      </c>
      <c r="E48" s="81">
        <v>4105190.5</v>
      </c>
      <c r="F48" s="81">
        <v>4146253</v>
      </c>
      <c r="G48" s="81">
        <v>4178970</v>
      </c>
      <c r="H48" s="81">
        <v>4220850</v>
      </c>
      <c r="I48" s="81">
        <v>4276345</v>
      </c>
      <c r="J48" s="81">
        <v>4323220</v>
      </c>
      <c r="K48" s="81">
        <v>4356043</v>
      </c>
      <c r="L48" s="81">
        <v>4381454.5</v>
      </c>
      <c r="M48" s="81">
        <v>4403386</v>
      </c>
      <c r="N48" s="81">
        <v>4423849.5</v>
      </c>
      <c r="O48" s="81">
        <v>4433309</v>
      </c>
      <c r="P48" s="81">
        <v>4434928.5</v>
      </c>
      <c r="Q48" s="81">
        <v>4437624</v>
      </c>
      <c r="R48" s="81">
        <v>4442844</v>
      </c>
      <c r="S48" s="81">
        <v>4452686.5</v>
      </c>
      <c r="T48" s="81">
        <v>4461786</v>
      </c>
      <c r="U48" s="81">
        <v>4451528</v>
      </c>
      <c r="V48" s="81">
        <v>4432151.5</v>
      </c>
      <c r="W48" s="81">
        <v>4431472</v>
      </c>
      <c r="X48" s="81">
        <v>4444758</v>
      </c>
      <c r="Y48" s="81">
        <v>4458808</v>
      </c>
    </row>
    <row r="49" spans="1:25" x14ac:dyDescent="0.25">
      <c r="A49" s="101" t="s">
        <v>127</v>
      </c>
      <c r="B49" s="81">
        <v>3496983</v>
      </c>
      <c r="C49" s="81">
        <v>3506191</v>
      </c>
      <c r="D49" s="81">
        <v>3528473</v>
      </c>
      <c r="E49" s="81">
        <v>3559319.5</v>
      </c>
      <c r="F49" s="81">
        <v>3584229</v>
      </c>
      <c r="G49" s="81">
        <v>3602236</v>
      </c>
      <c r="H49" s="81">
        <v>3630581</v>
      </c>
      <c r="I49" s="81">
        <v>3666772</v>
      </c>
      <c r="J49" s="81">
        <v>3694977</v>
      </c>
      <c r="K49" s="81">
        <v>3716427.5</v>
      </c>
      <c r="L49" s="81">
        <v>3729899</v>
      </c>
      <c r="M49" s="81">
        <v>3738536</v>
      </c>
      <c r="N49" s="81">
        <v>3743915</v>
      </c>
      <c r="O49" s="81">
        <v>3741668.5</v>
      </c>
      <c r="P49" s="81">
        <v>3732733</v>
      </c>
      <c r="Q49" s="81">
        <v>3723906.5</v>
      </c>
      <c r="R49" s="81">
        <v>3716719.5</v>
      </c>
      <c r="S49" s="81">
        <v>3706695.5</v>
      </c>
      <c r="T49" s="81">
        <v>3696949</v>
      </c>
      <c r="U49" s="81">
        <v>3692710</v>
      </c>
      <c r="V49" s="81">
        <v>3678028</v>
      </c>
      <c r="W49" s="81">
        <v>3662586</v>
      </c>
      <c r="X49" s="81">
        <v>3661255.5</v>
      </c>
      <c r="Y49" s="81">
        <v>3660682</v>
      </c>
    </row>
    <row r="50" spans="1:25" x14ac:dyDescent="0.25">
      <c r="A50" s="101" t="s">
        <v>93</v>
      </c>
      <c r="B50" s="81">
        <v>825181.5</v>
      </c>
      <c r="C50" s="81">
        <v>828556</v>
      </c>
      <c r="D50" s="81">
        <v>836362.5</v>
      </c>
      <c r="E50" s="81">
        <v>845781.5</v>
      </c>
      <c r="F50" s="81">
        <v>852664.5</v>
      </c>
      <c r="G50" s="81">
        <v>857181</v>
      </c>
      <c r="H50" s="81">
        <v>864552.5</v>
      </c>
      <c r="I50" s="81">
        <v>874969</v>
      </c>
      <c r="J50" s="81">
        <v>882288.5</v>
      </c>
      <c r="K50" s="81">
        <v>887193.5</v>
      </c>
      <c r="L50" s="81">
        <v>889928.5</v>
      </c>
      <c r="M50" s="81">
        <v>891574.5</v>
      </c>
      <c r="N50" s="81">
        <v>892420.5</v>
      </c>
      <c r="O50" s="81">
        <v>890193.5</v>
      </c>
      <c r="P50" s="81">
        <v>886190</v>
      </c>
      <c r="Q50" s="81">
        <v>882542</v>
      </c>
      <c r="R50" s="81">
        <v>878734.5</v>
      </c>
      <c r="S50" s="81">
        <v>875110.5</v>
      </c>
      <c r="T50" s="81">
        <v>871954.5</v>
      </c>
      <c r="U50" s="81">
        <v>867808.5</v>
      </c>
      <c r="V50" s="81">
        <v>862132</v>
      </c>
      <c r="W50" s="81">
        <v>857609.5</v>
      </c>
      <c r="X50" s="81">
        <v>854737.5</v>
      </c>
      <c r="Y50" s="81">
        <v>852511</v>
      </c>
    </row>
    <row r="51" spans="1:25" x14ac:dyDescent="0.25">
      <c r="A51" s="101" t="s">
        <v>133</v>
      </c>
      <c r="B51" s="81">
        <v>1458734.5</v>
      </c>
      <c r="C51" s="81">
        <v>1458746.5</v>
      </c>
      <c r="D51" s="81">
        <v>1472599</v>
      </c>
      <c r="E51" s="81">
        <v>1487110.5</v>
      </c>
      <c r="F51" s="81">
        <v>1497497</v>
      </c>
      <c r="G51" s="81">
        <v>1504936</v>
      </c>
      <c r="H51" s="81">
        <v>1516627.5</v>
      </c>
      <c r="I51" s="81">
        <v>1533264</v>
      </c>
      <c r="J51" s="81">
        <v>1544027</v>
      </c>
      <c r="K51" s="81">
        <v>1548208</v>
      </c>
      <c r="L51" s="81">
        <v>1549813</v>
      </c>
      <c r="M51" s="81">
        <v>1550839</v>
      </c>
      <c r="N51" s="81">
        <v>1550573</v>
      </c>
      <c r="O51" s="81">
        <v>1547673.5</v>
      </c>
      <c r="P51" s="81">
        <v>1542155.5</v>
      </c>
      <c r="Q51" s="81">
        <v>1535451</v>
      </c>
      <c r="R51" s="81">
        <v>1529395.5</v>
      </c>
      <c r="S51" s="81">
        <v>1523326</v>
      </c>
      <c r="T51" s="81">
        <v>1516496.5</v>
      </c>
      <c r="U51" s="81">
        <v>1505454</v>
      </c>
      <c r="V51" s="81">
        <v>1492693</v>
      </c>
      <c r="W51" s="81">
        <v>1485724</v>
      </c>
      <c r="X51" s="81">
        <v>1483522</v>
      </c>
      <c r="Y51" s="81">
        <v>1481999</v>
      </c>
    </row>
    <row r="52" spans="1:25" x14ac:dyDescent="0.25">
      <c r="A52" s="101" t="s">
        <v>128</v>
      </c>
      <c r="B52" s="81">
        <v>5117063.5</v>
      </c>
      <c r="C52" s="81">
        <v>5128473.5</v>
      </c>
      <c r="D52" s="81">
        <v>5162751</v>
      </c>
      <c r="E52" s="81">
        <v>5213470.5</v>
      </c>
      <c r="F52" s="81">
        <v>5258978</v>
      </c>
      <c r="G52" s="81">
        <v>5300141</v>
      </c>
      <c r="H52" s="81">
        <v>5358469.5</v>
      </c>
      <c r="I52" s="81">
        <v>5428004.5</v>
      </c>
      <c r="J52" s="81">
        <v>5489012.5</v>
      </c>
      <c r="K52" s="81">
        <v>5539536</v>
      </c>
      <c r="L52" s="81">
        <v>5584376</v>
      </c>
      <c r="M52" s="81">
        <v>5642235</v>
      </c>
      <c r="N52" s="81">
        <v>5701359.5</v>
      </c>
      <c r="O52" s="81">
        <v>5734427</v>
      </c>
      <c r="P52" s="81">
        <v>5753203.5</v>
      </c>
      <c r="Q52" s="81">
        <v>5767800</v>
      </c>
      <c r="R52" s="81">
        <v>5774349</v>
      </c>
      <c r="S52" s="81">
        <v>5773841</v>
      </c>
      <c r="T52" s="81">
        <v>5764388</v>
      </c>
      <c r="U52" s="81">
        <v>5743049.5</v>
      </c>
      <c r="V52" s="81">
        <v>5722640.5</v>
      </c>
      <c r="W52" s="81">
        <v>5717709</v>
      </c>
      <c r="X52" s="81">
        <v>5717640.5</v>
      </c>
      <c r="Y52" s="81">
        <v>5712508.5</v>
      </c>
    </row>
    <row r="53" spans="1:25" x14ac:dyDescent="0.25">
      <c r="A53" s="115" t="s">
        <v>102</v>
      </c>
      <c r="B53" s="117">
        <v>1261743.5</v>
      </c>
      <c r="C53" s="117">
        <v>1264910</v>
      </c>
      <c r="D53" s="117">
        <v>1273145.5</v>
      </c>
      <c r="E53" s="117">
        <v>1282907.5</v>
      </c>
      <c r="F53" s="117">
        <v>1290078</v>
      </c>
      <c r="G53" s="117">
        <v>1294934</v>
      </c>
      <c r="H53" s="117">
        <v>1304088</v>
      </c>
      <c r="I53" s="117">
        <v>1316597</v>
      </c>
      <c r="J53" s="117">
        <v>1323951</v>
      </c>
      <c r="K53" s="117">
        <v>1327617.5</v>
      </c>
      <c r="L53" s="117">
        <v>1330422</v>
      </c>
      <c r="M53" s="117">
        <v>1332103.5</v>
      </c>
      <c r="N53" s="117">
        <v>1331250.5</v>
      </c>
      <c r="O53" s="117">
        <v>1327877</v>
      </c>
      <c r="P53" s="117">
        <v>1322565</v>
      </c>
      <c r="Q53" s="117">
        <v>1316612</v>
      </c>
      <c r="R53" s="117">
        <v>1309994.5</v>
      </c>
      <c r="S53" s="117">
        <v>1303352</v>
      </c>
      <c r="T53" s="117">
        <v>1297293</v>
      </c>
      <c r="U53" s="117">
        <v>1287476.5</v>
      </c>
      <c r="V53" s="117">
        <v>1278481</v>
      </c>
      <c r="W53" s="117">
        <v>1274288.5</v>
      </c>
      <c r="X53" s="117">
        <v>1271099</v>
      </c>
      <c r="Y53" s="117">
        <v>1269000.5</v>
      </c>
    </row>
    <row r="54" spans="1:25" x14ac:dyDescent="0.25">
      <c r="A54" s="123" t="s">
        <v>158</v>
      </c>
      <c r="B54" s="128">
        <v>297574.5</v>
      </c>
      <c r="C54" s="128">
        <v>297548</v>
      </c>
      <c r="D54" s="128">
        <v>299356</v>
      </c>
      <c r="E54" s="128">
        <v>301733</v>
      </c>
      <c r="F54" s="128">
        <v>302853</v>
      </c>
      <c r="G54" s="128">
        <v>303160</v>
      </c>
      <c r="H54" s="128">
        <v>304168.5</v>
      </c>
      <c r="I54" s="128">
        <v>305871</v>
      </c>
      <c r="J54" s="128">
        <v>306159</v>
      </c>
      <c r="K54" s="128">
        <v>305971.5</v>
      </c>
      <c r="L54" s="128">
        <v>306162</v>
      </c>
      <c r="M54" s="128">
        <v>306239.5</v>
      </c>
      <c r="N54" s="128">
        <v>305959</v>
      </c>
      <c r="O54" s="128">
        <v>304887.5</v>
      </c>
      <c r="P54" s="128">
        <v>303223.5</v>
      </c>
      <c r="Q54" s="128">
        <v>301536.5</v>
      </c>
      <c r="R54" s="128">
        <v>299923</v>
      </c>
      <c r="S54" s="128">
        <v>298198.5</v>
      </c>
      <c r="T54" s="128">
        <v>296075.5</v>
      </c>
      <c r="U54" s="128">
        <v>292824.5</v>
      </c>
      <c r="V54" s="128">
        <v>289883.5</v>
      </c>
      <c r="W54" s="128">
        <v>288381</v>
      </c>
      <c r="X54" s="128">
        <v>287319</v>
      </c>
      <c r="Y54" s="128">
        <v>286756.5</v>
      </c>
    </row>
    <row r="55" spans="1:25" x14ac:dyDescent="0.25">
      <c r="A55" s="123" t="s">
        <v>160</v>
      </c>
      <c r="B55" s="128">
        <v>287024.5</v>
      </c>
      <c r="C55" s="128">
        <v>288185</v>
      </c>
      <c r="D55" s="128">
        <v>290695</v>
      </c>
      <c r="E55" s="128">
        <v>293773.5</v>
      </c>
      <c r="F55" s="128">
        <v>296541.5</v>
      </c>
      <c r="G55" s="128">
        <v>298852.5</v>
      </c>
      <c r="H55" s="128">
        <v>301727</v>
      </c>
      <c r="I55" s="128">
        <v>305333.5</v>
      </c>
      <c r="J55" s="128">
        <v>308051.5</v>
      </c>
      <c r="K55" s="128">
        <v>309293.5</v>
      </c>
      <c r="L55" s="128">
        <v>309851.5</v>
      </c>
      <c r="M55" s="128">
        <v>310431</v>
      </c>
      <c r="N55" s="128">
        <v>310440</v>
      </c>
      <c r="O55" s="128">
        <v>309915.5</v>
      </c>
      <c r="P55" s="128">
        <v>309000</v>
      </c>
      <c r="Q55" s="128">
        <v>308006.5</v>
      </c>
      <c r="R55" s="128">
        <v>306790.5</v>
      </c>
      <c r="S55" s="128">
        <v>305592.5</v>
      </c>
      <c r="T55" s="128">
        <v>304595.5</v>
      </c>
      <c r="U55" s="128">
        <v>302502</v>
      </c>
      <c r="V55" s="128">
        <v>300375</v>
      </c>
      <c r="W55" s="128">
        <v>299358.5</v>
      </c>
      <c r="X55" s="128">
        <v>299172.5</v>
      </c>
      <c r="Y55" s="128">
        <v>299535</v>
      </c>
    </row>
    <row r="56" spans="1:25" x14ac:dyDescent="0.25">
      <c r="A56" s="123" t="s">
        <v>162</v>
      </c>
      <c r="B56" s="128">
        <v>295247.5</v>
      </c>
      <c r="C56" s="128">
        <v>296679</v>
      </c>
      <c r="D56" s="128">
        <v>298979.5</v>
      </c>
      <c r="E56" s="128">
        <v>301582.5</v>
      </c>
      <c r="F56" s="128">
        <v>304008</v>
      </c>
      <c r="G56" s="128">
        <v>306240.5</v>
      </c>
      <c r="H56" s="128">
        <v>309734.5</v>
      </c>
      <c r="I56" s="128">
        <v>314008</v>
      </c>
      <c r="J56" s="128">
        <v>316994.5</v>
      </c>
      <c r="K56" s="128">
        <v>319190</v>
      </c>
      <c r="L56" s="128">
        <v>320803</v>
      </c>
      <c r="M56" s="128">
        <v>321690</v>
      </c>
      <c r="N56" s="128">
        <v>322141</v>
      </c>
      <c r="O56" s="128">
        <v>322050.5</v>
      </c>
      <c r="P56" s="128">
        <v>321270</v>
      </c>
      <c r="Q56" s="128">
        <v>320359</v>
      </c>
      <c r="R56" s="128">
        <v>319021</v>
      </c>
      <c r="S56" s="128">
        <v>317700</v>
      </c>
      <c r="T56" s="128">
        <v>316864.5</v>
      </c>
      <c r="U56" s="128">
        <v>315122.5</v>
      </c>
      <c r="V56" s="128">
        <v>313756.5</v>
      </c>
      <c r="W56" s="128">
        <v>313370.5</v>
      </c>
      <c r="X56" s="128">
        <v>312678</v>
      </c>
      <c r="Y56" s="128">
        <v>312036</v>
      </c>
    </row>
    <row r="57" spans="1:25" x14ac:dyDescent="0.25">
      <c r="A57" s="123" t="s">
        <v>164</v>
      </c>
      <c r="B57" s="128">
        <v>381897</v>
      </c>
      <c r="C57" s="128">
        <v>382498</v>
      </c>
      <c r="D57" s="128">
        <v>384115</v>
      </c>
      <c r="E57" s="128">
        <v>385818.5</v>
      </c>
      <c r="F57" s="128">
        <v>386675.5</v>
      </c>
      <c r="G57" s="128">
        <v>386681</v>
      </c>
      <c r="H57" s="128">
        <v>388458</v>
      </c>
      <c r="I57" s="128">
        <v>391384.5</v>
      </c>
      <c r="J57" s="128">
        <v>392746</v>
      </c>
      <c r="K57" s="128">
        <v>393162.5</v>
      </c>
      <c r="L57" s="128">
        <v>393605.5</v>
      </c>
      <c r="M57" s="128">
        <v>393743</v>
      </c>
      <c r="N57" s="128">
        <v>392710.5</v>
      </c>
      <c r="O57" s="128">
        <v>391023.5</v>
      </c>
      <c r="P57" s="128">
        <v>389071.5</v>
      </c>
      <c r="Q57" s="128">
        <v>386710</v>
      </c>
      <c r="R57" s="128">
        <v>384260</v>
      </c>
      <c r="S57" s="128">
        <v>381861</v>
      </c>
      <c r="T57" s="128">
        <v>379757.5</v>
      </c>
      <c r="U57" s="128">
        <v>377027.5</v>
      </c>
      <c r="V57" s="128">
        <v>374466</v>
      </c>
      <c r="W57" s="128">
        <v>373178.5</v>
      </c>
      <c r="X57" s="128">
        <v>371929.5</v>
      </c>
      <c r="Y57" s="128">
        <v>370673</v>
      </c>
    </row>
    <row r="58" spans="1:25" x14ac:dyDescent="0.25">
      <c r="A58" s="101" t="s">
        <v>140</v>
      </c>
      <c r="B58" s="118">
        <v>320829</v>
      </c>
      <c r="C58" s="118">
        <v>320285.5</v>
      </c>
      <c r="D58" s="118">
        <v>320370</v>
      </c>
      <c r="E58" s="118">
        <v>320043.5</v>
      </c>
      <c r="F58" s="118">
        <v>319090</v>
      </c>
      <c r="G58" s="118">
        <v>317894.5</v>
      </c>
      <c r="H58" s="118">
        <v>317497</v>
      </c>
      <c r="I58" s="118">
        <v>317369.5</v>
      </c>
      <c r="J58" s="118">
        <v>316510.5</v>
      </c>
      <c r="K58" s="118">
        <v>315377.5</v>
      </c>
      <c r="L58" s="118">
        <v>314366</v>
      </c>
      <c r="M58" s="118">
        <v>313662</v>
      </c>
      <c r="N58" s="118">
        <v>313152.5</v>
      </c>
      <c r="O58" s="118">
        <v>312147.5</v>
      </c>
      <c r="P58" s="118">
        <v>310712</v>
      </c>
      <c r="Q58" s="118">
        <v>309213</v>
      </c>
      <c r="R58" s="118">
        <v>307482</v>
      </c>
      <c r="S58" s="118">
        <v>305177</v>
      </c>
      <c r="T58" s="118">
        <v>302153</v>
      </c>
      <c r="U58" s="118">
        <v>297405</v>
      </c>
      <c r="V58" s="118">
        <v>293222</v>
      </c>
      <c r="W58" s="118">
        <v>291393</v>
      </c>
      <c r="X58" s="118">
        <v>289930</v>
      </c>
      <c r="Y58" s="118">
        <v>288595</v>
      </c>
    </row>
    <row r="59" spans="1:25" x14ac:dyDescent="0.25">
      <c r="A59" s="101" t="s">
        <v>144</v>
      </c>
      <c r="B59" s="81">
        <v>5704049.5</v>
      </c>
      <c r="C59" s="81">
        <v>5702432.5</v>
      </c>
      <c r="D59" s="81">
        <v>5718172</v>
      </c>
      <c r="E59" s="81">
        <v>5745445.5</v>
      </c>
      <c r="F59" s="81">
        <v>5761434.5</v>
      </c>
      <c r="G59" s="81">
        <v>5764841</v>
      </c>
      <c r="H59" s="81">
        <v>5775654</v>
      </c>
      <c r="I59" s="81">
        <v>5788566</v>
      </c>
      <c r="J59" s="81">
        <v>5799775.5</v>
      </c>
      <c r="K59" s="81">
        <v>5815145.5</v>
      </c>
      <c r="L59" s="81">
        <v>5825210</v>
      </c>
      <c r="M59" s="81">
        <v>5824011.5</v>
      </c>
      <c r="N59" s="81">
        <v>5816599</v>
      </c>
      <c r="O59" s="81">
        <v>5808569</v>
      </c>
      <c r="P59" s="81">
        <v>5797576.5</v>
      </c>
      <c r="Q59" s="81">
        <v>5783718.5</v>
      </c>
      <c r="R59" s="81">
        <v>5769771.5</v>
      </c>
      <c r="S59" s="81">
        <v>5751590</v>
      </c>
      <c r="T59" s="81">
        <v>5726217</v>
      </c>
      <c r="U59" s="81">
        <v>5668201.5</v>
      </c>
      <c r="V59" s="81">
        <v>5624340</v>
      </c>
      <c r="W59" s="81">
        <v>5616978</v>
      </c>
      <c r="X59" s="81">
        <v>5601721</v>
      </c>
      <c r="Y59" s="81">
        <v>5584465.5</v>
      </c>
    </row>
    <row r="60" spans="1:25" x14ac:dyDescent="0.25">
      <c r="A60" s="101" t="s">
        <v>110</v>
      </c>
      <c r="B60" s="81">
        <v>4023374</v>
      </c>
      <c r="C60" s="81">
        <v>4022903.5</v>
      </c>
      <c r="D60" s="81">
        <v>4029977</v>
      </c>
      <c r="E60" s="81">
        <v>4041514.5</v>
      </c>
      <c r="F60" s="81">
        <v>4050984</v>
      </c>
      <c r="G60" s="81">
        <v>4055610</v>
      </c>
      <c r="H60" s="81">
        <v>4064342</v>
      </c>
      <c r="I60" s="81">
        <v>4075696.5</v>
      </c>
      <c r="J60" s="81">
        <v>4085130</v>
      </c>
      <c r="K60" s="81">
        <v>4095834.5</v>
      </c>
      <c r="L60" s="81">
        <v>4102177.5</v>
      </c>
      <c r="M60" s="81">
        <v>4096663.5</v>
      </c>
      <c r="N60" s="81">
        <v>4084159</v>
      </c>
      <c r="O60" s="81">
        <v>4070528.5</v>
      </c>
      <c r="P60" s="81">
        <v>4053502</v>
      </c>
      <c r="Q60" s="81">
        <v>4033901</v>
      </c>
      <c r="R60" s="81">
        <v>4012516.5</v>
      </c>
      <c r="S60" s="81">
        <v>3988247</v>
      </c>
      <c r="T60" s="81">
        <v>3964416.5</v>
      </c>
      <c r="U60" s="81">
        <v>3943541</v>
      </c>
      <c r="V60" s="81">
        <v>3928359</v>
      </c>
      <c r="W60" s="81">
        <v>3915312</v>
      </c>
      <c r="X60" s="81">
        <v>3899172</v>
      </c>
      <c r="Y60" s="81">
        <v>3882413.5</v>
      </c>
    </row>
    <row r="61" spans="1:25" x14ac:dyDescent="0.25">
      <c r="A61" s="101" t="s">
        <v>122</v>
      </c>
      <c r="B61" s="81">
        <v>598253.5</v>
      </c>
      <c r="C61" s="81">
        <v>596186</v>
      </c>
      <c r="D61" s="81">
        <v>594887</v>
      </c>
      <c r="E61" s="81">
        <v>593845</v>
      </c>
      <c r="F61" s="81">
        <v>591648</v>
      </c>
      <c r="G61" s="81">
        <v>588321</v>
      </c>
      <c r="H61" s="81">
        <v>586312</v>
      </c>
      <c r="I61" s="81">
        <v>585501.5</v>
      </c>
      <c r="J61" s="81">
        <v>583764</v>
      </c>
      <c r="K61" s="81">
        <v>581704</v>
      </c>
      <c r="L61" s="81">
        <v>580075</v>
      </c>
      <c r="M61" s="81">
        <v>578455</v>
      </c>
      <c r="N61" s="81">
        <v>576682</v>
      </c>
      <c r="O61" s="81">
        <v>574525</v>
      </c>
      <c r="P61" s="81">
        <v>571561.5</v>
      </c>
      <c r="Q61" s="81">
        <v>568146</v>
      </c>
      <c r="R61" s="81">
        <v>564686.5</v>
      </c>
      <c r="S61" s="81">
        <v>560777.5</v>
      </c>
      <c r="T61" s="81">
        <v>555920.5</v>
      </c>
      <c r="U61" s="81">
        <v>549192</v>
      </c>
      <c r="V61" s="81">
        <v>543149</v>
      </c>
      <c r="W61" s="81">
        <v>539372.5</v>
      </c>
      <c r="X61" s="81">
        <v>535405</v>
      </c>
      <c r="Y61" s="81">
        <v>531565</v>
      </c>
    </row>
    <row r="62" spans="1:25" x14ac:dyDescent="0.25">
      <c r="A62" s="101" t="s">
        <v>134</v>
      </c>
      <c r="B62" s="81">
        <v>2013453.5</v>
      </c>
      <c r="C62" s="81">
        <v>2003976</v>
      </c>
      <c r="D62" s="81">
        <v>2000182</v>
      </c>
      <c r="E62" s="81">
        <v>1996312</v>
      </c>
      <c r="F62" s="81">
        <v>1986988.5</v>
      </c>
      <c r="G62" s="81">
        <v>1976943.5</v>
      </c>
      <c r="H62" s="81">
        <v>1975502</v>
      </c>
      <c r="I62" s="81">
        <v>1977807</v>
      </c>
      <c r="J62" s="81">
        <v>1975085.5</v>
      </c>
      <c r="K62" s="81">
        <v>1972836.5</v>
      </c>
      <c r="L62" s="81">
        <v>1970292.5</v>
      </c>
      <c r="M62" s="81">
        <v>1965483</v>
      </c>
      <c r="N62" s="81">
        <v>1960328</v>
      </c>
      <c r="O62" s="81">
        <v>1954979.5</v>
      </c>
      <c r="P62" s="81">
        <v>1947409</v>
      </c>
      <c r="Q62" s="81">
        <v>1939091</v>
      </c>
      <c r="R62" s="81">
        <v>1929677</v>
      </c>
      <c r="S62" s="81">
        <v>1918139</v>
      </c>
      <c r="T62" s="81">
        <v>1903065.5</v>
      </c>
      <c r="U62" s="81">
        <v>1877355.5</v>
      </c>
      <c r="V62" s="81">
        <v>1858027.5</v>
      </c>
      <c r="W62" s="81">
        <v>1851032</v>
      </c>
      <c r="X62" s="81">
        <v>1842589</v>
      </c>
      <c r="Y62" s="81">
        <v>1835357.5</v>
      </c>
    </row>
    <row r="63" spans="1:25" x14ac:dyDescent="0.25">
      <c r="A63" s="101" t="s">
        <v>141</v>
      </c>
      <c r="B63" s="81">
        <v>4972687</v>
      </c>
      <c r="C63" s="81">
        <v>4966348</v>
      </c>
      <c r="D63" s="81">
        <v>4971243.5</v>
      </c>
      <c r="E63" s="81">
        <v>4981159</v>
      </c>
      <c r="F63" s="81">
        <v>4988270</v>
      </c>
      <c r="G63" s="81">
        <v>4993579.5</v>
      </c>
      <c r="H63" s="81">
        <v>5005903</v>
      </c>
      <c r="I63" s="81">
        <v>5023701</v>
      </c>
      <c r="J63" s="81">
        <v>5037740.5</v>
      </c>
      <c r="K63" s="81">
        <v>5051763.5</v>
      </c>
      <c r="L63" s="81">
        <v>5060714</v>
      </c>
      <c r="M63" s="81">
        <v>5057743</v>
      </c>
      <c r="N63" s="81">
        <v>5047647</v>
      </c>
      <c r="O63" s="81">
        <v>5035010</v>
      </c>
      <c r="P63" s="81">
        <v>5016333</v>
      </c>
      <c r="Q63" s="81">
        <v>4991150</v>
      </c>
      <c r="R63" s="81">
        <v>4960044</v>
      </c>
      <c r="S63" s="81">
        <v>4925368</v>
      </c>
      <c r="T63" s="81">
        <v>4891919</v>
      </c>
      <c r="U63" s="81">
        <v>4854497.5</v>
      </c>
      <c r="V63" s="81">
        <v>4833517</v>
      </c>
      <c r="W63" s="81">
        <v>4823672.5</v>
      </c>
      <c r="X63" s="81">
        <v>4805687.5</v>
      </c>
      <c r="Y63" s="81">
        <v>4788365</v>
      </c>
    </row>
    <row r="64" spans="1:25" x14ac:dyDescent="0.25">
      <c r="A64" s="101" t="s">
        <v>97</v>
      </c>
      <c r="B64" s="81">
        <v>1632399.5</v>
      </c>
      <c r="C64" s="81">
        <v>1631043.5</v>
      </c>
      <c r="D64" s="81">
        <v>1633378</v>
      </c>
      <c r="E64" s="81">
        <v>1636090.5</v>
      </c>
      <c r="F64" s="81">
        <v>1638851</v>
      </c>
      <c r="G64" s="81">
        <v>1641623</v>
      </c>
      <c r="H64" s="81">
        <v>1646055</v>
      </c>
      <c r="I64" s="81">
        <v>1651093.5</v>
      </c>
      <c r="J64" s="81">
        <v>1653420</v>
      </c>
      <c r="K64" s="81">
        <v>1654772</v>
      </c>
      <c r="L64" s="81">
        <v>1655456</v>
      </c>
      <c r="M64" s="81">
        <v>1654831</v>
      </c>
      <c r="N64" s="81">
        <v>1653555.5</v>
      </c>
      <c r="O64" s="81">
        <v>1650585</v>
      </c>
      <c r="P64" s="81">
        <v>1645567</v>
      </c>
      <c r="Q64" s="81">
        <v>1639665.5</v>
      </c>
      <c r="R64" s="81">
        <v>1633939.5</v>
      </c>
      <c r="S64" s="81">
        <v>1626648.5</v>
      </c>
      <c r="T64" s="81">
        <v>1616939</v>
      </c>
      <c r="U64" s="81">
        <v>1600832.5</v>
      </c>
      <c r="V64" s="81">
        <v>1588728.5</v>
      </c>
      <c r="W64" s="81">
        <v>1582779.5</v>
      </c>
      <c r="X64" s="81">
        <v>1574299.5</v>
      </c>
      <c r="Y64" s="81">
        <v>1565896</v>
      </c>
    </row>
    <row r="67" spans="1:25" x14ac:dyDescent="0.25">
      <c r="A67" s="152" t="s">
        <v>200</v>
      </c>
      <c r="B67" s="169" t="s">
        <v>84</v>
      </c>
      <c r="C67" s="170" t="s">
        <v>174</v>
      </c>
      <c r="D67" s="79" t="s">
        <v>175</v>
      </c>
      <c r="E67" s="79" t="s">
        <v>176</v>
      </c>
      <c r="F67" s="79" t="s">
        <v>177</v>
      </c>
      <c r="G67" s="79" t="s">
        <v>178</v>
      </c>
      <c r="H67" s="79" t="s">
        <v>179</v>
      </c>
      <c r="I67" s="79" t="s">
        <v>180</v>
      </c>
      <c r="J67" s="79" t="s">
        <v>181</v>
      </c>
      <c r="K67" s="79" t="s">
        <v>182</v>
      </c>
      <c r="L67" s="79" t="s">
        <v>85</v>
      </c>
      <c r="M67" s="79" t="s">
        <v>183</v>
      </c>
      <c r="N67" s="79" t="s">
        <v>184</v>
      </c>
      <c r="O67" s="79" t="s">
        <v>185</v>
      </c>
      <c r="P67" s="79" t="s">
        <v>186</v>
      </c>
      <c r="Q67" s="79" t="s">
        <v>187</v>
      </c>
      <c r="R67" s="79" t="s">
        <v>188</v>
      </c>
      <c r="S67" s="79" t="s">
        <v>189</v>
      </c>
      <c r="T67" s="169" t="s">
        <v>190</v>
      </c>
      <c r="U67" s="79" t="s">
        <v>191</v>
      </c>
      <c r="V67" s="79" t="s">
        <v>196</v>
      </c>
      <c r="W67" s="79" t="s">
        <v>197</v>
      </c>
      <c r="X67" s="76" t="s">
        <v>59</v>
      </c>
      <c r="Y67" s="76" t="s">
        <v>60</v>
      </c>
    </row>
    <row r="68" spans="1:25" x14ac:dyDescent="0.25">
      <c r="A68" s="93" t="s">
        <v>61</v>
      </c>
      <c r="B68" s="171">
        <f>B13/B40*1000000</f>
        <v>124.54152318108959</v>
      </c>
      <c r="C68" s="171">
        <f t="shared" ref="C68:T68" si="0">C13/C40*1000000</f>
        <v>122.26347028149885</v>
      </c>
      <c r="D68" s="171">
        <f t="shared" si="0"/>
        <v>114.3396045490821</v>
      </c>
      <c r="E68" s="171">
        <f t="shared" si="0"/>
        <v>105.86534291525936</v>
      </c>
      <c r="F68" s="171">
        <f t="shared" si="0"/>
        <v>100.02289626903594</v>
      </c>
      <c r="G68" s="171">
        <f t="shared" si="0"/>
        <v>97.072149684330157</v>
      </c>
      <c r="H68" s="171">
        <f t="shared" si="0"/>
        <v>87.326884577907094</v>
      </c>
      <c r="I68" s="171">
        <f t="shared" si="0"/>
        <v>79.799118343874269</v>
      </c>
      <c r="J68" s="171">
        <f t="shared" si="0"/>
        <v>71.143778032487177</v>
      </c>
      <c r="K68" s="171">
        <f t="shared" si="0"/>
        <v>68.773667956735736</v>
      </c>
      <c r="L68" s="171">
        <f t="shared" si="0"/>
        <v>64.304566685426607</v>
      </c>
      <c r="M68" s="171">
        <f t="shared" si="0"/>
        <v>62.351258481154247</v>
      </c>
      <c r="N68" s="171">
        <f t="shared" si="0"/>
        <v>56.390466625391028</v>
      </c>
      <c r="O68" s="171">
        <f t="shared" si="0"/>
        <v>56.050404051132894</v>
      </c>
      <c r="P68" s="171">
        <f t="shared" si="0"/>
        <v>56.915532294421759</v>
      </c>
      <c r="Q68" s="171">
        <f t="shared" si="0"/>
        <v>54.61179109324771</v>
      </c>
      <c r="R68" s="171">
        <f t="shared" si="0"/>
        <v>56.297887421774497</v>
      </c>
      <c r="S68" s="171">
        <f t="shared" si="0"/>
        <v>55.680606820413395</v>
      </c>
      <c r="T68" s="171">
        <f t="shared" si="0"/>
        <v>53.123201854748125</v>
      </c>
      <c r="U68" s="171">
        <f>U13/U40*1000000</f>
        <v>40.293511396220559</v>
      </c>
      <c r="V68" s="171">
        <f t="shared" ref="V68:W69" si="1">V13/V40*1000000</f>
        <v>48.61907207313228</v>
      </c>
      <c r="W68" s="171">
        <f>W13/W40*1000000</f>
        <v>53.529972980665647</v>
      </c>
      <c r="X68" s="171">
        <f t="shared" ref="X68:Y83" si="2">X13/X40*1000000</f>
        <v>51.522258526944384</v>
      </c>
      <c r="Y68" s="171">
        <f t="shared" si="2"/>
        <v>51.397133975374004</v>
      </c>
    </row>
    <row r="69" spans="1:25" x14ac:dyDescent="0.25">
      <c r="A69" s="101" t="s">
        <v>96</v>
      </c>
      <c r="B69" s="171">
        <f t="shared" ref="B69:U81" si="3">B14/B41*1000000</f>
        <v>133.53657140939313</v>
      </c>
      <c r="C69" s="171">
        <f t="shared" si="3"/>
        <v>140.13273486459764</v>
      </c>
      <c r="D69" s="171">
        <f t="shared" si="3"/>
        <v>134.15400691376468</v>
      </c>
      <c r="E69" s="171">
        <f t="shared" si="3"/>
        <v>115.85532829187116</v>
      </c>
      <c r="F69" s="171">
        <f t="shared" si="3"/>
        <v>105.58592672453226</v>
      </c>
      <c r="G69" s="171">
        <f t="shared" si="3"/>
        <v>93.929230602189818</v>
      </c>
      <c r="H69" s="171">
        <f t="shared" si="3"/>
        <v>90.48634216002209</v>
      </c>
      <c r="I69" s="171">
        <f t="shared" si="3"/>
        <v>75.908417408955344</v>
      </c>
      <c r="J69" s="171">
        <f t="shared" si="3"/>
        <v>72.121821719861998</v>
      </c>
      <c r="K69" s="171">
        <f t="shared" si="3"/>
        <v>74.213111232630979</v>
      </c>
      <c r="L69" s="171">
        <f t="shared" si="3"/>
        <v>72.499623908200974</v>
      </c>
      <c r="M69" s="171">
        <f t="shared" si="3"/>
        <v>64.687142107360074</v>
      </c>
      <c r="N69" s="171">
        <f t="shared" si="3"/>
        <v>58.552641990156829</v>
      </c>
      <c r="O69" s="171">
        <f t="shared" si="3"/>
        <v>60.060155345025194</v>
      </c>
      <c r="P69" s="171">
        <f t="shared" si="3"/>
        <v>55.986785297961219</v>
      </c>
      <c r="Q69" s="171">
        <f t="shared" si="3"/>
        <v>56.427645708403396</v>
      </c>
      <c r="R69" s="171">
        <f t="shared" si="3"/>
        <v>63.988925099587064</v>
      </c>
      <c r="S69" s="171">
        <f t="shared" si="3"/>
        <v>57.844257447966669</v>
      </c>
      <c r="T69" s="171">
        <f t="shared" si="3"/>
        <v>53.705058761899316</v>
      </c>
      <c r="U69" s="171">
        <f t="shared" si="3"/>
        <v>42.393795970772508</v>
      </c>
      <c r="V69" s="171">
        <f t="shared" si="1"/>
        <v>45.010751591639959</v>
      </c>
      <c r="W69" s="171">
        <f t="shared" si="1"/>
        <v>56.654553327626353</v>
      </c>
      <c r="X69" s="171">
        <f t="shared" si="2"/>
        <v>41.867704170329112</v>
      </c>
      <c r="Y69" s="171">
        <f t="shared" si="2"/>
        <v>40.200650615792867</v>
      </c>
    </row>
    <row r="70" spans="1:25" x14ac:dyDescent="0.25">
      <c r="A70" s="101" t="s">
        <v>198</v>
      </c>
      <c r="B70" s="171">
        <f t="shared" si="3"/>
        <v>134.10443382784342</v>
      </c>
      <c r="C70" s="171">
        <f t="shared" si="3"/>
        <v>175.19709673382556</v>
      </c>
      <c r="D70" s="171">
        <f t="shared" si="3"/>
        <v>132.19043684808429</v>
      </c>
      <c r="E70" s="171">
        <f t="shared" si="3"/>
        <v>139.06442363931598</v>
      </c>
      <c r="F70" s="171">
        <f t="shared" si="3"/>
        <v>105.41765664658325</v>
      </c>
      <c r="G70" s="171">
        <f t="shared" si="3"/>
        <v>48.294597041955932</v>
      </c>
      <c r="H70" s="171">
        <f t="shared" si="3"/>
        <v>79.906030508122456</v>
      </c>
      <c r="I70" s="171">
        <f t="shared" si="3"/>
        <v>79.310631986770986</v>
      </c>
      <c r="J70" s="171">
        <f t="shared" si="3"/>
        <v>63.123343012245925</v>
      </c>
      <c r="K70" s="171">
        <f t="shared" si="3"/>
        <v>86.576679390815002</v>
      </c>
      <c r="L70" s="171">
        <f t="shared" si="3"/>
        <v>70.738589472525916</v>
      </c>
      <c r="M70" s="171">
        <f t="shared" si="3"/>
        <v>86.187983828000128</v>
      </c>
      <c r="N70" s="171">
        <f t="shared" si="3"/>
        <v>54.645661915096255</v>
      </c>
      <c r="O70" s="171">
        <f t="shared" si="3"/>
        <v>101.47648282510528</v>
      </c>
      <c r="P70" s="171">
        <f t="shared" si="3"/>
        <v>54.901530184076989</v>
      </c>
      <c r="Q70" s="171">
        <f t="shared" si="3"/>
        <v>23.649327767858196</v>
      </c>
      <c r="R70" s="171">
        <f t="shared" si="3"/>
        <v>63.26861481276444</v>
      </c>
      <c r="S70" s="171">
        <f t="shared" si="3"/>
        <v>95.288764660573477</v>
      </c>
      <c r="T70" s="171">
        <f t="shared" si="3"/>
        <v>31.912304985898746</v>
      </c>
      <c r="U70" s="172" t="s">
        <v>201</v>
      </c>
      <c r="V70" s="171">
        <f>V15/V42*1000000</f>
        <v>8.0824735602083653</v>
      </c>
      <c r="W70" s="171">
        <f>W15/W42*1000000</f>
        <v>81.13919428780072</v>
      </c>
      <c r="X70" s="171">
        <f t="shared" si="2"/>
        <v>40.649249818094603</v>
      </c>
      <c r="Y70" s="171">
        <f t="shared" si="2"/>
        <v>57.005346287119636</v>
      </c>
    </row>
    <row r="71" spans="1:25" x14ac:dyDescent="0.25">
      <c r="A71" s="101" t="s">
        <v>105</v>
      </c>
      <c r="B71" s="171">
        <f t="shared" si="3"/>
        <v>109.87091754917994</v>
      </c>
      <c r="C71" s="171">
        <f t="shared" si="3"/>
        <v>97.503620538850882</v>
      </c>
      <c r="D71" s="171">
        <f t="shared" si="3"/>
        <v>83.410190624121526</v>
      </c>
      <c r="E71" s="171">
        <f t="shared" si="3"/>
        <v>79.27641561517072</v>
      </c>
      <c r="F71" s="171">
        <f t="shared" si="3"/>
        <v>69.586935116192777</v>
      </c>
      <c r="G71" s="171">
        <f t="shared" si="3"/>
        <v>74.643057531452882</v>
      </c>
      <c r="H71" s="171">
        <f t="shared" si="3"/>
        <v>57.517342901016761</v>
      </c>
      <c r="I71" s="171">
        <f t="shared" si="3"/>
        <v>54.833355445251577</v>
      </c>
      <c r="J71" s="171">
        <f t="shared" si="3"/>
        <v>47.778624032207823</v>
      </c>
      <c r="K71" s="171">
        <f t="shared" si="3"/>
        <v>52.761664881773044</v>
      </c>
      <c r="L71" s="171">
        <f t="shared" si="3"/>
        <v>50.271955569645669</v>
      </c>
      <c r="M71" s="171">
        <f t="shared" si="3"/>
        <v>55.390886562611527</v>
      </c>
      <c r="N71" s="171">
        <f t="shared" si="3"/>
        <v>53.667646995685125</v>
      </c>
      <c r="O71" s="171">
        <f t="shared" si="3"/>
        <v>36.828331400375077</v>
      </c>
      <c r="P71" s="171">
        <f t="shared" si="3"/>
        <v>56.920492624479202</v>
      </c>
      <c r="Q71" s="171">
        <f t="shared" si="3"/>
        <v>37.309580424821036</v>
      </c>
      <c r="R71" s="171">
        <f t="shared" si="3"/>
        <v>56.257517168242309</v>
      </c>
      <c r="S71" s="171">
        <f t="shared" si="3"/>
        <v>80.662971565326757</v>
      </c>
      <c r="T71" s="171">
        <f t="shared" si="3"/>
        <v>41.860078762354448</v>
      </c>
      <c r="U71" s="171">
        <f t="shared" si="3"/>
        <v>38.773432050053216</v>
      </c>
      <c r="V71" s="171">
        <f t="shared" ref="V71:Y86" si="4">V16/V43*1000000</f>
        <v>42.276008167196331</v>
      </c>
      <c r="W71" s="171">
        <f t="shared" si="4"/>
        <v>37.787595923315045</v>
      </c>
      <c r="X71" s="171">
        <f t="shared" si="2"/>
        <v>36.462766874305551</v>
      </c>
      <c r="Y71" s="171">
        <f t="shared" si="2"/>
        <v>41.072550022391169</v>
      </c>
    </row>
    <row r="72" spans="1:25" x14ac:dyDescent="0.25">
      <c r="A72" s="101" t="s">
        <v>109</v>
      </c>
      <c r="B72" s="171">
        <f t="shared" si="3"/>
        <v>118.97110726232125</v>
      </c>
      <c r="C72" s="171">
        <f t="shared" si="3"/>
        <v>114.92473809634733</v>
      </c>
      <c r="D72" s="171">
        <f t="shared" si="3"/>
        <v>107.0345001664129</v>
      </c>
      <c r="E72" s="171">
        <f t="shared" si="3"/>
        <v>93.431960529489643</v>
      </c>
      <c r="F72" s="171">
        <f t="shared" si="3"/>
        <v>87.945462244456039</v>
      </c>
      <c r="G72" s="171">
        <f t="shared" si="3"/>
        <v>93.286122258643161</v>
      </c>
      <c r="H72" s="171">
        <f t="shared" si="3"/>
        <v>81.692887726424672</v>
      </c>
      <c r="I72" s="171">
        <f t="shared" si="3"/>
        <v>71.124941890660978</v>
      </c>
      <c r="J72" s="171">
        <f t="shared" si="3"/>
        <v>62.569982657842118</v>
      </c>
      <c r="K72" s="171">
        <f t="shared" si="3"/>
        <v>58.197244056632201</v>
      </c>
      <c r="L72" s="171">
        <f t="shared" si="3"/>
        <v>54.404727402658999</v>
      </c>
      <c r="M72" s="171">
        <f t="shared" si="3"/>
        <v>55.768448588804297</v>
      </c>
      <c r="N72" s="171">
        <f t="shared" si="3"/>
        <v>44.226096325043628</v>
      </c>
      <c r="O72" s="171">
        <f t="shared" si="3"/>
        <v>45.060136675038663</v>
      </c>
      <c r="P72" s="171">
        <f t="shared" si="3"/>
        <v>48.008317692129687</v>
      </c>
      <c r="Q72" s="171">
        <f t="shared" si="3"/>
        <v>43.554911754637722</v>
      </c>
      <c r="R72" s="171">
        <f t="shared" si="3"/>
        <v>42.390331677287719</v>
      </c>
      <c r="S72" s="171">
        <f t="shared" si="3"/>
        <v>48.305325662154253</v>
      </c>
      <c r="T72" s="171">
        <f t="shared" si="3"/>
        <v>43.715988798526432</v>
      </c>
      <c r="U72" s="171">
        <f t="shared" si="3"/>
        <v>31.685494380672527</v>
      </c>
      <c r="V72" s="171">
        <f t="shared" si="4"/>
        <v>35.835173859314722</v>
      </c>
      <c r="W72" s="171">
        <f t="shared" si="4"/>
        <v>40.362432555454546</v>
      </c>
      <c r="X72" s="171">
        <f t="shared" si="2"/>
        <v>37.721571080422336</v>
      </c>
      <c r="Y72" s="171">
        <f t="shared" si="2"/>
        <v>38.209186316422439</v>
      </c>
    </row>
    <row r="73" spans="1:25" x14ac:dyDescent="0.25">
      <c r="A73" s="101" t="s">
        <v>199</v>
      </c>
      <c r="B73" s="171">
        <f t="shared" si="3"/>
        <v>157.86287795759569</v>
      </c>
      <c r="C73" s="171">
        <f t="shared" si="3"/>
        <v>133.47535393479515</v>
      </c>
      <c r="D73" s="171">
        <f t="shared" si="3"/>
        <v>136.35288546305176</v>
      </c>
      <c r="E73" s="171">
        <f t="shared" si="3"/>
        <v>128.60549124704804</v>
      </c>
      <c r="F73" s="171">
        <f t="shared" si="3"/>
        <v>119.99809233801925</v>
      </c>
      <c r="G73" s="171">
        <f t="shared" si="3"/>
        <v>95.460110114252558</v>
      </c>
      <c r="H73" s="171">
        <f t="shared" si="3"/>
        <v>87.386993299828291</v>
      </c>
      <c r="I73" s="171">
        <f t="shared" si="3"/>
        <v>72.464235673547634</v>
      </c>
      <c r="J73" s="171">
        <f t="shared" si="3"/>
        <v>58.970406193072058</v>
      </c>
      <c r="K73" s="171">
        <f t="shared" si="3"/>
        <v>57.498708715439868</v>
      </c>
      <c r="L73" s="171">
        <f t="shared" si="3"/>
        <v>56.107114285354982</v>
      </c>
      <c r="M73" s="171">
        <f t="shared" si="3"/>
        <v>70.115147321049093</v>
      </c>
      <c r="N73" s="171">
        <f t="shared" si="3"/>
        <v>56.263994476592266</v>
      </c>
      <c r="O73" s="171">
        <f t="shared" si="3"/>
        <v>56.915628272648625</v>
      </c>
      <c r="P73" s="171">
        <f t="shared" si="3"/>
        <v>73.725854192000085</v>
      </c>
      <c r="Q73" s="171">
        <f t="shared" si="3"/>
        <v>65.928922029160361</v>
      </c>
      <c r="R73" s="171">
        <f t="shared" si="3"/>
        <v>55.334841442232303</v>
      </c>
      <c r="S73" s="171">
        <f t="shared" si="3"/>
        <v>58.802336412833469</v>
      </c>
      <c r="T73" s="171">
        <f t="shared" si="3"/>
        <v>65.981972052452889</v>
      </c>
      <c r="U73" s="171">
        <f t="shared" si="3"/>
        <v>51.968612813882302</v>
      </c>
      <c r="V73" s="171">
        <f t="shared" si="4"/>
        <v>45.567576716270231</v>
      </c>
      <c r="W73" s="171">
        <f t="shared" si="4"/>
        <v>61.374881028047852</v>
      </c>
      <c r="X73" s="171">
        <f t="shared" si="2"/>
        <v>65.745458586148544</v>
      </c>
      <c r="Y73" s="171">
        <f t="shared" si="2"/>
        <v>64.551915186160812</v>
      </c>
    </row>
    <row r="74" spans="1:25" x14ac:dyDescent="0.25">
      <c r="A74" s="101" t="s">
        <v>117</v>
      </c>
      <c r="B74" s="171">
        <f t="shared" si="3"/>
        <v>153.38341571144176</v>
      </c>
      <c r="C74" s="171">
        <f t="shared" si="3"/>
        <v>143.01288546098004</v>
      </c>
      <c r="D74" s="171">
        <f t="shared" si="3"/>
        <v>154.81790714061123</v>
      </c>
      <c r="E74" s="171">
        <f t="shared" si="3"/>
        <v>119.17275607541742</v>
      </c>
      <c r="F74" s="171">
        <f t="shared" si="3"/>
        <v>118.27759688054027</v>
      </c>
      <c r="G74" s="171">
        <f t="shared" si="3"/>
        <v>117.04775093169904</v>
      </c>
      <c r="H74" s="171">
        <f t="shared" si="3"/>
        <v>112.84232728281025</v>
      </c>
      <c r="I74" s="171">
        <f t="shared" si="3"/>
        <v>95.01679442587502</v>
      </c>
      <c r="J74" s="171">
        <f t="shared" si="3"/>
        <v>69.841386913969728</v>
      </c>
      <c r="K74" s="171">
        <f t="shared" si="3"/>
        <v>81.289314211732801</v>
      </c>
      <c r="L74" s="171">
        <f t="shared" si="3"/>
        <v>75.561071673055224</v>
      </c>
      <c r="M74" s="171">
        <f t="shared" si="3"/>
        <v>76.822938348672551</v>
      </c>
      <c r="N74" s="171">
        <f t="shared" si="3"/>
        <v>60.976063632091233</v>
      </c>
      <c r="O74" s="171">
        <f t="shared" si="3"/>
        <v>66.269687449724245</v>
      </c>
      <c r="P74" s="171">
        <f t="shared" si="3"/>
        <v>64.329418905211313</v>
      </c>
      <c r="Q74" s="171">
        <f t="shared" si="3"/>
        <v>70.390681583352446</v>
      </c>
      <c r="R74" s="171">
        <f t="shared" si="3"/>
        <v>61.653108274226064</v>
      </c>
      <c r="S74" s="171">
        <f t="shared" si="3"/>
        <v>63.693445698675113</v>
      </c>
      <c r="T74" s="171">
        <f t="shared" si="3"/>
        <v>68.826204922036396</v>
      </c>
      <c r="U74" s="171">
        <f t="shared" si="3"/>
        <v>46.979355650442002</v>
      </c>
      <c r="V74" s="171">
        <f t="shared" si="4"/>
        <v>58.656609287811001</v>
      </c>
      <c r="W74" s="171">
        <f t="shared" si="4"/>
        <v>66.204008580534492</v>
      </c>
      <c r="X74" s="171">
        <f t="shared" si="2"/>
        <v>63.699723215425969</v>
      </c>
      <c r="Y74" s="171">
        <f t="shared" si="2"/>
        <v>55.440672452076022</v>
      </c>
    </row>
    <row r="75" spans="1:25" x14ac:dyDescent="0.25">
      <c r="A75" s="101" t="s">
        <v>121</v>
      </c>
      <c r="B75" s="171">
        <f t="shared" si="3"/>
        <v>174.98249118430601</v>
      </c>
      <c r="C75" s="171">
        <f t="shared" si="3"/>
        <v>170.96082933687831</v>
      </c>
      <c r="D75" s="171">
        <f t="shared" si="3"/>
        <v>155.88118333931854</v>
      </c>
      <c r="E75" s="171">
        <f t="shared" si="3"/>
        <v>127.62320957357582</v>
      </c>
      <c r="F75" s="171">
        <f t="shared" si="3"/>
        <v>138.86590625802947</v>
      </c>
      <c r="G75" s="171">
        <f t="shared" si="3"/>
        <v>117.7456842475346</v>
      </c>
      <c r="H75" s="171">
        <f t="shared" si="3"/>
        <v>102.26007127691904</v>
      </c>
      <c r="I75" s="171">
        <f t="shared" si="3"/>
        <v>90.1007162187842</v>
      </c>
      <c r="J75" s="171">
        <f t="shared" si="3"/>
        <v>95.488261268941059</v>
      </c>
      <c r="K75" s="171">
        <f t="shared" si="3"/>
        <v>84.03803577817385</v>
      </c>
      <c r="L75" s="171">
        <f t="shared" si="3"/>
        <v>68.599344304600677</v>
      </c>
      <c r="M75" s="171">
        <f t="shared" si="3"/>
        <v>69.426605663822485</v>
      </c>
      <c r="N75" s="171">
        <f t="shared" si="3"/>
        <v>67.755904049476513</v>
      </c>
      <c r="O75" s="171">
        <f t="shared" si="3"/>
        <v>81.744492873515114</v>
      </c>
      <c r="P75" s="171">
        <f t="shared" si="3"/>
        <v>57.427133171881053</v>
      </c>
      <c r="Q75" s="171">
        <f t="shared" si="3"/>
        <v>55.166349185699396</v>
      </c>
      <c r="R75" s="171">
        <f t="shared" si="3"/>
        <v>56.931538587206745</v>
      </c>
      <c r="S75" s="171">
        <f t="shared" si="3"/>
        <v>63.595131916538406</v>
      </c>
      <c r="T75" s="171">
        <f t="shared" si="3"/>
        <v>59.587110976856202</v>
      </c>
      <c r="U75" s="171">
        <f t="shared" si="3"/>
        <v>39.040987221967953</v>
      </c>
      <c r="V75" s="171">
        <f t="shared" si="4"/>
        <v>68.44292757110658</v>
      </c>
      <c r="W75" s="171">
        <f t="shared" si="4"/>
        <v>61.953329886830524</v>
      </c>
      <c r="X75" s="171">
        <f t="shared" si="2"/>
        <v>46.884209398274663</v>
      </c>
      <c r="Y75" s="171">
        <f t="shared" si="2"/>
        <v>61.120830439513185</v>
      </c>
    </row>
    <row r="76" spans="1:25" x14ac:dyDescent="0.25">
      <c r="A76" s="101" t="s">
        <v>114</v>
      </c>
      <c r="B76" s="171">
        <f t="shared" si="3"/>
        <v>204.03110759152568</v>
      </c>
      <c r="C76" s="171">
        <f t="shared" si="3"/>
        <v>196.32938696335546</v>
      </c>
      <c r="D76" s="171">
        <f t="shared" si="3"/>
        <v>186.31494545297267</v>
      </c>
      <c r="E76" s="171">
        <f t="shared" si="3"/>
        <v>165.88755138159848</v>
      </c>
      <c r="F76" s="171">
        <f t="shared" si="3"/>
        <v>153.1503263307859</v>
      </c>
      <c r="G76" s="171">
        <f t="shared" si="3"/>
        <v>128.97915036480282</v>
      </c>
      <c r="H76" s="171">
        <f t="shared" si="3"/>
        <v>125.8040442091048</v>
      </c>
      <c r="I76" s="171">
        <f t="shared" si="3"/>
        <v>122.30070305365915</v>
      </c>
      <c r="J76" s="171">
        <f t="shared" si="3"/>
        <v>97.612427773742724</v>
      </c>
      <c r="K76" s="171">
        <f t="shared" si="3"/>
        <v>92.056024240348407</v>
      </c>
      <c r="L76" s="171">
        <f t="shared" si="3"/>
        <v>91.293884256928834</v>
      </c>
      <c r="M76" s="171">
        <f t="shared" si="3"/>
        <v>86.297226725070217</v>
      </c>
      <c r="N76" s="171">
        <f t="shared" si="3"/>
        <v>77.760330680327172</v>
      </c>
      <c r="O76" s="171">
        <f t="shared" si="3"/>
        <v>73.759803343281519</v>
      </c>
      <c r="P76" s="171">
        <f t="shared" si="3"/>
        <v>73.507385744775817</v>
      </c>
      <c r="Q76" s="171">
        <f t="shared" si="3"/>
        <v>69.181165416448081</v>
      </c>
      <c r="R76" s="171">
        <f t="shared" si="3"/>
        <v>85.080637537577289</v>
      </c>
      <c r="S76" s="171">
        <f t="shared" si="3"/>
        <v>70.968391778760974</v>
      </c>
      <c r="T76" s="171">
        <f t="shared" si="3"/>
        <v>78.892174568659286</v>
      </c>
      <c r="U76" s="171">
        <f t="shared" si="3"/>
        <v>50.09515833664306</v>
      </c>
      <c r="V76" s="171">
        <f t="shared" si="4"/>
        <v>63.40035984780755</v>
      </c>
      <c r="W76" s="171">
        <f t="shared" si="4"/>
        <v>70.179840919676352</v>
      </c>
      <c r="X76" s="171">
        <f t="shared" si="2"/>
        <v>62.770571536178124</v>
      </c>
      <c r="Y76" s="171">
        <f t="shared" si="2"/>
        <v>61.227126173632051</v>
      </c>
    </row>
    <row r="77" spans="1:25" x14ac:dyDescent="0.25">
      <c r="A77" s="101" t="s">
        <v>127</v>
      </c>
      <c r="B77" s="171">
        <f t="shared" si="3"/>
        <v>143.2663527389181</v>
      </c>
      <c r="C77" s="171">
        <f t="shared" si="3"/>
        <v>138.89716789530291</v>
      </c>
      <c r="D77" s="171">
        <f t="shared" si="3"/>
        <v>122.99938245240931</v>
      </c>
      <c r="E77" s="171">
        <f t="shared" si="3"/>
        <v>111.81912722361677</v>
      </c>
      <c r="F77" s="171">
        <f t="shared" si="3"/>
        <v>100.99801100878319</v>
      </c>
      <c r="G77" s="171">
        <f t="shared" si="3"/>
        <v>97.994689964788535</v>
      </c>
      <c r="H77" s="171">
        <f t="shared" si="3"/>
        <v>88.691038707027886</v>
      </c>
      <c r="I77" s="171">
        <f t="shared" si="3"/>
        <v>80.724953719511333</v>
      </c>
      <c r="J77" s="171">
        <f t="shared" si="3"/>
        <v>75.507912498508105</v>
      </c>
      <c r="K77" s="171">
        <f t="shared" si="3"/>
        <v>82.337136941323365</v>
      </c>
      <c r="L77" s="171">
        <f t="shared" si="3"/>
        <v>71.047500213812768</v>
      </c>
      <c r="M77" s="171">
        <f t="shared" si="3"/>
        <v>67.673549218196641</v>
      </c>
      <c r="N77" s="171">
        <f t="shared" si="3"/>
        <v>59.830418158531913</v>
      </c>
      <c r="O77" s="171">
        <f t="shared" si="3"/>
        <v>66.815112028230189</v>
      </c>
      <c r="P77" s="171">
        <f t="shared" si="3"/>
        <v>66.171354875904598</v>
      </c>
      <c r="Q77" s="171">
        <f t="shared" si="3"/>
        <v>66.865266354029032</v>
      </c>
      <c r="R77" s="171">
        <f t="shared" si="3"/>
        <v>72.375652776595061</v>
      </c>
      <c r="S77" s="171">
        <f t="shared" si="3"/>
        <v>64.477915706860728</v>
      </c>
      <c r="T77" s="171">
        <f t="shared" si="3"/>
        <v>56.533103377947604</v>
      </c>
      <c r="U77" s="171">
        <f t="shared" si="3"/>
        <v>41.162181703951845</v>
      </c>
      <c r="V77" s="171">
        <f t="shared" si="4"/>
        <v>51.658116795195689</v>
      </c>
      <c r="W77" s="171">
        <f t="shared" si="4"/>
        <v>61.432004600028506</v>
      </c>
      <c r="X77" s="171">
        <f t="shared" si="2"/>
        <v>55.172330912169336</v>
      </c>
      <c r="Y77" s="171">
        <f t="shared" si="2"/>
        <v>51.356550500699051</v>
      </c>
    </row>
    <row r="78" spans="1:25" x14ac:dyDescent="0.25">
      <c r="A78" s="101" t="s">
        <v>93</v>
      </c>
      <c r="B78" s="171">
        <f t="shared" si="3"/>
        <v>141.7869886806721</v>
      </c>
      <c r="C78" s="171">
        <f t="shared" si="3"/>
        <v>135.17493084353984</v>
      </c>
      <c r="D78" s="171">
        <f t="shared" si="3"/>
        <v>151.84803240221794</v>
      </c>
      <c r="E78" s="171">
        <f t="shared" si="3"/>
        <v>122.96320030646214</v>
      </c>
      <c r="F78" s="171">
        <f t="shared" si="3"/>
        <v>112.58824543533828</v>
      </c>
      <c r="G78" s="171">
        <f t="shared" si="3"/>
        <v>116.66147523101888</v>
      </c>
      <c r="H78" s="171">
        <f t="shared" si="3"/>
        <v>106.41343353931659</v>
      </c>
      <c r="I78" s="171">
        <f t="shared" si="3"/>
        <v>93.717605995183831</v>
      </c>
      <c r="J78" s="171">
        <f t="shared" si="3"/>
        <v>85.006208286745206</v>
      </c>
      <c r="K78" s="171">
        <f t="shared" si="3"/>
        <v>89.044836329391501</v>
      </c>
      <c r="L78" s="171">
        <f t="shared" si="3"/>
        <v>68.544832534299104</v>
      </c>
      <c r="M78" s="171">
        <f t="shared" si="3"/>
        <v>56.080563093717913</v>
      </c>
      <c r="N78" s="171">
        <f t="shared" si="3"/>
        <v>68.353427560214044</v>
      </c>
      <c r="O78" s="171">
        <f t="shared" si="3"/>
        <v>52.797509754901604</v>
      </c>
      <c r="P78" s="171">
        <f t="shared" si="3"/>
        <v>72.219275776075108</v>
      </c>
      <c r="Q78" s="171">
        <f t="shared" si="3"/>
        <v>39.658169242936879</v>
      </c>
      <c r="R78" s="171">
        <f t="shared" si="3"/>
        <v>54.624007592737058</v>
      </c>
      <c r="S78" s="171">
        <f t="shared" si="3"/>
        <v>54.850216058429197</v>
      </c>
      <c r="T78" s="171">
        <f t="shared" si="3"/>
        <v>58.489290438893313</v>
      </c>
      <c r="U78" s="171">
        <f t="shared" si="3"/>
        <v>51.854758279044283</v>
      </c>
      <c r="V78" s="171">
        <f t="shared" si="4"/>
        <v>61.475504911080897</v>
      </c>
      <c r="W78" s="171">
        <f t="shared" si="4"/>
        <v>57.135561114936344</v>
      </c>
      <c r="X78" s="171">
        <f t="shared" si="2"/>
        <v>52.647742728030536</v>
      </c>
      <c r="Y78" s="171">
        <f t="shared" si="2"/>
        <v>72.726334322958877</v>
      </c>
    </row>
    <row r="79" spans="1:25" x14ac:dyDescent="0.25">
      <c r="A79" s="101" t="s">
        <v>133</v>
      </c>
      <c r="B79" s="171">
        <f t="shared" si="3"/>
        <v>156.29986128387313</v>
      </c>
      <c r="C79" s="171">
        <f t="shared" si="3"/>
        <v>143.27369422994332</v>
      </c>
      <c r="D79" s="171">
        <f t="shared" si="3"/>
        <v>131.06079794974735</v>
      </c>
      <c r="E79" s="171">
        <f t="shared" si="3"/>
        <v>124.40232249049416</v>
      </c>
      <c r="F79" s="171">
        <f t="shared" si="3"/>
        <v>100.16714557691935</v>
      </c>
      <c r="G79" s="171">
        <f t="shared" si="3"/>
        <v>113.62609439869868</v>
      </c>
      <c r="H79" s="171">
        <f t="shared" si="3"/>
        <v>96.925579946295315</v>
      </c>
      <c r="I79" s="171">
        <f t="shared" si="3"/>
        <v>86.090849325360793</v>
      </c>
      <c r="J79" s="171">
        <f t="shared" si="3"/>
        <v>75.775876976244589</v>
      </c>
      <c r="K79" s="171">
        <f t="shared" si="3"/>
        <v>70.403976726641375</v>
      </c>
      <c r="L79" s="171">
        <f t="shared" si="3"/>
        <v>83.235848453974768</v>
      </c>
      <c r="M79" s="171">
        <f t="shared" si="3"/>
        <v>63.836413708966568</v>
      </c>
      <c r="N79" s="171">
        <f t="shared" si="3"/>
        <v>55.463367413207891</v>
      </c>
      <c r="O79" s="171">
        <f t="shared" si="3"/>
        <v>64.613111227917258</v>
      </c>
      <c r="P79" s="171">
        <f t="shared" si="3"/>
        <v>60.305202685462007</v>
      </c>
      <c r="Q79" s="171">
        <f t="shared" si="3"/>
        <v>65.127444640043876</v>
      </c>
      <c r="R79" s="171">
        <f t="shared" si="3"/>
        <v>62.76989830295696</v>
      </c>
      <c r="S79" s="171">
        <f t="shared" si="3"/>
        <v>57.111872310982676</v>
      </c>
      <c r="T79" s="171">
        <f t="shared" si="3"/>
        <v>65.28204977723324</v>
      </c>
      <c r="U79" s="171">
        <f t="shared" si="3"/>
        <v>45.833349939619545</v>
      </c>
      <c r="V79" s="171">
        <f t="shared" si="4"/>
        <v>56.27413004549495</v>
      </c>
      <c r="W79" s="171">
        <f t="shared" si="4"/>
        <v>61.249599521849277</v>
      </c>
      <c r="X79" s="171">
        <f t="shared" si="2"/>
        <v>59.9923695098556</v>
      </c>
      <c r="Y79" s="171">
        <f t="shared" si="2"/>
        <v>48.583028733487673</v>
      </c>
    </row>
    <row r="80" spans="1:25" x14ac:dyDescent="0.25">
      <c r="A80" s="101" t="s">
        <v>128</v>
      </c>
      <c r="B80" s="171">
        <f t="shared" si="3"/>
        <v>142.85537007699827</v>
      </c>
      <c r="C80" s="171">
        <f t="shared" si="3"/>
        <v>150.14214268631787</v>
      </c>
      <c r="D80" s="171">
        <f t="shared" si="3"/>
        <v>112.73059653661392</v>
      </c>
      <c r="E80" s="171">
        <f t="shared" si="3"/>
        <v>124.86883737042342</v>
      </c>
      <c r="F80" s="171">
        <f t="shared" si="3"/>
        <v>112.94970239464779</v>
      </c>
      <c r="G80" s="171">
        <f t="shared" si="3"/>
        <v>108.4876798560642</v>
      </c>
      <c r="H80" s="171">
        <f t="shared" si="3"/>
        <v>98.348978192373764</v>
      </c>
      <c r="I80" s="171">
        <f t="shared" si="3"/>
        <v>90.825274739547481</v>
      </c>
      <c r="J80" s="171">
        <f t="shared" si="3"/>
        <v>89.997973223781145</v>
      </c>
      <c r="K80" s="171">
        <f t="shared" si="3"/>
        <v>81.234240557331887</v>
      </c>
      <c r="L80" s="171">
        <f t="shared" si="3"/>
        <v>76.105190624700057</v>
      </c>
      <c r="M80" s="171">
        <f t="shared" si="3"/>
        <v>68.235371266882709</v>
      </c>
      <c r="N80" s="171">
        <f t="shared" si="3"/>
        <v>64.195215193849819</v>
      </c>
      <c r="O80" s="171">
        <f t="shared" si="3"/>
        <v>64.696961004124745</v>
      </c>
      <c r="P80" s="171">
        <f t="shared" si="3"/>
        <v>64.311995916709705</v>
      </c>
      <c r="Q80" s="171">
        <f t="shared" si="3"/>
        <v>60.16158674017823</v>
      </c>
      <c r="R80" s="171">
        <f t="shared" si="3"/>
        <v>61.651971503627514</v>
      </c>
      <c r="S80" s="171">
        <f t="shared" si="3"/>
        <v>58.539887052656972</v>
      </c>
      <c r="T80" s="171">
        <f t="shared" si="3"/>
        <v>51.176291394680582</v>
      </c>
      <c r="U80" s="171">
        <f t="shared" si="3"/>
        <v>45.446238971125013</v>
      </c>
      <c r="V80" s="171">
        <f t="shared" si="4"/>
        <v>50.32641837277739</v>
      </c>
      <c r="W80" s="171">
        <f t="shared" si="4"/>
        <v>59.28948115407762</v>
      </c>
      <c r="X80" s="171">
        <f t="shared" si="2"/>
        <v>60.51447270950316</v>
      </c>
      <c r="Y80" s="171">
        <f t="shared" si="2"/>
        <v>55.842367674376327</v>
      </c>
    </row>
    <row r="81" spans="1:25" x14ac:dyDescent="0.25">
      <c r="A81" s="115" t="s">
        <v>102</v>
      </c>
      <c r="B81" s="171">
        <f t="shared" si="3"/>
        <v>133.14909092061896</v>
      </c>
      <c r="C81" s="171">
        <f t="shared" si="3"/>
        <v>146.25546481567861</v>
      </c>
      <c r="D81" s="171">
        <f t="shared" si="3"/>
        <v>120.96025159732332</v>
      </c>
      <c r="E81" s="171">
        <f t="shared" si="3"/>
        <v>109.90659887793937</v>
      </c>
      <c r="F81" s="171">
        <f t="shared" si="3"/>
        <v>103.86968849945507</v>
      </c>
      <c r="G81" s="171">
        <f t="shared" si="3"/>
        <v>127.41962138610924</v>
      </c>
      <c r="H81" s="171">
        <f t="shared" si="3"/>
        <v>91.251510634251673</v>
      </c>
      <c r="I81" s="171">
        <f t="shared" si="3"/>
        <v>72.915250452492302</v>
      </c>
      <c r="J81" s="171">
        <f t="shared" si="3"/>
        <v>70.244291518341697</v>
      </c>
      <c r="K81" s="171">
        <f t="shared" si="3"/>
        <v>59.505090886494038</v>
      </c>
      <c r="L81" s="171">
        <f t="shared" si="3"/>
        <v>62.386220312051364</v>
      </c>
      <c r="M81" s="171">
        <f t="shared" si="3"/>
        <v>69.063702632715859</v>
      </c>
      <c r="N81" s="171">
        <f t="shared" si="3"/>
        <v>52.582139875252629</v>
      </c>
      <c r="O81" s="171">
        <f t="shared" si="3"/>
        <v>57.987298522378204</v>
      </c>
      <c r="P81" s="171">
        <f t="shared" si="3"/>
        <v>63.512946433634639</v>
      </c>
      <c r="Q81" s="171">
        <f t="shared" si="3"/>
        <v>57.72391562586396</v>
      </c>
      <c r="R81" s="171">
        <f t="shared" ref="R81:U81" si="5">R26/R53*1000000</f>
        <v>52.671976867078449</v>
      </c>
      <c r="S81" s="171">
        <f t="shared" si="5"/>
        <v>58.311185312946925</v>
      </c>
      <c r="T81" s="171">
        <f t="shared" si="5"/>
        <v>60.125199164722233</v>
      </c>
      <c r="U81" s="171">
        <f t="shared" si="5"/>
        <v>45.826079155619539</v>
      </c>
      <c r="V81" s="171">
        <f t="shared" si="4"/>
        <v>62.574258045289689</v>
      </c>
      <c r="W81" s="171">
        <f t="shared" si="4"/>
        <v>46.300347213366521</v>
      </c>
      <c r="X81" s="171">
        <f t="shared" si="2"/>
        <v>56.643896344816575</v>
      </c>
      <c r="Y81" s="171">
        <f t="shared" si="2"/>
        <v>67.769870855054819</v>
      </c>
    </row>
    <row r="82" spans="1:25" x14ac:dyDescent="0.25">
      <c r="A82" s="123" t="s">
        <v>158</v>
      </c>
      <c r="B82" s="171">
        <f t="shared" ref="B82:U92" si="6">B27/B54*1000000</f>
        <v>147.86213200391833</v>
      </c>
      <c r="C82" s="171">
        <f t="shared" si="6"/>
        <v>117.62808017529944</v>
      </c>
      <c r="D82" s="171">
        <f t="shared" si="6"/>
        <v>106.89613704084769</v>
      </c>
      <c r="E82" s="171">
        <f t="shared" si="6"/>
        <v>82.854709295966956</v>
      </c>
      <c r="F82" s="171">
        <f t="shared" si="6"/>
        <v>85.850230970140629</v>
      </c>
      <c r="G82" s="171">
        <f t="shared" si="6"/>
        <v>151.73505739543475</v>
      </c>
      <c r="H82" s="171">
        <f t="shared" si="6"/>
        <v>72.32833117170253</v>
      </c>
      <c r="I82" s="171">
        <f t="shared" si="6"/>
        <v>111.1579718247235</v>
      </c>
      <c r="J82" s="171">
        <f t="shared" si="6"/>
        <v>75.124363484333301</v>
      </c>
      <c r="K82" s="171">
        <f t="shared" si="6"/>
        <v>75.170399857503071</v>
      </c>
      <c r="L82" s="171">
        <f t="shared" si="6"/>
        <v>58.792404021400436</v>
      </c>
      <c r="M82" s="171">
        <f t="shared" si="6"/>
        <v>97.962542389208451</v>
      </c>
      <c r="N82" s="171">
        <f t="shared" si="6"/>
        <v>45.757764929287909</v>
      </c>
      <c r="O82" s="171">
        <f t="shared" si="6"/>
        <v>65.59796646303964</v>
      </c>
      <c r="P82" s="171">
        <f t="shared" si="6"/>
        <v>82.44743563740937</v>
      </c>
      <c r="Q82" s="171">
        <f t="shared" si="6"/>
        <v>49.745221556925941</v>
      </c>
      <c r="R82" s="171">
        <f t="shared" si="6"/>
        <v>73.352160387832882</v>
      </c>
      <c r="S82" s="171">
        <f t="shared" si="6"/>
        <v>36.888180188699806</v>
      </c>
      <c r="T82" s="171">
        <f t="shared" si="6"/>
        <v>77.682888317337969</v>
      </c>
      <c r="U82" s="171">
        <f t="shared" si="6"/>
        <v>58.055251524377233</v>
      </c>
      <c r="V82" s="171">
        <f t="shared" si="4"/>
        <v>89.691203535213276</v>
      </c>
      <c r="W82" s="171">
        <f t="shared" si="4"/>
        <v>45.079252794046766</v>
      </c>
      <c r="X82" s="171">
        <f t="shared" si="2"/>
        <v>52.206780616666499</v>
      </c>
      <c r="Y82" s="171">
        <f t="shared" si="2"/>
        <v>87.181981925431515</v>
      </c>
    </row>
    <row r="83" spans="1:25" x14ac:dyDescent="0.25">
      <c r="A83" s="123" t="s">
        <v>160</v>
      </c>
      <c r="B83" s="171">
        <f t="shared" si="6"/>
        <v>177.68518018496678</v>
      </c>
      <c r="C83" s="171">
        <f t="shared" si="6"/>
        <v>218.60957371133128</v>
      </c>
      <c r="D83" s="171">
        <f t="shared" si="6"/>
        <v>199.52183560088753</v>
      </c>
      <c r="E83" s="171">
        <f t="shared" si="6"/>
        <v>122.54338801832024</v>
      </c>
      <c r="F83" s="171">
        <f t="shared" si="6"/>
        <v>141.63279001421387</v>
      </c>
      <c r="G83" s="171">
        <f t="shared" si="6"/>
        <v>170.65274675634302</v>
      </c>
      <c r="H83" s="171">
        <f t="shared" si="6"/>
        <v>106.05613683893056</v>
      </c>
      <c r="I83" s="171">
        <f t="shared" si="6"/>
        <v>85.152791947165966</v>
      </c>
      <c r="J83" s="171">
        <f t="shared" si="6"/>
        <v>107.12494501731042</v>
      </c>
      <c r="K83" s="171">
        <f t="shared" si="6"/>
        <v>67.896674194575695</v>
      </c>
      <c r="L83" s="171">
        <f t="shared" si="6"/>
        <v>64.547049150964256</v>
      </c>
      <c r="M83" s="171">
        <f t="shared" si="6"/>
        <v>90.197177472610662</v>
      </c>
      <c r="N83" s="171">
        <f t="shared" si="6"/>
        <v>57.982218786238889</v>
      </c>
      <c r="O83" s="171">
        <f t="shared" si="6"/>
        <v>45.173603772641258</v>
      </c>
      <c r="P83" s="171">
        <f t="shared" si="6"/>
        <v>84.14239482200648</v>
      </c>
      <c r="Q83" s="171">
        <f t="shared" si="6"/>
        <v>68.180379310176903</v>
      </c>
      <c r="R83" s="171">
        <f t="shared" si="6"/>
        <v>65.191066868107058</v>
      </c>
      <c r="S83" s="171">
        <f t="shared" si="6"/>
        <v>62.174300743637353</v>
      </c>
      <c r="T83" s="171">
        <f t="shared" si="6"/>
        <v>55.811724073402267</v>
      </c>
      <c r="U83" s="171">
        <f t="shared" si="6"/>
        <v>46.280685747532246</v>
      </c>
      <c r="V83" s="171">
        <f t="shared" si="4"/>
        <v>49.937578027465669</v>
      </c>
      <c r="W83" s="171">
        <f t="shared" si="4"/>
        <v>76.8309568627582</v>
      </c>
      <c r="X83" s="171">
        <f t="shared" si="2"/>
        <v>56.823404557571301</v>
      </c>
      <c r="Y83" s="171">
        <f t="shared" si="2"/>
        <v>66.7701604153104</v>
      </c>
    </row>
    <row r="84" spans="1:25" x14ac:dyDescent="0.25">
      <c r="A84" s="123" t="s">
        <v>162</v>
      </c>
      <c r="B84" s="171">
        <f t="shared" si="6"/>
        <v>98.222677584060833</v>
      </c>
      <c r="C84" s="171">
        <f t="shared" si="6"/>
        <v>141.56714833203563</v>
      </c>
      <c r="D84" s="171">
        <f t="shared" si="6"/>
        <v>90.307194974906309</v>
      </c>
      <c r="E84" s="171">
        <f t="shared" si="6"/>
        <v>99.475267961503079</v>
      </c>
      <c r="F84" s="171">
        <f t="shared" si="6"/>
        <v>115.12854924870399</v>
      </c>
      <c r="G84" s="171">
        <f t="shared" si="6"/>
        <v>94.696815084876107</v>
      </c>
      <c r="H84" s="171">
        <f t="shared" si="6"/>
        <v>61.342859771836849</v>
      </c>
      <c r="I84" s="171">
        <f t="shared" si="6"/>
        <v>38.215586864028943</v>
      </c>
      <c r="J84" s="171">
        <f t="shared" si="6"/>
        <v>47.319432987007666</v>
      </c>
      <c r="K84" s="171">
        <f t="shared" si="6"/>
        <v>46.993953444656782</v>
      </c>
      <c r="L84" s="171">
        <f t="shared" si="6"/>
        <v>59.226378805684483</v>
      </c>
      <c r="M84" s="171">
        <f t="shared" si="6"/>
        <v>59.063073144953215</v>
      </c>
      <c r="N84" s="171">
        <f t="shared" si="6"/>
        <v>52.771922853657252</v>
      </c>
      <c r="O84" s="171">
        <f t="shared" si="6"/>
        <v>46.576546224893299</v>
      </c>
      <c r="P84" s="171">
        <f t="shared" si="6"/>
        <v>46.689700252124382</v>
      </c>
      <c r="Q84" s="171">
        <f t="shared" si="6"/>
        <v>46.822471040301657</v>
      </c>
      <c r="R84" s="171">
        <f t="shared" si="6"/>
        <v>28.211308973390466</v>
      </c>
      <c r="S84" s="171">
        <f t="shared" si="6"/>
        <v>40.919106074913437</v>
      </c>
      <c r="T84" s="171">
        <f t="shared" si="6"/>
        <v>41.027000500213816</v>
      </c>
      <c r="U84" s="171">
        <f t="shared" si="6"/>
        <v>44.427167212750597</v>
      </c>
      <c r="V84" s="171">
        <f t="shared" si="4"/>
        <v>28.684664700173542</v>
      </c>
      <c r="W84" s="171">
        <f t="shared" si="4"/>
        <v>28.719997574755759</v>
      </c>
      <c r="X84" s="171">
        <f t="shared" si="4"/>
        <v>51.170853082084442</v>
      </c>
      <c r="Y84" s="171">
        <f t="shared" si="4"/>
        <v>41.661859529028703</v>
      </c>
    </row>
    <row r="85" spans="1:25" x14ac:dyDescent="0.25">
      <c r="A85" s="123" t="s">
        <v>164</v>
      </c>
      <c r="B85" s="171">
        <f t="shared" si="6"/>
        <v>115.21431171232034</v>
      </c>
      <c r="C85" s="171">
        <f t="shared" si="6"/>
        <v>117.64767397476588</v>
      </c>
      <c r="D85" s="171">
        <f t="shared" si="6"/>
        <v>96.32531924033168</v>
      </c>
      <c r="E85" s="171">
        <f t="shared" si="6"/>
        <v>129.59461508455399</v>
      </c>
      <c r="F85" s="171">
        <f t="shared" si="6"/>
        <v>80.170582309973099</v>
      </c>
      <c r="G85" s="171">
        <f t="shared" si="6"/>
        <v>100.85833025155101</v>
      </c>
      <c r="H85" s="171">
        <f t="shared" si="6"/>
        <v>118.41692023333282</v>
      </c>
      <c r="I85" s="171">
        <f t="shared" si="6"/>
        <v>61.320772795039147</v>
      </c>
      <c r="J85" s="171">
        <f t="shared" si="6"/>
        <v>56.015847392462305</v>
      </c>
      <c r="K85" s="171">
        <f t="shared" si="6"/>
        <v>50.869551394143649</v>
      </c>
      <c r="L85" s="171">
        <f t="shared" si="6"/>
        <v>66.055987530662051</v>
      </c>
      <c r="M85" s="171">
        <f t="shared" si="6"/>
        <v>38.095915355955533</v>
      </c>
      <c r="N85" s="171">
        <f t="shared" si="6"/>
        <v>53.474506029250556</v>
      </c>
      <c r="O85" s="171">
        <f t="shared" si="6"/>
        <v>71.60694945444456</v>
      </c>
      <c r="P85" s="171">
        <f t="shared" si="6"/>
        <v>46.263990037820811</v>
      </c>
      <c r="Q85" s="171">
        <f t="shared" si="6"/>
        <v>64.64792738744795</v>
      </c>
      <c r="R85" s="171">
        <f t="shared" si="6"/>
        <v>46.843283193670949</v>
      </c>
      <c r="S85" s="171">
        <f t="shared" si="6"/>
        <v>86.41888016843825</v>
      </c>
      <c r="T85" s="171">
        <f t="shared" si="6"/>
        <v>65.831484565808452</v>
      </c>
      <c r="U85" s="171">
        <f t="shared" si="6"/>
        <v>37.132569905378254</v>
      </c>
      <c r="V85" s="171">
        <f t="shared" si="4"/>
        <v>80.114082453413658</v>
      </c>
      <c r="W85" s="171">
        <f t="shared" si="4"/>
        <v>37.515558908136455</v>
      </c>
      <c r="X85" s="171">
        <f t="shared" si="4"/>
        <v>64.528358196916344</v>
      </c>
      <c r="Y85" s="171">
        <f t="shared" si="4"/>
        <v>75.538277673313146</v>
      </c>
    </row>
    <row r="86" spans="1:25" x14ac:dyDescent="0.25">
      <c r="A86" s="123" t="s">
        <v>140</v>
      </c>
      <c r="B86" s="171">
        <f t="shared" si="6"/>
        <v>115.32623297769217</v>
      </c>
      <c r="C86" s="171">
        <f t="shared" si="6"/>
        <v>93.666431980217652</v>
      </c>
      <c r="D86" s="171">
        <f t="shared" si="6"/>
        <v>131.09841745481788</v>
      </c>
      <c r="E86" s="171">
        <f t="shared" si="6"/>
        <v>74.98980607323692</v>
      </c>
      <c r="F86" s="171">
        <f t="shared" si="6"/>
        <v>90.883449810398318</v>
      </c>
      <c r="G86" s="171">
        <f t="shared" si="6"/>
        <v>100.66232665239569</v>
      </c>
      <c r="H86" s="171">
        <f t="shared" si="6"/>
        <v>62.992721191066373</v>
      </c>
      <c r="I86" s="171">
        <f t="shared" si="6"/>
        <v>85.074337641140687</v>
      </c>
      <c r="J86" s="171">
        <f t="shared" si="6"/>
        <v>66.348509765078887</v>
      </c>
      <c r="K86" s="171">
        <f t="shared" si="6"/>
        <v>88.782490824488107</v>
      </c>
      <c r="L86" s="171">
        <f t="shared" si="6"/>
        <v>60.439106010191942</v>
      </c>
      <c r="M86" s="171">
        <f t="shared" si="6"/>
        <v>60.574758816815553</v>
      </c>
      <c r="N86" s="171">
        <f t="shared" si="6"/>
        <v>83.026640374897227</v>
      </c>
      <c r="O86" s="171">
        <f t="shared" si="6"/>
        <v>86.497569258123164</v>
      </c>
      <c r="P86" s="171">
        <f t="shared" si="6"/>
        <v>70.805118566389453</v>
      </c>
      <c r="Q86" s="171">
        <f t="shared" si="6"/>
        <v>54.978283577986694</v>
      </c>
      <c r="R86" s="171">
        <f t="shared" si="6"/>
        <v>87.810018147403753</v>
      </c>
      <c r="S86" s="171">
        <f t="shared" si="6"/>
        <v>49.151803707356713</v>
      </c>
      <c r="T86" s="171">
        <f t="shared" si="6"/>
        <v>92.668283948860349</v>
      </c>
      <c r="U86" s="171">
        <f t="shared" si="6"/>
        <v>84.060456280156686</v>
      </c>
      <c r="V86" s="171">
        <f t="shared" si="4"/>
        <v>51.155779579976951</v>
      </c>
      <c r="W86" s="171">
        <f t="shared" si="4"/>
        <v>48.045080012217177</v>
      </c>
      <c r="X86" s="171">
        <f t="shared" si="4"/>
        <v>55.185734487634946</v>
      </c>
      <c r="Y86" s="171">
        <f t="shared" si="4"/>
        <v>41.580761967463054</v>
      </c>
    </row>
    <row r="87" spans="1:25" x14ac:dyDescent="0.25">
      <c r="A87" s="101" t="s">
        <v>144</v>
      </c>
      <c r="B87" s="171">
        <f t="shared" si="6"/>
        <v>62.58711464548125</v>
      </c>
      <c r="C87" s="171">
        <f t="shared" si="6"/>
        <v>59.799041900101408</v>
      </c>
      <c r="D87" s="171">
        <f t="shared" si="6"/>
        <v>67.853852594850252</v>
      </c>
      <c r="E87" s="171">
        <f t="shared" si="6"/>
        <v>71.012770028016092</v>
      </c>
      <c r="F87" s="171">
        <f t="shared" si="6"/>
        <v>63.872981633306772</v>
      </c>
      <c r="G87" s="171">
        <f t="shared" si="6"/>
        <v>56.202764308677381</v>
      </c>
      <c r="H87" s="171">
        <f t="shared" si="6"/>
        <v>55.404980977046058</v>
      </c>
      <c r="I87" s="171">
        <f t="shared" si="6"/>
        <v>56.836183607477217</v>
      </c>
      <c r="J87" s="171">
        <f t="shared" si="6"/>
        <v>49.657094485812429</v>
      </c>
      <c r="K87" s="171">
        <f t="shared" si="6"/>
        <v>43.679044660189497</v>
      </c>
      <c r="L87" s="171">
        <f t="shared" si="6"/>
        <v>41.715234300565989</v>
      </c>
      <c r="M87" s="171">
        <f t="shared" si="6"/>
        <v>41.552115753892316</v>
      </c>
      <c r="N87" s="171">
        <f t="shared" si="6"/>
        <v>46.934643423072487</v>
      </c>
      <c r="O87" s="171">
        <f t="shared" si="6"/>
        <v>40.113150071902389</v>
      </c>
      <c r="P87" s="171">
        <f t="shared" si="6"/>
        <v>40.534178376085244</v>
      </c>
      <c r="Q87" s="171">
        <f t="shared" si="6"/>
        <v>37.69201422925407</v>
      </c>
      <c r="R87" s="171">
        <f t="shared" si="6"/>
        <v>41.942735513876066</v>
      </c>
      <c r="S87" s="171">
        <f t="shared" si="6"/>
        <v>35.816183003308652</v>
      </c>
      <c r="T87" s="171">
        <f t="shared" si="6"/>
        <v>38.943686556063099</v>
      </c>
      <c r="U87" s="171">
        <f t="shared" si="6"/>
        <v>31.050413433608526</v>
      </c>
      <c r="V87" s="171">
        <f t="shared" ref="V87:Y92" si="7">V32/V59*1000000</f>
        <v>38.048908849749481</v>
      </c>
      <c r="W87" s="171">
        <f t="shared" si="7"/>
        <v>40.591221827822714</v>
      </c>
      <c r="X87" s="171">
        <f t="shared" si="7"/>
        <v>39.273644653134276</v>
      </c>
      <c r="Y87" s="171">
        <f t="shared" si="7"/>
        <v>46.73679155149226</v>
      </c>
    </row>
    <row r="88" spans="1:25" x14ac:dyDescent="0.25">
      <c r="A88" s="101" t="s">
        <v>110</v>
      </c>
      <c r="B88" s="171">
        <f t="shared" si="6"/>
        <v>114.82899675744785</v>
      </c>
      <c r="C88" s="171">
        <f t="shared" si="6"/>
        <v>111.36235308652073</v>
      </c>
      <c r="D88" s="171">
        <f t="shared" si="6"/>
        <v>110.17432605694772</v>
      </c>
      <c r="E88" s="171">
        <f t="shared" si="6"/>
        <v>112.58155822526432</v>
      </c>
      <c r="F88" s="171">
        <f t="shared" si="6"/>
        <v>105.65334249653912</v>
      </c>
      <c r="G88" s="171">
        <f t="shared" si="6"/>
        <v>100.84796121915076</v>
      </c>
      <c r="H88" s="171">
        <f t="shared" si="6"/>
        <v>90.051476967243403</v>
      </c>
      <c r="I88" s="171">
        <f t="shared" si="6"/>
        <v>86.610963304063489</v>
      </c>
      <c r="J88" s="171">
        <f t="shared" si="6"/>
        <v>73.68186569338063</v>
      </c>
      <c r="K88" s="171">
        <f t="shared" si="6"/>
        <v>71.291943070453655</v>
      </c>
      <c r="L88" s="171">
        <f t="shared" si="6"/>
        <v>66.062475356076135</v>
      </c>
      <c r="M88" s="171">
        <f t="shared" si="6"/>
        <v>65.174989354141488</v>
      </c>
      <c r="N88" s="171">
        <f t="shared" si="6"/>
        <v>54.846052761413063</v>
      </c>
      <c r="O88" s="171">
        <f t="shared" si="6"/>
        <v>56.749387702358554</v>
      </c>
      <c r="P88" s="171">
        <f t="shared" si="6"/>
        <v>57.234460473930937</v>
      </c>
      <c r="Q88" s="171">
        <f t="shared" si="6"/>
        <v>62.966344488870703</v>
      </c>
      <c r="R88" s="171">
        <f t="shared" si="6"/>
        <v>58.815957516934816</v>
      </c>
      <c r="S88" s="171">
        <f t="shared" si="6"/>
        <v>50.398082164921078</v>
      </c>
      <c r="T88" s="171">
        <f t="shared" si="6"/>
        <v>52.214493608327984</v>
      </c>
      <c r="U88" s="171">
        <f t="shared" si="6"/>
        <v>40.572673138177088</v>
      </c>
      <c r="V88" s="171">
        <f t="shared" si="7"/>
        <v>51.675521509108513</v>
      </c>
      <c r="W88" s="171">
        <f t="shared" si="7"/>
        <v>57.722092134675343</v>
      </c>
      <c r="X88" s="171">
        <f t="shared" si="7"/>
        <v>59.499811754905913</v>
      </c>
      <c r="Y88" s="171">
        <f t="shared" si="7"/>
        <v>62.074789303097155</v>
      </c>
    </row>
    <row r="89" spans="1:25" x14ac:dyDescent="0.25">
      <c r="A89" s="101" t="s">
        <v>122</v>
      </c>
      <c r="B89" s="171">
        <f t="shared" si="6"/>
        <v>98.620400883571932</v>
      </c>
      <c r="C89" s="171">
        <f t="shared" si="6"/>
        <v>115.73569322325584</v>
      </c>
      <c r="D89" s="171">
        <f t="shared" si="6"/>
        <v>82.368584285755105</v>
      </c>
      <c r="E89" s="171">
        <f t="shared" si="6"/>
        <v>67.357643829618837</v>
      </c>
      <c r="F89" s="171">
        <f t="shared" si="6"/>
        <v>96.341067661853003</v>
      </c>
      <c r="G89" s="171">
        <f t="shared" si="6"/>
        <v>100.28538841890737</v>
      </c>
      <c r="H89" s="171">
        <f t="shared" si="6"/>
        <v>63.106332464626348</v>
      </c>
      <c r="I89" s="171">
        <f t="shared" si="6"/>
        <v>59.777814403549783</v>
      </c>
      <c r="J89" s="171">
        <f t="shared" si="6"/>
        <v>78.798966705723544</v>
      </c>
      <c r="K89" s="171">
        <f t="shared" si="6"/>
        <v>82.516193803033843</v>
      </c>
      <c r="L89" s="171">
        <f t="shared" si="6"/>
        <v>63.784855406628452</v>
      </c>
      <c r="M89" s="171">
        <f t="shared" si="6"/>
        <v>88.165890172960729</v>
      </c>
      <c r="N89" s="171">
        <f t="shared" si="6"/>
        <v>38.149274643564389</v>
      </c>
      <c r="O89" s="171">
        <f t="shared" si="6"/>
        <v>71.36330011748835</v>
      </c>
      <c r="P89" s="171">
        <f t="shared" si="6"/>
        <v>75.232499039910834</v>
      </c>
      <c r="Q89" s="171">
        <f t="shared" si="6"/>
        <v>73.924660210579674</v>
      </c>
      <c r="R89" s="171">
        <f t="shared" si="6"/>
        <v>58.439505814288104</v>
      </c>
      <c r="S89" s="171">
        <f t="shared" si="6"/>
        <v>80.245730258435842</v>
      </c>
      <c r="T89" s="171">
        <f t="shared" si="6"/>
        <v>52.165732330432142</v>
      </c>
      <c r="U89" s="171">
        <f t="shared" si="6"/>
        <v>32.775422802954154</v>
      </c>
      <c r="V89" s="171">
        <f t="shared" si="7"/>
        <v>66.280155169207717</v>
      </c>
      <c r="W89" s="171">
        <f t="shared" si="7"/>
        <v>85.284288687317201</v>
      </c>
      <c r="X89" s="171">
        <f t="shared" si="7"/>
        <v>50.429114408718632</v>
      </c>
      <c r="Y89" s="171">
        <f t="shared" si="7"/>
        <v>60.199599296417183</v>
      </c>
    </row>
    <row r="90" spans="1:25" x14ac:dyDescent="0.25">
      <c r="A90" s="101" t="s">
        <v>134</v>
      </c>
      <c r="B90" s="171">
        <f t="shared" si="6"/>
        <v>85.922024024890561</v>
      </c>
      <c r="C90" s="171">
        <f t="shared" si="6"/>
        <v>83.833339321428994</v>
      </c>
      <c r="D90" s="171">
        <f t="shared" si="6"/>
        <v>75.493130125158601</v>
      </c>
      <c r="E90" s="171">
        <f t="shared" si="6"/>
        <v>79.646868826115352</v>
      </c>
      <c r="F90" s="171">
        <f t="shared" si="6"/>
        <v>82.033690683161979</v>
      </c>
      <c r="G90" s="171">
        <f t="shared" si="6"/>
        <v>93.578799798780281</v>
      </c>
      <c r="H90" s="171">
        <f t="shared" si="6"/>
        <v>64.793657510850394</v>
      </c>
      <c r="I90" s="171">
        <f t="shared" si="6"/>
        <v>60.673260838898841</v>
      </c>
      <c r="J90" s="171">
        <f t="shared" si="6"/>
        <v>68.351471366682603</v>
      </c>
      <c r="K90" s="171">
        <f t="shared" si="6"/>
        <v>69.950044010236027</v>
      </c>
      <c r="L90" s="171">
        <f t="shared" si="6"/>
        <v>52.784040948234839</v>
      </c>
      <c r="M90" s="171">
        <f t="shared" si="6"/>
        <v>62.580037578549387</v>
      </c>
      <c r="N90" s="171">
        <f t="shared" si="6"/>
        <v>49.99163405307683</v>
      </c>
      <c r="O90" s="171">
        <f t="shared" si="6"/>
        <v>51.662945826286155</v>
      </c>
      <c r="P90" s="171">
        <f t="shared" si="6"/>
        <v>48.269264443165248</v>
      </c>
      <c r="Q90" s="171">
        <f t="shared" si="6"/>
        <v>60.33754991385139</v>
      </c>
      <c r="R90" s="171">
        <f t="shared" si="6"/>
        <v>51.822144327781281</v>
      </c>
      <c r="S90" s="171">
        <f t="shared" si="6"/>
        <v>66.210008763702746</v>
      </c>
      <c r="T90" s="171">
        <f t="shared" si="6"/>
        <v>54.648670789313343</v>
      </c>
      <c r="U90" s="171">
        <f t="shared" si="6"/>
        <v>32.492514070989749</v>
      </c>
      <c r="V90" s="171">
        <f t="shared" si="7"/>
        <v>45.747439152542142</v>
      </c>
      <c r="W90" s="171">
        <f t="shared" si="7"/>
        <v>39.977698926868904</v>
      </c>
      <c r="X90" s="171">
        <f t="shared" si="7"/>
        <v>59.15589423360283</v>
      </c>
      <c r="Y90" s="171">
        <f t="shared" si="7"/>
        <v>52.305885910510625</v>
      </c>
    </row>
    <row r="91" spans="1:25" x14ac:dyDescent="0.25">
      <c r="A91" s="101" t="s">
        <v>141</v>
      </c>
      <c r="B91" s="171">
        <f t="shared" si="6"/>
        <v>73.400960084557909</v>
      </c>
      <c r="C91" s="171">
        <f t="shared" si="6"/>
        <v>78.729883608639582</v>
      </c>
      <c r="D91" s="171">
        <f t="shared" si="6"/>
        <v>70.404919815333926</v>
      </c>
      <c r="E91" s="171">
        <f t="shared" si="6"/>
        <v>76.086709940397412</v>
      </c>
      <c r="F91" s="171">
        <f t="shared" si="6"/>
        <v>80.188121332646389</v>
      </c>
      <c r="G91" s="171">
        <f t="shared" si="6"/>
        <v>76.69848852912024</v>
      </c>
      <c r="H91" s="171">
        <f t="shared" si="6"/>
        <v>71.116040402700563</v>
      </c>
      <c r="I91" s="171">
        <f t="shared" si="6"/>
        <v>72.456541501972353</v>
      </c>
      <c r="J91" s="171">
        <f t="shared" si="6"/>
        <v>64.513049054432244</v>
      </c>
      <c r="K91" s="171">
        <f t="shared" si="6"/>
        <v>55.228238614099809</v>
      </c>
      <c r="L91" s="171">
        <f t="shared" si="6"/>
        <v>53.549756022569149</v>
      </c>
      <c r="M91" s="171">
        <f t="shared" si="6"/>
        <v>45.277112735858658</v>
      </c>
      <c r="N91" s="171">
        <f t="shared" si="6"/>
        <v>50.320476055476938</v>
      </c>
      <c r="O91" s="171">
        <f t="shared" si="6"/>
        <v>41.509351520652395</v>
      </c>
      <c r="P91" s="171">
        <f t="shared" si="6"/>
        <v>44.85348161695007</v>
      </c>
      <c r="Q91" s="171">
        <f t="shared" si="6"/>
        <v>38.468088516674513</v>
      </c>
      <c r="R91" s="171">
        <f t="shared" si="6"/>
        <v>41.935111865943121</v>
      </c>
      <c r="S91" s="171">
        <f t="shared" si="6"/>
        <v>42.636408081589032</v>
      </c>
      <c r="T91" s="171">
        <f t="shared" si="6"/>
        <v>42.927938913134085</v>
      </c>
      <c r="U91" s="171">
        <f t="shared" si="6"/>
        <v>33.165121621753848</v>
      </c>
      <c r="V91" s="171">
        <f t="shared" si="7"/>
        <v>46.549955239631927</v>
      </c>
      <c r="W91" s="171">
        <f t="shared" si="7"/>
        <v>46.852268681176014</v>
      </c>
      <c r="X91" s="171">
        <f t="shared" si="7"/>
        <v>50.148912096344176</v>
      </c>
      <c r="Y91" s="171">
        <f t="shared" si="7"/>
        <v>50.1214924092044</v>
      </c>
    </row>
    <row r="92" spans="1:25" x14ac:dyDescent="0.25">
      <c r="A92" s="101" t="s">
        <v>97</v>
      </c>
      <c r="B92" s="171">
        <f t="shared" si="6"/>
        <v>129.87016964903506</v>
      </c>
      <c r="C92" s="171">
        <f t="shared" si="6"/>
        <v>120.16846883605496</v>
      </c>
      <c r="D92" s="171">
        <f t="shared" si="6"/>
        <v>105.91547088304115</v>
      </c>
      <c r="E92" s="171">
        <f t="shared" si="6"/>
        <v>101.46138003979608</v>
      </c>
      <c r="F92" s="171">
        <f t="shared" si="6"/>
        <v>101.29047729171229</v>
      </c>
      <c r="G92" s="171">
        <f t="shared" si="6"/>
        <v>109.64758656524671</v>
      </c>
      <c r="H92" s="171">
        <f t="shared" si="6"/>
        <v>91.126967203404504</v>
      </c>
      <c r="I92" s="171">
        <f t="shared" si="6"/>
        <v>75.707402397259756</v>
      </c>
      <c r="J92" s="171">
        <f t="shared" si="6"/>
        <v>73.181647736207381</v>
      </c>
      <c r="K92" s="171">
        <f t="shared" si="6"/>
        <v>64.057163162054948</v>
      </c>
      <c r="L92" s="171">
        <f t="shared" si="6"/>
        <v>60.406317051011925</v>
      </c>
      <c r="M92" s="171">
        <f t="shared" si="6"/>
        <v>57.407674862266902</v>
      </c>
      <c r="N92" s="171">
        <f t="shared" si="6"/>
        <v>74.385165783670402</v>
      </c>
      <c r="O92" s="171">
        <f t="shared" si="6"/>
        <v>59.372889006019072</v>
      </c>
      <c r="P92" s="171">
        <f t="shared" si="6"/>
        <v>66.846260285968299</v>
      </c>
      <c r="Q92" s="171">
        <f t="shared" si="6"/>
        <v>64.647332032051651</v>
      </c>
      <c r="R92" s="171">
        <f t="shared" si="6"/>
        <v>55.081598798486723</v>
      </c>
      <c r="S92" s="171">
        <f t="shared" si="6"/>
        <v>64.549901223282106</v>
      </c>
      <c r="T92" s="171">
        <f t="shared" si="6"/>
        <v>43.910128953535043</v>
      </c>
      <c r="U92" s="171">
        <f t="shared" si="6"/>
        <v>59.344122511255861</v>
      </c>
      <c r="V92" s="171">
        <f t="shared" si="7"/>
        <v>57.278509197764123</v>
      </c>
      <c r="W92" s="171">
        <f t="shared" si="7"/>
        <v>63.179994433842495</v>
      </c>
      <c r="X92" s="171">
        <f t="shared" si="7"/>
        <v>69.872346399144519</v>
      </c>
      <c r="Y92" s="171">
        <f t="shared" si="7"/>
        <v>72.163157706514355</v>
      </c>
    </row>
    <row r="94" spans="1:25" x14ac:dyDescent="0.25">
      <c r="B94" s="55" t="s">
        <v>202</v>
      </c>
    </row>
    <row r="111" spans="2:2" x14ac:dyDescent="0.25">
      <c r="B111" s="119" t="s">
        <v>155</v>
      </c>
    </row>
    <row r="112" spans="2:2" x14ac:dyDescent="0.25">
      <c r="B112" s="48"/>
    </row>
  </sheetData>
  <mergeCells count="1">
    <mergeCell ref="B10:W10"/>
  </mergeCells>
  <hyperlinks>
    <hyperlink ref="M11" r:id="rId1" display="http://dati.istat.it/OECDStat_Metadata/ShowMetadata.ashx?Dataset=DCIS_MORTIFERITISTR1&amp;Coords=[TIME].[2012]&amp;ShowOnWeb=true&amp;Lang=it" xr:uid="{C19E3C37-244A-458E-99CD-CEB038BC9183}"/>
    <hyperlink ref="N11" r:id="rId2" display="http://dati.istat.it/OECDStat_Metadata/ShowMetadata.ashx?Dataset=DCIS_MORTIFERITISTR1&amp;Coords=[TIME].[2013]&amp;ShowOnWeb=true&amp;Lang=it" xr:uid="{F7123329-0C1D-4067-9C20-FB023E8B0615}"/>
    <hyperlink ref="S11" r:id="rId3" display="http://dati.istat.it/OECDStat_Metadata/ShowMetadata.ashx?Dataset=DCIS_MORTIFERITISTR1&amp;Coords=[TIME].[2018]&amp;ShowOnWeb=true&amp;Lang=it" xr:uid="{40E8A44A-F1C3-49A6-8E5F-4B79D400A556}"/>
  </hyperlinks>
  <pageMargins left="0.7" right="0.7" top="0.75" bottom="0.75" header="0.3" footer="0.3"/>
  <pageSetup paperSize="9" orientation="portrait" horizontalDpi="1200" verticalDpi="1200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6459D-9C16-4987-B9F3-BDC76B867236}">
  <sheetPr>
    <tabColor rgb="FFAC75D5"/>
  </sheetPr>
  <dimension ref="A1:BE40"/>
  <sheetViews>
    <sheetView topLeftCell="AN1" zoomScaleNormal="100" workbookViewId="0">
      <selection activeCell="BB1" sqref="BB1:BB5"/>
    </sheetView>
  </sheetViews>
  <sheetFormatPr defaultRowHeight="15" x14ac:dyDescent="0.25"/>
  <cols>
    <col min="1" max="1" width="15.7109375" customWidth="1"/>
    <col min="5" max="5" width="28.7109375" customWidth="1"/>
    <col min="19" max="19" width="24.7109375" customWidth="1"/>
    <col min="20" max="20" width="15.140625" customWidth="1"/>
    <col min="21" max="26" width="11.140625" customWidth="1"/>
    <col min="29" max="29" width="19" customWidth="1"/>
    <col min="30" max="35" width="9.85546875" bestFit="1" customWidth="1"/>
    <col min="36" max="38" width="9.85546875" customWidth="1"/>
    <col min="40" max="40" width="18.140625" customWidth="1"/>
    <col min="53" max="53" width="12.85546875" customWidth="1"/>
  </cols>
  <sheetData>
    <row r="1" spans="1:57" ht="18" x14ac:dyDescent="0.25">
      <c r="A1" s="49" t="s">
        <v>44</v>
      </c>
      <c r="BE1" s="49" t="s">
        <v>44</v>
      </c>
    </row>
    <row r="3" spans="1:57" ht="15.75" x14ac:dyDescent="0.25">
      <c r="A3" s="50" t="s">
        <v>203</v>
      </c>
      <c r="BE3" s="50" t="s">
        <v>203</v>
      </c>
    </row>
    <row r="4" spans="1:57" x14ac:dyDescent="0.25">
      <c r="A4" s="48"/>
      <c r="BE4" s="48"/>
    </row>
    <row r="5" spans="1:57" x14ac:dyDescent="0.25">
      <c r="A5" s="51" t="s">
        <v>68</v>
      </c>
      <c r="BE5" s="51" t="s">
        <v>68</v>
      </c>
    </row>
    <row r="6" spans="1:57" x14ac:dyDescent="0.25">
      <c r="E6" s="8" t="s">
        <v>69</v>
      </c>
    </row>
    <row r="7" spans="1:57" x14ac:dyDescent="0.25">
      <c r="A7" s="72" t="s">
        <v>70</v>
      </c>
      <c r="E7" s="73" t="s">
        <v>71</v>
      </c>
      <c r="F7" s="192" t="s">
        <v>72</v>
      </c>
      <c r="G7" s="192" t="s">
        <v>72</v>
      </c>
      <c r="H7" s="192" t="s">
        <v>72</v>
      </c>
      <c r="I7" s="192" t="s">
        <v>72</v>
      </c>
      <c r="J7" s="192" t="s">
        <v>72</v>
      </c>
      <c r="K7" s="192" t="s">
        <v>72</v>
      </c>
      <c r="L7" s="192" t="s">
        <v>72</v>
      </c>
      <c r="M7" s="192" t="s">
        <v>72</v>
      </c>
      <c r="N7" s="192" t="s">
        <v>72</v>
      </c>
      <c r="O7" s="192" t="s">
        <v>72</v>
      </c>
      <c r="P7" s="192" t="s">
        <v>72</v>
      </c>
      <c r="S7" s="75" t="s">
        <v>73</v>
      </c>
      <c r="AN7" s="55" t="s">
        <v>74</v>
      </c>
    </row>
    <row r="8" spans="1:57" s="3" customFormat="1" ht="26.25" customHeight="1" x14ac:dyDescent="0.2">
      <c r="E8" s="73" t="s">
        <v>75</v>
      </c>
      <c r="F8" s="76" t="s">
        <v>50</v>
      </c>
      <c r="G8" s="76" t="s">
        <v>51</v>
      </c>
      <c r="H8" s="76" t="s">
        <v>52</v>
      </c>
      <c r="I8" s="76" t="s">
        <v>53</v>
      </c>
      <c r="J8" s="76" t="s">
        <v>54</v>
      </c>
      <c r="K8" s="76" t="s">
        <v>55</v>
      </c>
      <c r="L8" s="76" t="s">
        <v>56</v>
      </c>
      <c r="M8" s="76" t="s">
        <v>57</v>
      </c>
      <c r="N8" s="76" t="s">
        <v>58</v>
      </c>
      <c r="O8" s="76" t="s">
        <v>59</v>
      </c>
      <c r="P8" s="76" t="s">
        <v>60</v>
      </c>
      <c r="S8" s="77" t="s">
        <v>75</v>
      </c>
      <c r="T8" s="78" t="s">
        <v>55</v>
      </c>
      <c r="U8" s="78" t="s">
        <v>56</v>
      </c>
      <c r="V8" s="78" t="s">
        <v>57</v>
      </c>
      <c r="W8" s="78" t="s">
        <v>58</v>
      </c>
      <c r="X8" s="78" t="s">
        <v>59</v>
      </c>
      <c r="Y8" s="78" t="s">
        <v>60</v>
      </c>
      <c r="Z8" s="78" t="s">
        <v>76</v>
      </c>
      <c r="AC8" s="72" t="s">
        <v>77</v>
      </c>
      <c r="AN8" s="186" t="s">
        <v>78</v>
      </c>
      <c r="AO8" s="194" t="s">
        <v>79</v>
      </c>
      <c r="AP8" s="194"/>
      <c r="AQ8" s="194"/>
      <c r="AR8" s="195"/>
      <c r="AS8" s="194" t="s">
        <v>80</v>
      </c>
      <c r="AT8" s="196"/>
      <c r="AU8" s="194"/>
      <c r="AV8" s="189" t="s">
        <v>81</v>
      </c>
      <c r="AW8" s="188"/>
      <c r="AX8" s="188"/>
      <c r="BA8" s="72" t="s">
        <v>82</v>
      </c>
      <c r="BE8" s="55" t="s">
        <v>83</v>
      </c>
    </row>
    <row r="9" spans="1:57" ht="15.75" thickBot="1" x14ac:dyDescent="0.3">
      <c r="B9" s="79" t="s">
        <v>84</v>
      </c>
      <c r="C9" s="79" t="s">
        <v>85</v>
      </c>
      <c r="E9" s="73" t="s">
        <v>86</v>
      </c>
      <c r="F9" s="80" t="s">
        <v>87</v>
      </c>
      <c r="G9" s="80" t="s">
        <v>87</v>
      </c>
      <c r="H9" s="80" t="s">
        <v>87</v>
      </c>
      <c r="I9" s="80" t="s">
        <v>87</v>
      </c>
      <c r="J9" s="80" t="s">
        <v>87</v>
      </c>
      <c r="K9" s="80" t="s">
        <v>87</v>
      </c>
      <c r="L9" s="80" t="s">
        <v>87</v>
      </c>
      <c r="M9" s="80" t="s">
        <v>87</v>
      </c>
      <c r="N9" s="80" t="s">
        <v>87</v>
      </c>
      <c r="O9" s="80" t="s">
        <v>87</v>
      </c>
      <c r="P9" s="80" t="s">
        <v>87</v>
      </c>
      <c r="S9" s="77" t="s">
        <v>86</v>
      </c>
      <c r="T9" s="197" t="s">
        <v>87</v>
      </c>
      <c r="U9" s="197" t="s">
        <v>87</v>
      </c>
      <c r="V9" s="197" t="s">
        <v>87</v>
      </c>
      <c r="W9" s="197" t="s">
        <v>87</v>
      </c>
      <c r="X9" s="197" t="s">
        <v>87</v>
      </c>
      <c r="Y9" s="197" t="s">
        <v>87</v>
      </c>
      <c r="Z9" s="197" t="s">
        <v>87</v>
      </c>
      <c r="AD9" s="79" t="s">
        <v>84</v>
      </c>
      <c r="AE9" s="79" t="s">
        <v>85</v>
      </c>
      <c r="AF9" s="76" t="s">
        <v>55</v>
      </c>
      <c r="AG9" s="76" t="s">
        <v>56</v>
      </c>
      <c r="AH9" s="76" t="s">
        <v>57</v>
      </c>
      <c r="AI9" s="76" t="s">
        <v>58</v>
      </c>
      <c r="AJ9" s="76" t="s">
        <v>59</v>
      </c>
      <c r="AK9" s="76" t="s">
        <v>60</v>
      </c>
      <c r="AL9" s="81"/>
      <c r="AN9" s="193"/>
      <c r="AO9" s="82">
        <v>2014</v>
      </c>
      <c r="AP9" s="82">
        <v>2019</v>
      </c>
      <c r="AQ9" s="82" t="s">
        <v>59</v>
      </c>
      <c r="AR9" s="83" t="s">
        <v>60</v>
      </c>
      <c r="AS9" s="82" t="s">
        <v>88</v>
      </c>
      <c r="AT9" s="84" t="s">
        <v>89</v>
      </c>
      <c r="AU9" s="82" t="s">
        <v>90</v>
      </c>
      <c r="AV9" s="85">
        <v>2019</v>
      </c>
      <c r="AW9" s="82" t="s">
        <v>59</v>
      </c>
      <c r="AX9" s="83" t="s">
        <v>60</v>
      </c>
      <c r="BA9" s="86" t="s">
        <v>48</v>
      </c>
      <c r="BB9" s="85">
        <v>2019</v>
      </c>
      <c r="BC9" s="82">
        <v>2024</v>
      </c>
    </row>
    <row r="10" spans="1:57" x14ac:dyDescent="0.25">
      <c r="A10" s="87" t="s">
        <v>61</v>
      </c>
      <c r="B10" s="88">
        <v>7096</v>
      </c>
      <c r="C10" s="88">
        <v>3860</v>
      </c>
      <c r="E10" s="74" t="s">
        <v>91</v>
      </c>
      <c r="F10" s="89">
        <v>3381</v>
      </c>
      <c r="G10" s="90">
        <v>3428</v>
      </c>
      <c r="H10" s="90">
        <v>3283</v>
      </c>
      <c r="I10" s="90">
        <v>3378</v>
      </c>
      <c r="J10" s="90">
        <v>3334</v>
      </c>
      <c r="K10" s="89">
        <v>3173</v>
      </c>
      <c r="L10" s="90">
        <v>2395</v>
      </c>
      <c r="M10" s="90">
        <v>2875</v>
      </c>
      <c r="N10" s="90">
        <v>3159</v>
      </c>
      <c r="O10" s="89">
        <v>3039</v>
      </c>
      <c r="P10" s="89">
        <v>3030</v>
      </c>
      <c r="S10" s="91" t="s">
        <v>91</v>
      </c>
      <c r="T10" s="92">
        <v>59816673</v>
      </c>
      <c r="U10" s="92">
        <v>59641488</v>
      </c>
      <c r="V10" s="92">
        <v>59236213</v>
      </c>
      <c r="W10" s="92">
        <v>59030133</v>
      </c>
      <c r="X10" s="92">
        <v>58997201</v>
      </c>
      <c r="Y10" s="92">
        <v>58971230</v>
      </c>
      <c r="Z10" s="92">
        <v>58934177</v>
      </c>
      <c r="AC10" s="93" t="s">
        <v>92</v>
      </c>
      <c r="AD10" s="94">
        <v>56976981</v>
      </c>
      <c r="AE10" s="94">
        <v>60026841</v>
      </c>
      <c r="AF10" s="94">
        <f t="shared" ref="AF10:AK30" si="0">(T10+U10)/2</f>
        <v>59729080.5</v>
      </c>
      <c r="AG10" s="94">
        <f t="shared" si="0"/>
        <v>59438850.5</v>
      </c>
      <c r="AH10" s="94">
        <f t="shared" si="0"/>
        <v>59133173</v>
      </c>
      <c r="AI10" s="94">
        <f t="shared" si="0"/>
        <v>59013667</v>
      </c>
      <c r="AJ10" s="94">
        <f t="shared" si="0"/>
        <v>58984215.5</v>
      </c>
      <c r="AK10" s="94">
        <f t="shared" si="0"/>
        <v>58952703.5</v>
      </c>
      <c r="AL10" s="94"/>
      <c r="AN10" s="95" t="s">
        <v>61</v>
      </c>
      <c r="AO10" s="96">
        <v>3381</v>
      </c>
      <c r="AP10" s="96">
        <v>3173</v>
      </c>
      <c r="AQ10" s="96">
        <v>3039</v>
      </c>
      <c r="AR10" s="97">
        <v>3030</v>
      </c>
      <c r="AS10" s="98">
        <f>(AR10-AO10)/AO10*100</f>
        <v>-10.381543921916593</v>
      </c>
      <c r="AT10" s="98">
        <f>(AR10-AP10)/AP10*100</f>
        <v>-4.5067759218405294</v>
      </c>
      <c r="AU10" s="98">
        <f>(AR10-AQ10)/AQ10*100</f>
        <v>-0.29615004935834155</v>
      </c>
      <c r="AV10" s="98">
        <f>AP10/AF10*1000000</f>
        <v>53.123201854748125</v>
      </c>
      <c r="AW10" s="98">
        <f>AQ10/AJ10*1000000</f>
        <v>51.522258526944384</v>
      </c>
      <c r="AX10" s="98">
        <f>AR10/AK10*1000000</f>
        <v>51.397133975374004</v>
      </c>
      <c r="BA10" s="99" t="s">
        <v>93</v>
      </c>
      <c r="BB10" s="100">
        <v>58.489290438893313</v>
      </c>
      <c r="BC10" s="100">
        <v>72.726334322958877</v>
      </c>
    </row>
    <row r="11" spans="1:57" x14ac:dyDescent="0.25">
      <c r="A11" s="101" t="s">
        <v>94</v>
      </c>
      <c r="B11" s="102">
        <v>563</v>
      </c>
      <c r="C11" s="102">
        <v>320</v>
      </c>
      <c r="E11" s="76" t="s">
        <v>95</v>
      </c>
      <c r="F11" s="103">
        <v>265</v>
      </c>
      <c r="G11" s="104">
        <v>246</v>
      </c>
      <c r="H11" s="104">
        <v>247</v>
      </c>
      <c r="I11" s="104">
        <v>279</v>
      </c>
      <c r="J11" s="104">
        <v>251</v>
      </c>
      <c r="K11" s="103">
        <v>232</v>
      </c>
      <c r="L11" s="104">
        <v>182</v>
      </c>
      <c r="M11" s="104">
        <v>192</v>
      </c>
      <c r="N11" s="104">
        <v>241</v>
      </c>
      <c r="O11" s="103">
        <v>178</v>
      </c>
      <c r="P11" s="103">
        <v>171</v>
      </c>
      <c r="S11" s="78" t="s">
        <v>95</v>
      </c>
      <c r="T11" s="105">
        <v>4328565</v>
      </c>
      <c r="U11" s="105">
        <v>4311217</v>
      </c>
      <c r="V11" s="105">
        <v>4274945</v>
      </c>
      <c r="W11" s="105">
        <v>4256350</v>
      </c>
      <c r="X11" s="105">
        <v>4251351</v>
      </c>
      <c r="Y11" s="105">
        <v>4251623</v>
      </c>
      <c r="Z11" s="105">
        <v>4255702</v>
      </c>
      <c r="AC11" s="101" t="s">
        <v>96</v>
      </c>
      <c r="AD11" s="81">
        <v>4216073.5</v>
      </c>
      <c r="AE11" s="81">
        <v>4413816</v>
      </c>
      <c r="AF11" s="81">
        <f t="shared" si="0"/>
        <v>4319891</v>
      </c>
      <c r="AG11" s="81">
        <f t="shared" si="0"/>
        <v>4293081</v>
      </c>
      <c r="AH11" s="81">
        <f t="shared" si="0"/>
        <v>4265647.5</v>
      </c>
      <c r="AI11" s="81">
        <f t="shared" si="0"/>
        <v>4253850.5</v>
      </c>
      <c r="AJ11" s="81">
        <f t="shared" si="0"/>
        <v>4251487</v>
      </c>
      <c r="AK11" s="81">
        <f t="shared" si="0"/>
        <v>4253662.5</v>
      </c>
      <c r="AL11" s="81"/>
      <c r="AN11" s="99" t="s">
        <v>96</v>
      </c>
      <c r="AO11" s="106">
        <v>265</v>
      </c>
      <c r="AP11" s="106">
        <v>232</v>
      </c>
      <c r="AQ11" s="106">
        <v>178</v>
      </c>
      <c r="AR11" s="107">
        <v>171</v>
      </c>
      <c r="AS11" s="108">
        <f t="shared" ref="AS11:AS29" si="1">(AR11-AO11)/AO11*100</f>
        <v>-35.471698113207545</v>
      </c>
      <c r="AT11" s="100">
        <f t="shared" ref="AT11:AT29" si="2">(AR11-AP11)/AP11*100</f>
        <v>-26.293103448275861</v>
      </c>
      <c r="AU11" s="100">
        <f>(AR11-AQ11)/AQ11*100</f>
        <v>-3.9325842696629212</v>
      </c>
      <c r="AV11" s="100">
        <f t="shared" ref="AV11:AV30" si="3">AP11/AF11*1000000</f>
        <v>53.705058761899316</v>
      </c>
      <c r="AW11" s="100">
        <f t="shared" ref="AW11:AX30" si="4">AQ11/AJ11*1000000</f>
        <v>41.867704170329112</v>
      </c>
      <c r="AX11" s="100">
        <f t="shared" si="4"/>
        <v>40.200650615792867</v>
      </c>
      <c r="BA11" s="99" t="s">
        <v>97</v>
      </c>
      <c r="BB11" s="100">
        <v>43.910128953535043</v>
      </c>
      <c r="BC11" s="100">
        <v>72.163157706514355</v>
      </c>
    </row>
    <row r="12" spans="1:57" ht="30" x14ac:dyDescent="0.25">
      <c r="A12" s="101" t="s">
        <v>98</v>
      </c>
      <c r="B12" s="109">
        <v>16</v>
      </c>
      <c r="C12" s="109">
        <v>9</v>
      </c>
      <c r="E12" s="76" t="s">
        <v>99</v>
      </c>
      <c r="F12" s="103">
        <v>13</v>
      </c>
      <c r="G12" s="104">
        <v>7</v>
      </c>
      <c r="H12" s="104">
        <v>3</v>
      </c>
      <c r="I12" s="104">
        <v>8</v>
      </c>
      <c r="J12" s="104">
        <v>12</v>
      </c>
      <c r="K12" s="103">
        <v>4</v>
      </c>
      <c r="L12" s="110" t="s">
        <v>100</v>
      </c>
      <c r="M12" s="104">
        <v>1</v>
      </c>
      <c r="N12" s="104">
        <v>10</v>
      </c>
      <c r="O12" s="103">
        <v>5</v>
      </c>
      <c r="P12" s="103">
        <v>7</v>
      </c>
      <c r="S12" s="78" t="s">
        <v>99</v>
      </c>
      <c r="T12" s="105">
        <v>125653</v>
      </c>
      <c r="U12" s="105">
        <v>125034</v>
      </c>
      <c r="V12" s="105">
        <v>124089</v>
      </c>
      <c r="W12" s="105">
        <v>123360</v>
      </c>
      <c r="X12" s="105">
        <v>123130</v>
      </c>
      <c r="Y12" s="105">
        <v>122877</v>
      </c>
      <c r="Z12" s="105">
        <v>122714</v>
      </c>
      <c r="AC12" s="101" t="s">
        <v>101</v>
      </c>
      <c r="AD12" s="81">
        <v>119310</v>
      </c>
      <c r="AE12" s="81">
        <v>127229</v>
      </c>
      <c r="AF12" s="81">
        <f t="shared" si="0"/>
        <v>125343.5</v>
      </c>
      <c r="AG12" s="81">
        <f t="shared" si="0"/>
        <v>124561.5</v>
      </c>
      <c r="AH12" s="81">
        <f t="shared" si="0"/>
        <v>123724.5</v>
      </c>
      <c r="AI12" s="81">
        <f t="shared" si="0"/>
        <v>123245</v>
      </c>
      <c r="AJ12" s="81">
        <f t="shared" si="0"/>
        <v>123003.5</v>
      </c>
      <c r="AK12" s="81">
        <f t="shared" si="0"/>
        <v>122795.5</v>
      </c>
      <c r="AL12" s="81"/>
      <c r="AN12" s="99" t="s">
        <v>101</v>
      </c>
      <c r="AO12" s="106">
        <v>13</v>
      </c>
      <c r="AP12" s="106">
        <v>4</v>
      </c>
      <c r="AQ12" s="106">
        <v>5</v>
      </c>
      <c r="AR12" s="111">
        <v>7</v>
      </c>
      <c r="AS12" s="108">
        <f t="shared" si="1"/>
        <v>-46.153846153846153</v>
      </c>
      <c r="AT12" s="100">
        <f t="shared" si="2"/>
        <v>75</v>
      </c>
      <c r="AU12" s="100">
        <f>(AR12-AQ12)/AQ12*100</f>
        <v>40</v>
      </c>
      <c r="AV12" s="100">
        <f t="shared" si="3"/>
        <v>31.912304985898746</v>
      </c>
      <c r="AW12" s="100">
        <f t="shared" si="4"/>
        <v>40.649249818094603</v>
      </c>
      <c r="AX12" s="100">
        <f t="shared" si="4"/>
        <v>57.005346287119636</v>
      </c>
      <c r="BA12" s="95" t="s">
        <v>102</v>
      </c>
      <c r="BB12" s="98">
        <v>60.125199164722233</v>
      </c>
      <c r="BC12" s="98">
        <v>67.769870855054819</v>
      </c>
    </row>
    <row r="13" spans="1:57" x14ac:dyDescent="0.25">
      <c r="A13" s="101" t="s">
        <v>103</v>
      </c>
      <c r="B13" s="102">
        <v>173</v>
      </c>
      <c r="C13" s="102">
        <v>80</v>
      </c>
      <c r="E13" s="76" t="s">
        <v>104</v>
      </c>
      <c r="F13" s="103">
        <v>58</v>
      </c>
      <c r="G13" s="104">
        <v>89</v>
      </c>
      <c r="H13" s="104">
        <v>58</v>
      </c>
      <c r="I13" s="104">
        <v>87</v>
      </c>
      <c r="J13" s="104">
        <v>124</v>
      </c>
      <c r="K13" s="103">
        <v>64</v>
      </c>
      <c r="L13" s="104">
        <v>59</v>
      </c>
      <c r="M13" s="104">
        <v>64</v>
      </c>
      <c r="N13" s="104">
        <v>57</v>
      </c>
      <c r="O13" s="103">
        <v>55</v>
      </c>
      <c r="P13" s="103">
        <v>62</v>
      </c>
      <c r="S13" s="78" t="s">
        <v>104</v>
      </c>
      <c r="T13" s="105">
        <v>1532980</v>
      </c>
      <c r="U13" s="105">
        <v>1524826</v>
      </c>
      <c r="V13" s="105">
        <v>1518495</v>
      </c>
      <c r="W13" s="105">
        <v>1509227</v>
      </c>
      <c r="X13" s="105">
        <v>1507636</v>
      </c>
      <c r="Y13" s="105">
        <v>1509140</v>
      </c>
      <c r="Z13" s="105">
        <v>1509908</v>
      </c>
      <c r="AC13" s="101" t="s">
        <v>105</v>
      </c>
      <c r="AD13" s="81">
        <v>1574575</v>
      </c>
      <c r="AE13" s="81">
        <v>1591344.5</v>
      </c>
      <c r="AF13" s="81">
        <f t="shared" si="0"/>
        <v>1528903</v>
      </c>
      <c r="AG13" s="81">
        <f t="shared" si="0"/>
        <v>1521660.5</v>
      </c>
      <c r="AH13" s="81">
        <f t="shared" si="0"/>
        <v>1513861</v>
      </c>
      <c r="AI13" s="81">
        <f t="shared" si="0"/>
        <v>1508431.5</v>
      </c>
      <c r="AJ13" s="81">
        <f t="shared" si="0"/>
        <v>1508388</v>
      </c>
      <c r="AK13" s="81">
        <f t="shared" si="0"/>
        <v>1509524</v>
      </c>
      <c r="AL13" s="81"/>
      <c r="AN13" s="112" t="s">
        <v>105</v>
      </c>
      <c r="AO13" s="113">
        <v>58</v>
      </c>
      <c r="AP13" s="113">
        <v>64</v>
      </c>
      <c r="AQ13" s="113">
        <v>55</v>
      </c>
      <c r="AR13" s="114">
        <v>62</v>
      </c>
      <c r="AS13" s="108">
        <f t="shared" si="1"/>
        <v>6.8965517241379306</v>
      </c>
      <c r="AT13" s="100">
        <f t="shared" si="2"/>
        <v>-3.125</v>
      </c>
      <c r="AU13" s="100">
        <f>(AR13-AQ13)/AQ13*100</f>
        <v>12.727272727272727</v>
      </c>
      <c r="AV13" s="100">
        <f t="shared" si="3"/>
        <v>41.860078762354448</v>
      </c>
      <c r="AW13" s="100">
        <f t="shared" si="4"/>
        <v>36.462766874305551</v>
      </c>
      <c r="AX13" s="100">
        <f t="shared" si="4"/>
        <v>41.072550022391169</v>
      </c>
      <c r="BA13" s="112" t="s">
        <v>106</v>
      </c>
      <c r="BB13" s="100">
        <v>65.981972052452889</v>
      </c>
      <c r="BC13" s="100">
        <v>64.551915186160812</v>
      </c>
    </row>
    <row r="14" spans="1:57" x14ac:dyDescent="0.25">
      <c r="A14" s="101" t="s">
        <v>107</v>
      </c>
      <c r="B14" s="109">
        <v>1073</v>
      </c>
      <c r="C14" s="109">
        <v>532</v>
      </c>
      <c r="E14" s="76" t="s">
        <v>108</v>
      </c>
      <c r="F14" s="103">
        <v>448</v>
      </c>
      <c r="G14" s="104">
        <v>478</v>
      </c>
      <c r="H14" s="104">
        <v>434</v>
      </c>
      <c r="I14" s="104">
        <v>423</v>
      </c>
      <c r="J14" s="104">
        <v>483</v>
      </c>
      <c r="K14" s="103">
        <v>438</v>
      </c>
      <c r="L14" s="104">
        <v>317</v>
      </c>
      <c r="M14" s="104">
        <v>357</v>
      </c>
      <c r="N14" s="104">
        <v>402</v>
      </c>
      <c r="O14" s="103">
        <v>377</v>
      </c>
      <c r="P14" s="103">
        <v>383</v>
      </c>
      <c r="S14" s="78" t="s">
        <v>108</v>
      </c>
      <c r="T14" s="105">
        <v>10010833</v>
      </c>
      <c r="U14" s="105">
        <v>10027602</v>
      </c>
      <c r="V14" s="105">
        <v>9981554</v>
      </c>
      <c r="W14" s="105">
        <v>9943004</v>
      </c>
      <c r="X14" s="105">
        <v>9976509</v>
      </c>
      <c r="Y14" s="105">
        <v>10012054</v>
      </c>
      <c r="Z14" s="105">
        <v>10035481</v>
      </c>
      <c r="AC14" s="101" t="s">
        <v>109</v>
      </c>
      <c r="AD14" s="81">
        <v>9018996.5</v>
      </c>
      <c r="AE14" s="81">
        <v>9778562</v>
      </c>
      <c r="AF14" s="81">
        <f t="shared" si="0"/>
        <v>10019217.5</v>
      </c>
      <c r="AG14" s="81">
        <f t="shared" si="0"/>
        <v>10004578</v>
      </c>
      <c r="AH14" s="81">
        <f t="shared" si="0"/>
        <v>9962279</v>
      </c>
      <c r="AI14" s="81">
        <f t="shared" si="0"/>
        <v>9959756.5</v>
      </c>
      <c r="AJ14" s="81">
        <f t="shared" si="0"/>
        <v>9994281.5</v>
      </c>
      <c r="AK14" s="81">
        <f t="shared" si="0"/>
        <v>10023767.5</v>
      </c>
      <c r="AL14" s="81"/>
      <c r="AN14" s="112" t="s">
        <v>109</v>
      </c>
      <c r="AO14" s="113">
        <v>448</v>
      </c>
      <c r="AP14" s="113">
        <v>438</v>
      </c>
      <c r="AQ14" s="113">
        <v>377</v>
      </c>
      <c r="AR14" s="114">
        <v>383</v>
      </c>
      <c r="AS14" s="108">
        <f t="shared" si="1"/>
        <v>-14.508928571428573</v>
      </c>
      <c r="AT14" s="100">
        <f t="shared" si="2"/>
        <v>-12.557077625570775</v>
      </c>
      <c r="AU14" s="100">
        <f>(AR14-AQ14)/AQ14*100</f>
        <v>1.5915119363395225</v>
      </c>
      <c r="AV14" s="100">
        <f t="shared" si="3"/>
        <v>43.715988798526432</v>
      </c>
      <c r="AW14" s="100">
        <f t="shared" si="4"/>
        <v>37.721571080422336</v>
      </c>
      <c r="AX14" s="100">
        <f t="shared" si="4"/>
        <v>38.209186316422439</v>
      </c>
      <c r="BA14" s="99" t="s">
        <v>110</v>
      </c>
      <c r="BB14" s="100">
        <v>52.214493608327984</v>
      </c>
      <c r="BC14" s="100">
        <v>62.074789303097155</v>
      </c>
    </row>
    <row r="15" spans="1:57" ht="30" x14ac:dyDescent="0.25">
      <c r="A15" s="101" t="s">
        <v>111</v>
      </c>
      <c r="B15" s="102">
        <v>148</v>
      </c>
      <c r="C15" s="102">
        <v>58</v>
      </c>
      <c r="E15" s="76" t="s">
        <v>112</v>
      </c>
      <c r="F15" s="103">
        <v>60</v>
      </c>
      <c r="G15" s="104">
        <v>78</v>
      </c>
      <c r="H15" s="104">
        <v>70</v>
      </c>
      <c r="I15" s="104">
        <v>59</v>
      </c>
      <c r="J15" s="104">
        <v>63</v>
      </c>
      <c r="K15" s="103">
        <v>71</v>
      </c>
      <c r="L15" s="104">
        <v>56</v>
      </c>
      <c r="M15" s="104">
        <v>49</v>
      </c>
      <c r="N15" s="104">
        <v>66</v>
      </c>
      <c r="O15" s="103">
        <v>71</v>
      </c>
      <c r="P15" s="103">
        <v>70</v>
      </c>
      <c r="S15" s="78" t="s">
        <v>112</v>
      </c>
      <c r="T15" s="105">
        <v>1074034</v>
      </c>
      <c r="U15" s="105">
        <v>1078069</v>
      </c>
      <c r="V15" s="105">
        <v>1077078</v>
      </c>
      <c r="W15" s="105">
        <v>1073574</v>
      </c>
      <c r="X15" s="105">
        <v>1077143</v>
      </c>
      <c r="Y15" s="105">
        <v>1082702</v>
      </c>
      <c r="Z15" s="105">
        <v>1086095</v>
      </c>
      <c r="AC15" s="101" t="s">
        <v>113</v>
      </c>
      <c r="AD15" s="81">
        <v>937522.5</v>
      </c>
      <c r="AE15" s="81">
        <v>1033737</v>
      </c>
      <c r="AF15" s="81">
        <f t="shared" si="0"/>
        <v>1076051.5</v>
      </c>
      <c r="AG15" s="81">
        <f t="shared" si="0"/>
        <v>1077573.5</v>
      </c>
      <c r="AH15" s="81">
        <f t="shared" si="0"/>
        <v>1075326</v>
      </c>
      <c r="AI15" s="81">
        <f t="shared" si="0"/>
        <v>1075358.5</v>
      </c>
      <c r="AJ15" s="81">
        <f t="shared" si="0"/>
        <v>1079922.5</v>
      </c>
      <c r="AK15" s="81">
        <f t="shared" si="0"/>
        <v>1084398.5</v>
      </c>
      <c r="AL15" s="81"/>
      <c r="AN15" s="112" t="s">
        <v>106</v>
      </c>
      <c r="AO15" s="113">
        <v>60</v>
      </c>
      <c r="AP15" s="113">
        <v>71</v>
      </c>
      <c r="AQ15" s="113">
        <v>71</v>
      </c>
      <c r="AR15" s="114">
        <v>70</v>
      </c>
      <c r="AS15" s="108">
        <f t="shared" si="1"/>
        <v>16.666666666666664</v>
      </c>
      <c r="AT15" s="100">
        <f t="shared" si="2"/>
        <v>-1.4084507042253522</v>
      </c>
      <c r="AU15" s="100">
        <f t="shared" ref="AU15:AU29" si="5">(AR15-AQ15)/AQ15*100</f>
        <v>-1.4084507042253522</v>
      </c>
      <c r="AV15" s="100">
        <f t="shared" si="3"/>
        <v>65.981972052452889</v>
      </c>
      <c r="AW15" s="100">
        <f t="shared" si="4"/>
        <v>65.745458586148544</v>
      </c>
      <c r="AX15" s="100">
        <f t="shared" si="4"/>
        <v>64.551915186160812</v>
      </c>
      <c r="BA15" s="99" t="s">
        <v>114</v>
      </c>
      <c r="BB15" s="100">
        <v>78.892174568659286</v>
      </c>
      <c r="BC15" s="100">
        <v>61.227126173632051</v>
      </c>
    </row>
    <row r="16" spans="1:57" x14ac:dyDescent="0.25">
      <c r="A16" s="101" t="s">
        <v>115</v>
      </c>
      <c r="B16" s="109">
        <v>693</v>
      </c>
      <c r="C16" s="109">
        <v>369</v>
      </c>
      <c r="E16" s="76" t="s">
        <v>116</v>
      </c>
      <c r="F16" s="103">
        <v>325</v>
      </c>
      <c r="G16" s="104">
        <v>315</v>
      </c>
      <c r="H16" s="104">
        <v>344</v>
      </c>
      <c r="I16" s="104">
        <v>301</v>
      </c>
      <c r="J16" s="104">
        <v>311</v>
      </c>
      <c r="K16" s="103">
        <v>336</v>
      </c>
      <c r="L16" s="104">
        <v>229</v>
      </c>
      <c r="M16" s="104">
        <v>285</v>
      </c>
      <c r="N16" s="104">
        <v>321</v>
      </c>
      <c r="O16" s="103">
        <v>309</v>
      </c>
      <c r="P16" s="103">
        <v>269</v>
      </c>
      <c r="S16" s="78" t="s">
        <v>116</v>
      </c>
      <c r="T16" s="105">
        <v>4884590</v>
      </c>
      <c r="U16" s="105">
        <v>4879133</v>
      </c>
      <c r="V16" s="105">
        <v>4869830</v>
      </c>
      <c r="W16" s="105">
        <v>4847745</v>
      </c>
      <c r="X16" s="105">
        <v>4849553</v>
      </c>
      <c r="Y16" s="105">
        <v>4852216</v>
      </c>
      <c r="Z16" s="105">
        <v>4851851</v>
      </c>
      <c r="AC16" s="101" t="s">
        <v>117</v>
      </c>
      <c r="AD16" s="81">
        <v>4518089.5</v>
      </c>
      <c r="AE16" s="81">
        <v>4883467</v>
      </c>
      <c r="AF16" s="81">
        <f t="shared" si="0"/>
        <v>4881861.5</v>
      </c>
      <c r="AG16" s="81">
        <f t="shared" si="0"/>
        <v>4874481.5</v>
      </c>
      <c r="AH16" s="81">
        <f t="shared" si="0"/>
        <v>4858787.5</v>
      </c>
      <c r="AI16" s="81">
        <f t="shared" si="0"/>
        <v>4848649</v>
      </c>
      <c r="AJ16" s="81">
        <f t="shared" si="0"/>
        <v>4850884.5</v>
      </c>
      <c r="AK16" s="81">
        <f t="shared" si="0"/>
        <v>4852033.5</v>
      </c>
      <c r="AL16" s="81"/>
      <c r="AN16" s="112" t="s">
        <v>117</v>
      </c>
      <c r="AO16" s="113">
        <v>325</v>
      </c>
      <c r="AP16" s="113">
        <v>336</v>
      </c>
      <c r="AQ16" s="113">
        <v>309</v>
      </c>
      <c r="AR16" s="114">
        <v>269</v>
      </c>
      <c r="AS16" s="108">
        <f t="shared" si="1"/>
        <v>-17.23076923076923</v>
      </c>
      <c r="AT16" s="100">
        <f t="shared" si="2"/>
        <v>-19.940476190476193</v>
      </c>
      <c r="AU16" s="100">
        <f t="shared" si="5"/>
        <v>-12.944983818770226</v>
      </c>
      <c r="AV16" s="100">
        <f t="shared" si="3"/>
        <v>68.826204922036396</v>
      </c>
      <c r="AW16" s="100">
        <f t="shared" si="4"/>
        <v>63.699723215425969</v>
      </c>
      <c r="AX16" s="100">
        <f t="shared" si="4"/>
        <v>55.440672452076022</v>
      </c>
      <c r="BA16" s="112" t="s">
        <v>118</v>
      </c>
      <c r="BB16" s="100">
        <v>59.587110976856202</v>
      </c>
      <c r="BC16" s="100">
        <v>61.120830439513185</v>
      </c>
    </row>
    <row r="17" spans="1:57" ht="21" x14ac:dyDescent="0.25">
      <c r="A17" s="101" t="s">
        <v>119</v>
      </c>
      <c r="B17" s="102">
        <v>207</v>
      </c>
      <c r="C17" s="102">
        <v>84</v>
      </c>
      <c r="E17" s="76" t="s">
        <v>120</v>
      </c>
      <c r="F17" s="103">
        <v>100</v>
      </c>
      <c r="G17" s="104">
        <v>70</v>
      </c>
      <c r="H17" s="104">
        <v>67</v>
      </c>
      <c r="I17" s="104">
        <v>69</v>
      </c>
      <c r="J17" s="104">
        <v>77</v>
      </c>
      <c r="K17" s="103">
        <v>72</v>
      </c>
      <c r="L17" s="104">
        <v>47</v>
      </c>
      <c r="M17" s="104">
        <v>82</v>
      </c>
      <c r="N17" s="104">
        <v>74</v>
      </c>
      <c r="O17" s="103">
        <v>56</v>
      </c>
      <c r="P17" s="103">
        <v>73</v>
      </c>
      <c r="S17" s="78" t="s">
        <v>120</v>
      </c>
      <c r="T17" s="105">
        <v>1210414</v>
      </c>
      <c r="U17" s="105">
        <v>1206216</v>
      </c>
      <c r="V17" s="105">
        <v>1201510</v>
      </c>
      <c r="W17" s="105">
        <v>1194647</v>
      </c>
      <c r="X17" s="105">
        <v>1194248</v>
      </c>
      <c r="Y17" s="105">
        <v>1194616</v>
      </c>
      <c r="Z17" s="105">
        <v>1194095</v>
      </c>
      <c r="AC17" s="101" t="s">
        <v>121</v>
      </c>
      <c r="AD17" s="81">
        <v>1182975.5</v>
      </c>
      <c r="AE17" s="81">
        <v>1224501.5</v>
      </c>
      <c r="AF17" s="81">
        <f t="shared" si="0"/>
        <v>1208315</v>
      </c>
      <c r="AG17" s="81">
        <f t="shared" si="0"/>
        <v>1203863</v>
      </c>
      <c r="AH17" s="81">
        <f t="shared" si="0"/>
        <v>1198078.5</v>
      </c>
      <c r="AI17" s="81">
        <f t="shared" si="0"/>
        <v>1194447.5</v>
      </c>
      <c r="AJ17" s="81">
        <f t="shared" si="0"/>
        <v>1194432</v>
      </c>
      <c r="AK17" s="81">
        <f t="shared" si="0"/>
        <v>1194355.5</v>
      </c>
      <c r="AL17" s="81"/>
      <c r="AN17" s="112" t="s">
        <v>118</v>
      </c>
      <c r="AO17" s="113">
        <v>100</v>
      </c>
      <c r="AP17" s="113">
        <v>72</v>
      </c>
      <c r="AQ17" s="113">
        <v>56</v>
      </c>
      <c r="AR17" s="114">
        <v>73</v>
      </c>
      <c r="AS17" s="108">
        <f t="shared" si="1"/>
        <v>-27</v>
      </c>
      <c r="AT17" s="100">
        <f t="shared" si="2"/>
        <v>1.3888888888888888</v>
      </c>
      <c r="AU17" s="100">
        <f t="shared" si="5"/>
        <v>30.357142857142854</v>
      </c>
      <c r="AV17" s="100">
        <f t="shared" si="3"/>
        <v>59.587110976856202</v>
      </c>
      <c r="AW17" s="100">
        <f t="shared" si="4"/>
        <v>46.884209398274663</v>
      </c>
      <c r="AX17" s="100">
        <f t="shared" si="4"/>
        <v>61.120830439513185</v>
      </c>
      <c r="BA17" s="99" t="s">
        <v>122</v>
      </c>
      <c r="BB17" s="100">
        <v>52.165732330432142</v>
      </c>
      <c r="BC17" s="100">
        <v>60.199599296417183</v>
      </c>
    </row>
    <row r="18" spans="1:57" x14ac:dyDescent="0.25">
      <c r="A18" s="101" t="s">
        <v>123</v>
      </c>
      <c r="B18" s="109">
        <v>813</v>
      </c>
      <c r="C18" s="109">
        <v>400</v>
      </c>
      <c r="E18" s="76" t="s">
        <v>124</v>
      </c>
      <c r="F18" s="103">
        <v>327</v>
      </c>
      <c r="G18" s="104">
        <v>326</v>
      </c>
      <c r="H18" s="104">
        <v>307</v>
      </c>
      <c r="I18" s="104">
        <v>378</v>
      </c>
      <c r="J18" s="104">
        <v>316</v>
      </c>
      <c r="K18" s="103">
        <v>352</v>
      </c>
      <c r="L18" s="104">
        <v>223</v>
      </c>
      <c r="M18" s="104">
        <v>281</v>
      </c>
      <c r="N18" s="104">
        <v>311</v>
      </c>
      <c r="O18" s="103">
        <v>279</v>
      </c>
      <c r="P18" s="103">
        <v>273</v>
      </c>
      <c r="S18" s="78" t="s">
        <v>124</v>
      </c>
      <c r="T18" s="105">
        <v>4459453</v>
      </c>
      <c r="U18" s="105">
        <v>4464119</v>
      </c>
      <c r="V18" s="105">
        <v>4438937</v>
      </c>
      <c r="W18" s="105">
        <v>4425366</v>
      </c>
      <c r="X18" s="105">
        <v>4437578</v>
      </c>
      <c r="Y18" s="105">
        <v>4451938</v>
      </c>
      <c r="Z18" s="105">
        <v>4465678</v>
      </c>
      <c r="AC18" s="101" t="s">
        <v>114</v>
      </c>
      <c r="AD18" s="81">
        <v>3984686.5</v>
      </c>
      <c r="AE18" s="81">
        <v>4381454.5</v>
      </c>
      <c r="AF18" s="81">
        <f t="shared" si="0"/>
        <v>4461786</v>
      </c>
      <c r="AG18" s="81">
        <f t="shared" si="0"/>
        <v>4451528</v>
      </c>
      <c r="AH18" s="81">
        <f t="shared" si="0"/>
        <v>4432151.5</v>
      </c>
      <c r="AI18" s="81">
        <f t="shared" si="0"/>
        <v>4431472</v>
      </c>
      <c r="AJ18" s="81">
        <f t="shared" si="0"/>
        <v>4444758</v>
      </c>
      <c r="AK18" s="81">
        <f t="shared" si="0"/>
        <v>4458808</v>
      </c>
      <c r="AL18" s="81"/>
      <c r="AN18" s="99" t="s">
        <v>114</v>
      </c>
      <c r="AO18" s="106">
        <v>327</v>
      </c>
      <c r="AP18" s="106">
        <v>352</v>
      </c>
      <c r="AQ18" s="106">
        <v>279</v>
      </c>
      <c r="AR18" s="107">
        <v>273</v>
      </c>
      <c r="AS18" s="108">
        <f t="shared" si="1"/>
        <v>-16.513761467889911</v>
      </c>
      <c r="AT18" s="100">
        <f t="shared" si="2"/>
        <v>-22.443181818181817</v>
      </c>
      <c r="AU18" s="100">
        <f t="shared" si="5"/>
        <v>-2.1505376344086025</v>
      </c>
      <c r="AV18" s="100">
        <f t="shared" si="3"/>
        <v>78.892174568659286</v>
      </c>
      <c r="AW18" s="100">
        <f t="shared" si="4"/>
        <v>62.770571536178124</v>
      </c>
      <c r="AX18" s="100">
        <f t="shared" si="4"/>
        <v>61.227126173632051</v>
      </c>
      <c r="BA18" s="99" t="s">
        <v>101</v>
      </c>
      <c r="BB18" s="100">
        <v>31.912304985898746</v>
      </c>
      <c r="BC18" s="100">
        <v>57.005346287119636</v>
      </c>
    </row>
    <row r="19" spans="1:57" x14ac:dyDescent="0.25">
      <c r="A19" s="101" t="s">
        <v>125</v>
      </c>
      <c r="B19" s="102">
        <v>501</v>
      </c>
      <c r="C19" s="102">
        <v>265</v>
      </c>
      <c r="E19" s="76" t="s">
        <v>126</v>
      </c>
      <c r="F19" s="103">
        <v>250</v>
      </c>
      <c r="G19" s="104">
        <v>247</v>
      </c>
      <c r="H19" s="104">
        <v>249</v>
      </c>
      <c r="I19" s="104">
        <v>269</v>
      </c>
      <c r="J19" s="104">
        <v>239</v>
      </c>
      <c r="K19" s="103">
        <v>209</v>
      </c>
      <c r="L19" s="104">
        <v>152</v>
      </c>
      <c r="M19" s="104">
        <v>190</v>
      </c>
      <c r="N19" s="104">
        <v>225</v>
      </c>
      <c r="O19" s="103">
        <v>202</v>
      </c>
      <c r="P19" s="103">
        <v>188</v>
      </c>
      <c r="S19" s="78" t="s">
        <v>126</v>
      </c>
      <c r="T19" s="105">
        <v>3701343</v>
      </c>
      <c r="U19" s="105">
        <v>3692555</v>
      </c>
      <c r="V19" s="105">
        <v>3692865</v>
      </c>
      <c r="W19" s="105">
        <v>3663191</v>
      </c>
      <c r="X19" s="105">
        <v>3661981</v>
      </c>
      <c r="Y19" s="105">
        <v>3660530</v>
      </c>
      <c r="Z19" s="105">
        <v>3660834</v>
      </c>
      <c r="AC19" s="101" t="s">
        <v>127</v>
      </c>
      <c r="AD19" s="81">
        <v>3496983</v>
      </c>
      <c r="AE19" s="81">
        <v>3729899</v>
      </c>
      <c r="AF19" s="81">
        <f t="shared" si="0"/>
        <v>3696949</v>
      </c>
      <c r="AG19" s="81">
        <f t="shared" si="0"/>
        <v>3692710</v>
      </c>
      <c r="AH19" s="81">
        <f t="shared" si="0"/>
        <v>3678028</v>
      </c>
      <c r="AI19" s="81">
        <f t="shared" si="0"/>
        <v>3662586</v>
      </c>
      <c r="AJ19" s="81">
        <f t="shared" si="0"/>
        <v>3661255.5</v>
      </c>
      <c r="AK19" s="81">
        <f t="shared" si="0"/>
        <v>3660682</v>
      </c>
      <c r="AL19" s="81"/>
      <c r="AN19" s="99" t="s">
        <v>127</v>
      </c>
      <c r="AO19" s="106">
        <v>250</v>
      </c>
      <c r="AP19" s="106">
        <v>209</v>
      </c>
      <c r="AQ19" s="106">
        <v>202</v>
      </c>
      <c r="AR19" s="107">
        <v>188</v>
      </c>
      <c r="AS19" s="108">
        <f t="shared" si="1"/>
        <v>-24.8</v>
      </c>
      <c r="AT19" s="100">
        <f t="shared" si="2"/>
        <v>-10.047846889952153</v>
      </c>
      <c r="AU19" s="100">
        <f t="shared" si="5"/>
        <v>-6.9306930693069315</v>
      </c>
      <c r="AV19" s="100">
        <f t="shared" si="3"/>
        <v>56.533103377947604</v>
      </c>
      <c r="AW19" s="100">
        <f t="shared" si="4"/>
        <v>55.172330912169336</v>
      </c>
      <c r="AX19" s="100">
        <f t="shared" si="4"/>
        <v>51.356550500699051</v>
      </c>
      <c r="BA19" s="99" t="s">
        <v>128</v>
      </c>
      <c r="BB19" s="100">
        <v>51.176291394680582</v>
      </c>
      <c r="BC19" s="100">
        <v>55.842367674376327</v>
      </c>
    </row>
    <row r="20" spans="1:57" x14ac:dyDescent="0.25">
      <c r="A20" s="101" t="s">
        <v>129</v>
      </c>
      <c r="B20" s="109">
        <v>117</v>
      </c>
      <c r="C20" s="109">
        <v>61</v>
      </c>
      <c r="E20" s="76" t="s">
        <v>130</v>
      </c>
      <c r="F20" s="103">
        <v>47</v>
      </c>
      <c r="G20" s="104">
        <v>64</v>
      </c>
      <c r="H20" s="104">
        <v>35</v>
      </c>
      <c r="I20" s="104">
        <v>48</v>
      </c>
      <c r="J20" s="104">
        <v>48</v>
      </c>
      <c r="K20" s="103">
        <v>51</v>
      </c>
      <c r="L20" s="104">
        <v>45</v>
      </c>
      <c r="M20" s="104">
        <v>53</v>
      </c>
      <c r="N20" s="104">
        <v>49</v>
      </c>
      <c r="O20" s="103">
        <v>45</v>
      </c>
      <c r="P20" s="103">
        <v>62</v>
      </c>
      <c r="S20" s="78" t="s">
        <v>130</v>
      </c>
      <c r="T20" s="105">
        <v>873744</v>
      </c>
      <c r="U20" s="105">
        <v>870165</v>
      </c>
      <c r="V20" s="105">
        <v>865452</v>
      </c>
      <c r="W20" s="105">
        <v>858812</v>
      </c>
      <c r="X20" s="105">
        <v>856407</v>
      </c>
      <c r="Y20" s="105">
        <v>853068</v>
      </c>
      <c r="Z20" s="105">
        <v>851954</v>
      </c>
      <c r="AC20" s="101" t="s">
        <v>93</v>
      </c>
      <c r="AD20" s="81">
        <v>825181.5</v>
      </c>
      <c r="AE20" s="81">
        <v>889928.5</v>
      </c>
      <c r="AF20" s="81">
        <f t="shared" si="0"/>
        <v>871954.5</v>
      </c>
      <c r="AG20" s="81">
        <f t="shared" si="0"/>
        <v>867808.5</v>
      </c>
      <c r="AH20" s="81">
        <f t="shared" si="0"/>
        <v>862132</v>
      </c>
      <c r="AI20" s="81">
        <f t="shared" si="0"/>
        <v>857609.5</v>
      </c>
      <c r="AJ20" s="81">
        <f t="shared" si="0"/>
        <v>854737.5</v>
      </c>
      <c r="AK20" s="81">
        <f t="shared" si="0"/>
        <v>852511</v>
      </c>
      <c r="AL20" s="81"/>
      <c r="AN20" s="99" t="s">
        <v>93</v>
      </c>
      <c r="AO20" s="106">
        <v>47</v>
      </c>
      <c r="AP20" s="106">
        <v>51</v>
      </c>
      <c r="AQ20" s="106">
        <v>45</v>
      </c>
      <c r="AR20" s="107">
        <v>62</v>
      </c>
      <c r="AS20" s="108">
        <f t="shared" si="1"/>
        <v>31.914893617021278</v>
      </c>
      <c r="AT20" s="100">
        <f t="shared" si="2"/>
        <v>21.568627450980394</v>
      </c>
      <c r="AU20" s="100">
        <f t="shared" si="5"/>
        <v>37.777777777777779</v>
      </c>
      <c r="AV20" s="100">
        <f t="shared" si="3"/>
        <v>58.489290438893313</v>
      </c>
      <c r="AW20" s="100">
        <f t="shared" si="4"/>
        <v>52.647742728030536</v>
      </c>
      <c r="AX20" s="100">
        <f t="shared" si="4"/>
        <v>72.726334322958877</v>
      </c>
      <c r="BA20" s="112" t="s">
        <v>117</v>
      </c>
      <c r="BB20" s="100">
        <v>68.826204922036396</v>
      </c>
      <c r="BC20" s="100">
        <v>55.440672452076022</v>
      </c>
    </row>
    <row r="21" spans="1:57" x14ac:dyDescent="0.25">
      <c r="A21" s="101" t="s">
        <v>131</v>
      </c>
      <c r="B21" s="102">
        <v>228</v>
      </c>
      <c r="C21" s="102">
        <v>129</v>
      </c>
      <c r="E21" s="76" t="s">
        <v>132</v>
      </c>
      <c r="F21" s="103">
        <v>100</v>
      </c>
      <c r="G21" s="104">
        <v>93</v>
      </c>
      <c r="H21" s="104">
        <v>100</v>
      </c>
      <c r="I21" s="104">
        <v>96</v>
      </c>
      <c r="J21" s="104">
        <v>87</v>
      </c>
      <c r="K21" s="103">
        <v>99</v>
      </c>
      <c r="L21" s="104">
        <v>69</v>
      </c>
      <c r="M21" s="104">
        <v>84</v>
      </c>
      <c r="N21" s="104">
        <v>91</v>
      </c>
      <c r="O21" s="103">
        <v>89</v>
      </c>
      <c r="P21" s="103">
        <v>72</v>
      </c>
      <c r="S21" s="78" t="s">
        <v>132</v>
      </c>
      <c r="T21" s="105">
        <v>1520321</v>
      </c>
      <c r="U21" s="105">
        <v>1512672</v>
      </c>
      <c r="V21" s="105">
        <v>1498236</v>
      </c>
      <c r="W21" s="105">
        <v>1487150</v>
      </c>
      <c r="X21" s="105">
        <v>1484298</v>
      </c>
      <c r="Y21" s="105">
        <v>1482746</v>
      </c>
      <c r="Z21" s="105">
        <v>1481252</v>
      </c>
      <c r="AC21" s="101" t="s">
        <v>133</v>
      </c>
      <c r="AD21" s="81">
        <v>1458734.5</v>
      </c>
      <c r="AE21" s="81">
        <v>1549813</v>
      </c>
      <c r="AF21" s="81">
        <f t="shared" si="0"/>
        <v>1516496.5</v>
      </c>
      <c r="AG21" s="81">
        <f t="shared" si="0"/>
        <v>1505454</v>
      </c>
      <c r="AH21" s="81">
        <f t="shared" si="0"/>
        <v>1492693</v>
      </c>
      <c r="AI21" s="81">
        <f t="shared" si="0"/>
        <v>1485724</v>
      </c>
      <c r="AJ21" s="81">
        <f t="shared" si="0"/>
        <v>1483522</v>
      </c>
      <c r="AK21" s="81">
        <f t="shared" si="0"/>
        <v>1481999</v>
      </c>
      <c r="AL21" s="81"/>
      <c r="AN21" s="99" t="s">
        <v>133</v>
      </c>
      <c r="AO21" s="106">
        <v>100</v>
      </c>
      <c r="AP21" s="106">
        <v>99</v>
      </c>
      <c r="AQ21" s="106">
        <v>89</v>
      </c>
      <c r="AR21" s="107">
        <v>72</v>
      </c>
      <c r="AS21" s="108">
        <f t="shared" si="1"/>
        <v>-28.000000000000004</v>
      </c>
      <c r="AT21" s="100">
        <f t="shared" si="2"/>
        <v>-27.27272727272727</v>
      </c>
      <c r="AU21" s="100">
        <f t="shared" si="5"/>
        <v>-19.101123595505616</v>
      </c>
      <c r="AV21" s="100">
        <f t="shared" si="3"/>
        <v>65.28204977723324</v>
      </c>
      <c r="AW21" s="100">
        <f t="shared" si="4"/>
        <v>59.9923695098556</v>
      </c>
      <c r="AX21" s="100">
        <f t="shared" si="4"/>
        <v>48.583028733487673</v>
      </c>
      <c r="BA21" s="99" t="s">
        <v>134</v>
      </c>
      <c r="BB21" s="100">
        <v>54.648670789313343</v>
      </c>
      <c r="BC21" s="100">
        <v>52.305885910510625</v>
      </c>
    </row>
    <row r="22" spans="1:57" x14ac:dyDescent="0.25">
      <c r="A22" s="101" t="s">
        <v>135</v>
      </c>
      <c r="B22" s="109">
        <v>731</v>
      </c>
      <c r="C22" s="109">
        <v>425</v>
      </c>
      <c r="E22" s="76" t="s">
        <v>136</v>
      </c>
      <c r="F22" s="103">
        <v>371</v>
      </c>
      <c r="G22" s="104">
        <v>370</v>
      </c>
      <c r="H22" s="104">
        <v>347</v>
      </c>
      <c r="I22" s="104">
        <v>356</v>
      </c>
      <c r="J22" s="104">
        <v>338</v>
      </c>
      <c r="K22" s="103">
        <v>295</v>
      </c>
      <c r="L22" s="104">
        <v>261</v>
      </c>
      <c r="M22" s="104">
        <v>288</v>
      </c>
      <c r="N22" s="104">
        <v>339</v>
      </c>
      <c r="O22" s="103">
        <v>346</v>
      </c>
      <c r="P22" s="103">
        <v>319</v>
      </c>
      <c r="S22" s="78" t="s">
        <v>136</v>
      </c>
      <c r="T22" s="105">
        <v>5773076</v>
      </c>
      <c r="U22" s="105">
        <v>5755700</v>
      </c>
      <c r="V22" s="105">
        <v>5730399</v>
      </c>
      <c r="W22" s="105">
        <v>5714882</v>
      </c>
      <c r="X22" s="105">
        <v>5720536</v>
      </c>
      <c r="Y22" s="105">
        <v>5714745</v>
      </c>
      <c r="Z22" s="105">
        <v>5710272</v>
      </c>
      <c r="AC22" s="101" t="s">
        <v>128</v>
      </c>
      <c r="AD22" s="81">
        <v>5117063.5</v>
      </c>
      <c r="AE22" s="81">
        <v>5584376</v>
      </c>
      <c r="AF22" s="81">
        <f t="shared" si="0"/>
        <v>5764388</v>
      </c>
      <c r="AG22" s="81">
        <f t="shared" si="0"/>
        <v>5743049.5</v>
      </c>
      <c r="AH22" s="81">
        <f t="shared" si="0"/>
        <v>5722640.5</v>
      </c>
      <c r="AI22" s="81">
        <f t="shared" si="0"/>
        <v>5717709</v>
      </c>
      <c r="AJ22" s="81">
        <f t="shared" si="0"/>
        <v>5717640.5</v>
      </c>
      <c r="AK22" s="81">
        <f t="shared" si="0"/>
        <v>5712508.5</v>
      </c>
      <c r="AL22" s="81"/>
      <c r="AN22" s="99" t="s">
        <v>128</v>
      </c>
      <c r="AO22" s="106">
        <v>371</v>
      </c>
      <c r="AP22" s="106">
        <v>295</v>
      </c>
      <c r="AQ22" s="106">
        <v>346</v>
      </c>
      <c r="AR22" s="107">
        <v>319</v>
      </c>
      <c r="AS22" s="108">
        <f t="shared" si="1"/>
        <v>-14.016172506738545</v>
      </c>
      <c r="AT22" s="100">
        <f t="shared" si="2"/>
        <v>8.1355932203389827</v>
      </c>
      <c r="AU22" s="100">
        <f t="shared" si="5"/>
        <v>-7.803468208092486</v>
      </c>
      <c r="AV22" s="100">
        <f t="shared" si="3"/>
        <v>51.176291394680582</v>
      </c>
      <c r="AW22" s="100">
        <f t="shared" si="4"/>
        <v>60.51447270950316</v>
      </c>
      <c r="AX22" s="100">
        <f t="shared" si="4"/>
        <v>55.842367674376327</v>
      </c>
      <c r="BA22" s="95" t="s">
        <v>61</v>
      </c>
      <c r="BB22" s="98">
        <v>53.123201854748125</v>
      </c>
      <c r="BC22" s="98">
        <v>51.397133975374004</v>
      </c>
    </row>
    <row r="23" spans="1:57" x14ac:dyDescent="0.25">
      <c r="A23" s="115" t="s">
        <v>137</v>
      </c>
      <c r="B23" s="116">
        <v>168</v>
      </c>
      <c r="C23" s="116">
        <v>83</v>
      </c>
      <c r="E23" s="74" t="s">
        <v>62</v>
      </c>
      <c r="F23" s="89">
        <v>77</v>
      </c>
      <c r="G23" s="90">
        <v>84</v>
      </c>
      <c r="H23" s="90">
        <v>76</v>
      </c>
      <c r="I23" s="90">
        <v>69</v>
      </c>
      <c r="J23" s="90">
        <v>76</v>
      </c>
      <c r="K23" s="89">
        <v>78</v>
      </c>
      <c r="L23" s="90">
        <v>59</v>
      </c>
      <c r="M23" s="90">
        <v>80</v>
      </c>
      <c r="N23" s="90">
        <v>59</v>
      </c>
      <c r="O23" s="89">
        <v>72</v>
      </c>
      <c r="P23" s="89">
        <v>86</v>
      </c>
      <c r="S23" s="91" t="s">
        <v>62</v>
      </c>
      <c r="T23" s="92">
        <v>1300645</v>
      </c>
      <c r="U23" s="92">
        <v>1293941</v>
      </c>
      <c r="V23" s="92">
        <v>1281012</v>
      </c>
      <c r="W23" s="92">
        <v>1275950</v>
      </c>
      <c r="X23" s="92">
        <v>1272627</v>
      </c>
      <c r="Y23" s="92">
        <v>1269571</v>
      </c>
      <c r="Z23" s="92">
        <v>1268430</v>
      </c>
      <c r="AC23" s="115" t="s">
        <v>102</v>
      </c>
      <c r="AD23" s="117">
        <v>1261743.5</v>
      </c>
      <c r="AE23" s="117">
        <v>1330422</v>
      </c>
      <c r="AF23" s="117">
        <f t="shared" si="0"/>
        <v>1297293</v>
      </c>
      <c r="AG23" s="117">
        <f t="shared" si="0"/>
        <v>1287476.5</v>
      </c>
      <c r="AH23" s="117">
        <f t="shared" si="0"/>
        <v>1278481</v>
      </c>
      <c r="AI23" s="117">
        <f t="shared" si="0"/>
        <v>1274288.5</v>
      </c>
      <c r="AJ23" s="117">
        <f t="shared" si="0"/>
        <v>1271099</v>
      </c>
      <c r="AK23" s="117">
        <f t="shared" si="0"/>
        <v>1269000.5</v>
      </c>
      <c r="AL23" s="117"/>
      <c r="AN23" s="95" t="s">
        <v>102</v>
      </c>
      <c r="AO23" s="96">
        <v>77</v>
      </c>
      <c r="AP23" s="96">
        <v>78</v>
      </c>
      <c r="AQ23" s="96">
        <v>72</v>
      </c>
      <c r="AR23" s="97">
        <v>86</v>
      </c>
      <c r="AS23" s="98">
        <f t="shared" si="1"/>
        <v>11.688311688311687</v>
      </c>
      <c r="AT23" s="98">
        <f t="shared" si="2"/>
        <v>10.256410256410255</v>
      </c>
      <c r="AU23" s="98">
        <f t="shared" si="5"/>
        <v>19.444444444444446</v>
      </c>
      <c r="AV23" s="98">
        <f t="shared" si="3"/>
        <v>60.125199164722233</v>
      </c>
      <c r="AW23" s="98">
        <f t="shared" si="4"/>
        <v>56.643896344816575</v>
      </c>
      <c r="AX23" s="98">
        <f t="shared" si="4"/>
        <v>67.769870855054819</v>
      </c>
      <c r="BA23" s="99" t="s">
        <v>127</v>
      </c>
      <c r="BB23" s="100">
        <v>56.533103377947604</v>
      </c>
      <c r="BC23" s="100">
        <v>51.356550500699051</v>
      </c>
      <c r="BE23" s="119" t="s">
        <v>155</v>
      </c>
    </row>
    <row r="24" spans="1:57" x14ac:dyDescent="0.25">
      <c r="A24" s="101" t="s">
        <v>138</v>
      </c>
      <c r="B24" s="109">
        <v>37</v>
      </c>
      <c r="C24" s="109">
        <v>19</v>
      </c>
      <c r="E24" s="76" t="s">
        <v>139</v>
      </c>
      <c r="F24" s="103">
        <v>27</v>
      </c>
      <c r="G24" s="104">
        <v>22</v>
      </c>
      <c r="H24" s="104">
        <v>17</v>
      </c>
      <c r="I24" s="104">
        <v>27</v>
      </c>
      <c r="J24" s="104">
        <v>15</v>
      </c>
      <c r="K24" s="103">
        <v>28</v>
      </c>
      <c r="L24" s="104">
        <v>25</v>
      </c>
      <c r="M24" s="104">
        <v>15</v>
      </c>
      <c r="N24" s="104">
        <v>14</v>
      </c>
      <c r="O24" s="103">
        <v>16</v>
      </c>
      <c r="P24" s="103">
        <v>12</v>
      </c>
      <c r="S24" s="78" t="s">
        <v>139</v>
      </c>
      <c r="T24" s="105">
        <v>303790</v>
      </c>
      <c r="U24" s="105">
        <v>300516</v>
      </c>
      <c r="V24" s="105">
        <v>294294</v>
      </c>
      <c r="W24" s="105">
        <v>292150</v>
      </c>
      <c r="X24" s="105">
        <v>290636</v>
      </c>
      <c r="Y24" s="105">
        <v>289224</v>
      </c>
      <c r="Z24" s="105">
        <v>287966</v>
      </c>
      <c r="AC24" s="101" t="s">
        <v>140</v>
      </c>
      <c r="AD24" s="118">
        <v>320829</v>
      </c>
      <c r="AE24" s="118">
        <v>314366</v>
      </c>
      <c r="AF24" s="118">
        <f t="shared" si="0"/>
        <v>302153</v>
      </c>
      <c r="AG24" s="118">
        <f t="shared" si="0"/>
        <v>297405</v>
      </c>
      <c r="AH24" s="118">
        <f t="shared" si="0"/>
        <v>293222</v>
      </c>
      <c r="AI24" s="118">
        <f t="shared" si="0"/>
        <v>291393</v>
      </c>
      <c r="AJ24" s="118">
        <f t="shared" si="0"/>
        <v>289930</v>
      </c>
      <c r="AK24" s="118">
        <f t="shared" si="0"/>
        <v>288595</v>
      </c>
      <c r="AL24" s="118"/>
      <c r="AN24" s="99" t="s">
        <v>140</v>
      </c>
      <c r="AO24" s="106">
        <v>27</v>
      </c>
      <c r="AP24" s="106">
        <v>28</v>
      </c>
      <c r="AQ24" s="106">
        <v>16</v>
      </c>
      <c r="AR24" s="107">
        <v>12</v>
      </c>
      <c r="AS24" s="108">
        <f>(AR24-AO24)/AO24*100</f>
        <v>-55.555555555555557</v>
      </c>
      <c r="AT24" s="100">
        <f t="shared" si="2"/>
        <v>-57.142857142857139</v>
      </c>
      <c r="AU24" s="100">
        <f t="shared" si="5"/>
        <v>-25</v>
      </c>
      <c r="AV24" s="100">
        <f>AP24/AF24*1000000</f>
        <v>92.668283948860349</v>
      </c>
      <c r="AW24" s="100">
        <f t="shared" si="4"/>
        <v>55.185734487634946</v>
      </c>
      <c r="AX24" s="100">
        <f>AR24/AK24*1000000</f>
        <v>41.580761967463054</v>
      </c>
      <c r="BA24" s="99" t="s">
        <v>141</v>
      </c>
      <c r="BB24" s="100">
        <v>42.927938913134085</v>
      </c>
      <c r="BC24" s="100">
        <v>50.1214924092044</v>
      </c>
    </row>
    <row r="25" spans="1:57" x14ac:dyDescent="0.25">
      <c r="A25" s="101" t="s">
        <v>142</v>
      </c>
      <c r="B25" s="102">
        <v>357</v>
      </c>
      <c r="C25" s="102">
        <v>243</v>
      </c>
      <c r="E25" s="76" t="s">
        <v>143</v>
      </c>
      <c r="F25" s="103">
        <v>233</v>
      </c>
      <c r="G25" s="104">
        <v>235</v>
      </c>
      <c r="H25" s="104">
        <v>218</v>
      </c>
      <c r="I25" s="104">
        <v>242</v>
      </c>
      <c r="J25" s="104">
        <v>206</v>
      </c>
      <c r="K25" s="103">
        <v>223</v>
      </c>
      <c r="L25" s="104">
        <v>176</v>
      </c>
      <c r="M25" s="104">
        <v>214</v>
      </c>
      <c r="N25" s="104">
        <v>228</v>
      </c>
      <c r="O25" s="103">
        <v>220</v>
      </c>
      <c r="P25" s="103">
        <v>261</v>
      </c>
      <c r="S25" s="78" t="s">
        <v>143</v>
      </c>
      <c r="T25" s="105">
        <v>5740291</v>
      </c>
      <c r="U25" s="105">
        <v>5712143</v>
      </c>
      <c r="V25" s="105">
        <v>5624260</v>
      </c>
      <c r="W25" s="105">
        <v>5624420</v>
      </c>
      <c r="X25" s="105">
        <v>5609536</v>
      </c>
      <c r="Y25" s="105">
        <v>5593906</v>
      </c>
      <c r="Z25" s="105">
        <v>5575025</v>
      </c>
      <c r="AC25" s="101" t="s">
        <v>144</v>
      </c>
      <c r="AD25" s="81">
        <v>5704049.5</v>
      </c>
      <c r="AE25" s="81">
        <v>5825210</v>
      </c>
      <c r="AF25" s="81">
        <f t="shared" si="0"/>
        <v>5726217</v>
      </c>
      <c r="AG25" s="81">
        <f t="shared" si="0"/>
        <v>5668201.5</v>
      </c>
      <c r="AH25" s="81">
        <f t="shared" si="0"/>
        <v>5624340</v>
      </c>
      <c r="AI25" s="81">
        <f t="shared" si="0"/>
        <v>5616978</v>
      </c>
      <c r="AJ25" s="81">
        <f t="shared" si="0"/>
        <v>5601721</v>
      </c>
      <c r="AK25" s="81">
        <f t="shared" si="0"/>
        <v>5584465.5</v>
      </c>
      <c r="AL25" s="81"/>
      <c r="AN25" s="99" t="s">
        <v>144</v>
      </c>
      <c r="AO25" s="106">
        <v>233</v>
      </c>
      <c r="AP25" s="106">
        <v>223</v>
      </c>
      <c r="AQ25" s="106">
        <v>220</v>
      </c>
      <c r="AR25" s="107">
        <v>261</v>
      </c>
      <c r="AS25" s="108">
        <f t="shared" si="1"/>
        <v>12.017167381974248</v>
      </c>
      <c r="AT25" s="100">
        <f t="shared" si="2"/>
        <v>17.040358744394617</v>
      </c>
      <c r="AU25" s="100">
        <f t="shared" si="5"/>
        <v>18.636363636363637</v>
      </c>
      <c r="AV25" s="100">
        <f t="shared" si="3"/>
        <v>38.943686556063099</v>
      </c>
      <c r="AW25" s="100">
        <f t="shared" si="4"/>
        <v>39.273644653134276</v>
      </c>
      <c r="AX25" s="100">
        <f t="shared" si="4"/>
        <v>46.73679155149226</v>
      </c>
      <c r="BA25" s="99" t="s">
        <v>133</v>
      </c>
      <c r="BB25" s="100">
        <v>65.28204977723324</v>
      </c>
      <c r="BC25" s="100">
        <v>48.583028733487673</v>
      </c>
    </row>
    <row r="26" spans="1:57" x14ac:dyDescent="0.25">
      <c r="A26" s="101" t="s">
        <v>145</v>
      </c>
      <c r="B26" s="109">
        <v>462</v>
      </c>
      <c r="C26" s="109">
        <v>271</v>
      </c>
      <c r="E26" s="76" t="s">
        <v>146</v>
      </c>
      <c r="F26" s="103">
        <v>231</v>
      </c>
      <c r="G26" s="104">
        <v>232</v>
      </c>
      <c r="H26" s="104">
        <v>254</v>
      </c>
      <c r="I26" s="104">
        <v>236</v>
      </c>
      <c r="J26" s="104">
        <v>201</v>
      </c>
      <c r="K26" s="103">
        <v>207</v>
      </c>
      <c r="L26" s="104">
        <v>160</v>
      </c>
      <c r="M26" s="104">
        <v>203</v>
      </c>
      <c r="N26" s="104">
        <v>226</v>
      </c>
      <c r="O26" s="103">
        <v>232</v>
      </c>
      <c r="P26" s="103">
        <v>241</v>
      </c>
      <c r="S26" s="78" t="s">
        <v>146</v>
      </c>
      <c r="T26" s="105">
        <v>3975528</v>
      </c>
      <c r="U26" s="105">
        <v>3953305</v>
      </c>
      <c r="V26" s="105">
        <v>3933777</v>
      </c>
      <c r="W26" s="105">
        <v>3922941</v>
      </c>
      <c r="X26" s="105">
        <v>3907683</v>
      </c>
      <c r="Y26" s="105">
        <v>3890661</v>
      </c>
      <c r="Z26" s="105">
        <v>3874166</v>
      </c>
      <c r="AC26" s="101" t="s">
        <v>110</v>
      </c>
      <c r="AD26" s="81">
        <v>4023374</v>
      </c>
      <c r="AE26" s="81">
        <v>4102177.5</v>
      </c>
      <c r="AF26" s="81">
        <f t="shared" si="0"/>
        <v>3964416.5</v>
      </c>
      <c r="AG26" s="81">
        <f t="shared" si="0"/>
        <v>3943541</v>
      </c>
      <c r="AH26" s="81">
        <f t="shared" si="0"/>
        <v>3928359</v>
      </c>
      <c r="AI26" s="81">
        <f t="shared" si="0"/>
        <v>3915312</v>
      </c>
      <c r="AJ26" s="81">
        <f t="shared" si="0"/>
        <v>3899172</v>
      </c>
      <c r="AK26" s="81">
        <f t="shared" si="0"/>
        <v>3882413.5</v>
      </c>
      <c r="AL26" s="81"/>
      <c r="AN26" s="99" t="s">
        <v>110</v>
      </c>
      <c r="AO26" s="106">
        <v>231</v>
      </c>
      <c r="AP26" s="106">
        <v>207</v>
      </c>
      <c r="AQ26" s="106">
        <v>232</v>
      </c>
      <c r="AR26" s="107">
        <v>241</v>
      </c>
      <c r="AS26" s="108">
        <f t="shared" si="1"/>
        <v>4.329004329004329</v>
      </c>
      <c r="AT26" s="100">
        <f t="shared" si="2"/>
        <v>16.425120772946862</v>
      </c>
      <c r="AU26" s="100">
        <f t="shared" si="5"/>
        <v>3.8793103448275863</v>
      </c>
      <c r="AV26" s="100">
        <f t="shared" si="3"/>
        <v>52.214493608327984</v>
      </c>
      <c r="AW26" s="100">
        <f t="shared" si="4"/>
        <v>59.499811754905913</v>
      </c>
      <c r="AX26" s="100">
        <f t="shared" si="4"/>
        <v>62.074789303097155</v>
      </c>
      <c r="BA26" s="99" t="s">
        <v>144</v>
      </c>
      <c r="BB26" s="100">
        <v>38.943686556063099</v>
      </c>
      <c r="BC26" s="100">
        <v>46.73679155149226</v>
      </c>
    </row>
    <row r="27" spans="1:57" x14ac:dyDescent="0.25">
      <c r="A27" s="101" t="s">
        <v>147</v>
      </c>
      <c r="B27" s="102">
        <v>59</v>
      </c>
      <c r="C27" s="102">
        <v>37</v>
      </c>
      <c r="E27" s="76" t="s">
        <v>148</v>
      </c>
      <c r="F27" s="103">
        <v>41</v>
      </c>
      <c r="G27" s="104">
        <v>43</v>
      </c>
      <c r="H27" s="104">
        <v>42</v>
      </c>
      <c r="I27" s="104">
        <v>33</v>
      </c>
      <c r="J27" s="104">
        <v>45</v>
      </c>
      <c r="K27" s="103">
        <v>29</v>
      </c>
      <c r="L27" s="104">
        <v>18</v>
      </c>
      <c r="M27" s="104">
        <v>36</v>
      </c>
      <c r="N27" s="104">
        <v>46</v>
      </c>
      <c r="O27" s="103">
        <v>27</v>
      </c>
      <c r="P27" s="103">
        <v>32</v>
      </c>
      <c r="S27" s="78" t="s">
        <v>148</v>
      </c>
      <c r="T27" s="105">
        <v>558587</v>
      </c>
      <c r="U27" s="105">
        <v>553254</v>
      </c>
      <c r="V27" s="105">
        <v>545130</v>
      </c>
      <c r="W27" s="105">
        <v>541168</v>
      </c>
      <c r="X27" s="105">
        <v>537577</v>
      </c>
      <c r="Y27" s="105">
        <v>533233</v>
      </c>
      <c r="Z27" s="105">
        <v>529897</v>
      </c>
      <c r="AC27" s="101" t="s">
        <v>122</v>
      </c>
      <c r="AD27" s="81">
        <v>598253.5</v>
      </c>
      <c r="AE27" s="81">
        <v>580075</v>
      </c>
      <c r="AF27" s="81">
        <f t="shared" si="0"/>
        <v>555920.5</v>
      </c>
      <c r="AG27" s="81">
        <f t="shared" si="0"/>
        <v>549192</v>
      </c>
      <c r="AH27" s="81">
        <f t="shared" si="0"/>
        <v>543149</v>
      </c>
      <c r="AI27" s="81">
        <f t="shared" si="0"/>
        <v>539372.5</v>
      </c>
      <c r="AJ27" s="81">
        <f t="shared" si="0"/>
        <v>535405</v>
      </c>
      <c r="AK27" s="81">
        <f t="shared" si="0"/>
        <v>531565</v>
      </c>
      <c r="AL27" s="81"/>
      <c r="AN27" s="99" t="s">
        <v>122</v>
      </c>
      <c r="AO27" s="106">
        <v>41</v>
      </c>
      <c r="AP27" s="106">
        <v>29</v>
      </c>
      <c r="AQ27" s="106">
        <v>27</v>
      </c>
      <c r="AR27" s="107">
        <v>32</v>
      </c>
      <c r="AS27" s="108">
        <f t="shared" si="1"/>
        <v>-21.951219512195124</v>
      </c>
      <c r="AT27" s="100">
        <f t="shared" si="2"/>
        <v>10.344827586206897</v>
      </c>
      <c r="AU27" s="100">
        <f t="shared" si="5"/>
        <v>18.518518518518519</v>
      </c>
      <c r="AV27" s="100">
        <f t="shared" si="3"/>
        <v>52.165732330432142</v>
      </c>
      <c r="AW27" s="100">
        <f t="shared" si="4"/>
        <v>50.429114408718632</v>
      </c>
      <c r="AX27" s="100">
        <f t="shared" si="4"/>
        <v>60.199599296417183</v>
      </c>
      <c r="BA27" s="99" t="s">
        <v>140</v>
      </c>
      <c r="BB27" s="100">
        <v>92.668283948860349</v>
      </c>
      <c r="BC27" s="100">
        <v>41.580761967463054</v>
      </c>
    </row>
    <row r="28" spans="1:57" x14ac:dyDescent="0.25">
      <c r="A28" s="101" t="s">
        <v>149</v>
      </c>
      <c r="B28" s="109">
        <v>173</v>
      </c>
      <c r="C28" s="109">
        <v>104</v>
      </c>
      <c r="E28" s="76" t="s">
        <v>150</v>
      </c>
      <c r="F28" s="103">
        <v>101</v>
      </c>
      <c r="G28" s="104">
        <v>94</v>
      </c>
      <c r="H28" s="104">
        <v>117</v>
      </c>
      <c r="I28" s="104">
        <v>100</v>
      </c>
      <c r="J28" s="104">
        <v>127</v>
      </c>
      <c r="K28" s="103">
        <v>104</v>
      </c>
      <c r="L28" s="104">
        <v>61</v>
      </c>
      <c r="M28" s="104">
        <v>85</v>
      </c>
      <c r="N28" s="104">
        <v>74</v>
      </c>
      <c r="O28" s="103">
        <v>109</v>
      </c>
      <c r="P28" s="103">
        <v>96</v>
      </c>
      <c r="S28" s="78" t="s">
        <v>150</v>
      </c>
      <c r="T28" s="105">
        <v>1912021</v>
      </c>
      <c r="U28" s="105">
        <v>1894110</v>
      </c>
      <c r="V28" s="105">
        <v>1860601</v>
      </c>
      <c r="W28" s="105">
        <v>1855454</v>
      </c>
      <c r="X28" s="105">
        <v>1846610</v>
      </c>
      <c r="Y28" s="105">
        <v>1838568</v>
      </c>
      <c r="Z28" s="105">
        <v>1832147</v>
      </c>
      <c r="AC28" s="101" t="s">
        <v>134</v>
      </c>
      <c r="AD28" s="81">
        <v>2013453.5</v>
      </c>
      <c r="AE28" s="81">
        <v>1970292.5</v>
      </c>
      <c r="AF28" s="81">
        <f t="shared" si="0"/>
        <v>1903065.5</v>
      </c>
      <c r="AG28" s="81">
        <f t="shared" si="0"/>
        <v>1877355.5</v>
      </c>
      <c r="AH28" s="81">
        <f t="shared" si="0"/>
        <v>1858027.5</v>
      </c>
      <c r="AI28" s="81">
        <f t="shared" si="0"/>
        <v>1851032</v>
      </c>
      <c r="AJ28" s="81">
        <f t="shared" si="0"/>
        <v>1842589</v>
      </c>
      <c r="AK28" s="81">
        <f t="shared" si="0"/>
        <v>1835357.5</v>
      </c>
      <c r="AL28" s="81"/>
      <c r="AN28" s="99" t="s">
        <v>134</v>
      </c>
      <c r="AO28" s="106">
        <v>101</v>
      </c>
      <c r="AP28" s="106">
        <v>104</v>
      </c>
      <c r="AQ28" s="106">
        <v>109</v>
      </c>
      <c r="AR28" s="107">
        <v>96</v>
      </c>
      <c r="AS28" s="108">
        <f t="shared" si="1"/>
        <v>-4.9504950495049505</v>
      </c>
      <c r="AT28" s="100">
        <f t="shared" si="2"/>
        <v>-7.6923076923076925</v>
      </c>
      <c r="AU28" s="100">
        <f t="shared" si="5"/>
        <v>-11.926605504587156</v>
      </c>
      <c r="AV28" s="100">
        <f t="shared" si="3"/>
        <v>54.648670789313343</v>
      </c>
      <c r="AW28" s="100">
        <f t="shared" si="4"/>
        <v>59.15589423360283</v>
      </c>
      <c r="AX28" s="100">
        <f t="shared" si="4"/>
        <v>52.305885910510625</v>
      </c>
      <c r="BA28" s="112" t="s">
        <v>105</v>
      </c>
      <c r="BB28" s="100">
        <v>41.860078762354448</v>
      </c>
      <c r="BC28" s="100">
        <v>41.072550022391169</v>
      </c>
    </row>
    <row r="29" spans="1:57" x14ac:dyDescent="0.25">
      <c r="A29" s="101" t="s">
        <v>151</v>
      </c>
      <c r="B29" s="102">
        <v>365</v>
      </c>
      <c r="C29" s="102">
        <v>271</v>
      </c>
      <c r="E29" s="76" t="s">
        <v>152</v>
      </c>
      <c r="F29" s="103">
        <v>209</v>
      </c>
      <c r="G29" s="104">
        <v>225</v>
      </c>
      <c r="H29" s="104">
        <v>192</v>
      </c>
      <c r="I29" s="104">
        <v>208</v>
      </c>
      <c r="J29" s="104">
        <v>210</v>
      </c>
      <c r="K29" s="103">
        <v>210</v>
      </c>
      <c r="L29" s="104">
        <v>161</v>
      </c>
      <c r="M29" s="104">
        <v>225</v>
      </c>
      <c r="N29" s="104">
        <v>226</v>
      </c>
      <c r="O29" s="103">
        <v>241</v>
      </c>
      <c r="P29" s="103">
        <v>240</v>
      </c>
      <c r="S29" s="78" t="s">
        <v>152</v>
      </c>
      <c r="T29" s="105">
        <v>4908548</v>
      </c>
      <c r="U29" s="105">
        <v>4875290</v>
      </c>
      <c r="V29" s="105">
        <v>4833705</v>
      </c>
      <c r="W29" s="105">
        <v>4833329</v>
      </c>
      <c r="X29" s="105">
        <v>4814016</v>
      </c>
      <c r="Y29" s="105">
        <v>4797359</v>
      </c>
      <c r="Z29" s="105">
        <v>4779371</v>
      </c>
      <c r="AC29" s="101" t="s">
        <v>141</v>
      </c>
      <c r="AD29" s="81">
        <v>4972687</v>
      </c>
      <c r="AE29" s="81">
        <v>5060714</v>
      </c>
      <c r="AF29" s="81">
        <f t="shared" si="0"/>
        <v>4891919</v>
      </c>
      <c r="AG29" s="81">
        <f t="shared" si="0"/>
        <v>4854497.5</v>
      </c>
      <c r="AH29" s="81">
        <f t="shared" si="0"/>
        <v>4833517</v>
      </c>
      <c r="AI29" s="81">
        <f t="shared" si="0"/>
        <v>4823672.5</v>
      </c>
      <c r="AJ29" s="81">
        <f t="shared" si="0"/>
        <v>4805687.5</v>
      </c>
      <c r="AK29" s="81">
        <f t="shared" si="0"/>
        <v>4788365</v>
      </c>
      <c r="AL29" s="81"/>
      <c r="AN29" s="99" t="s">
        <v>141</v>
      </c>
      <c r="AO29" s="106">
        <v>209</v>
      </c>
      <c r="AP29" s="106">
        <v>210</v>
      </c>
      <c r="AQ29" s="106">
        <v>241</v>
      </c>
      <c r="AR29" s="107">
        <v>240</v>
      </c>
      <c r="AS29" s="108">
        <f t="shared" si="1"/>
        <v>14.832535885167463</v>
      </c>
      <c r="AT29" s="100">
        <f t="shared" si="2"/>
        <v>14.285714285714285</v>
      </c>
      <c r="AU29" s="100">
        <f t="shared" si="5"/>
        <v>-0.41493775933609961</v>
      </c>
      <c r="AV29" s="100">
        <f t="shared" si="3"/>
        <v>42.927938913134085</v>
      </c>
      <c r="AW29" s="100">
        <f t="shared" si="4"/>
        <v>50.148912096344176</v>
      </c>
      <c r="AX29" s="100">
        <f t="shared" si="4"/>
        <v>50.1214924092044</v>
      </c>
      <c r="BA29" s="99" t="s">
        <v>96</v>
      </c>
      <c r="BB29" s="100">
        <v>53.705058761899316</v>
      </c>
      <c r="BC29" s="100">
        <v>40.200650615792867</v>
      </c>
    </row>
    <row r="30" spans="1:57" x14ac:dyDescent="0.25">
      <c r="A30" s="101" t="s">
        <v>153</v>
      </c>
      <c r="B30" s="109">
        <v>212</v>
      </c>
      <c r="C30" s="109">
        <v>100</v>
      </c>
      <c r="E30" s="76" t="s">
        <v>154</v>
      </c>
      <c r="F30" s="103">
        <v>98</v>
      </c>
      <c r="G30" s="104">
        <v>110</v>
      </c>
      <c r="H30" s="104">
        <v>106</v>
      </c>
      <c r="I30" s="104">
        <v>90</v>
      </c>
      <c r="J30" s="104">
        <v>105</v>
      </c>
      <c r="K30" s="103">
        <v>71</v>
      </c>
      <c r="L30" s="104">
        <v>95</v>
      </c>
      <c r="M30" s="104">
        <v>91</v>
      </c>
      <c r="N30" s="104">
        <v>100</v>
      </c>
      <c r="O30" s="103">
        <v>110</v>
      </c>
      <c r="P30" s="103">
        <v>113</v>
      </c>
      <c r="S30" s="78" t="s">
        <v>154</v>
      </c>
      <c r="T30" s="105">
        <v>1622257</v>
      </c>
      <c r="U30" s="105">
        <v>1611621</v>
      </c>
      <c r="V30" s="105">
        <v>1590044</v>
      </c>
      <c r="W30" s="105">
        <v>1587413</v>
      </c>
      <c r="X30" s="105">
        <v>1578146</v>
      </c>
      <c r="Y30" s="105">
        <v>1570453</v>
      </c>
      <c r="Z30" s="105">
        <v>1561339</v>
      </c>
      <c r="AC30" s="101" t="s">
        <v>97</v>
      </c>
      <c r="AD30" s="81">
        <v>1632399.5</v>
      </c>
      <c r="AE30" s="81">
        <v>1655456</v>
      </c>
      <c r="AF30" s="81">
        <f t="shared" si="0"/>
        <v>1616939</v>
      </c>
      <c r="AG30" s="81">
        <f t="shared" si="0"/>
        <v>1600832.5</v>
      </c>
      <c r="AH30" s="81">
        <f t="shared" si="0"/>
        <v>1588728.5</v>
      </c>
      <c r="AI30" s="81">
        <f t="shared" si="0"/>
        <v>1582779.5</v>
      </c>
      <c r="AJ30" s="81">
        <f t="shared" si="0"/>
        <v>1574299.5</v>
      </c>
      <c r="AK30" s="81">
        <f t="shared" si="0"/>
        <v>1565896</v>
      </c>
      <c r="AL30" s="81"/>
      <c r="AN30" s="99" t="s">
        <v>97</v>
      </c>
      <c r="AO30" s="106">
        <v>98</v>
      </c>
      <c r="AP30" s="106">
        <v>71</v>
      </c>
      <c r="AQ30" s="106">
        <v>110</v>
      </c>
      <c r="AR30" s="107">
        <v>113</v>
      </c>
      <c r="AS30" s="108">
        <f>(AR30-AO30)/AO30*100</f>
        <v>15.306122448979592</v>
      </c>
      <c r="AT30" s="100">
        <f>(AR30-AP30)/AP30*100</f>
        <v>59.154929577464785</v>
      </c>
      <c r="AU30" s="100">
        <f>(AR30-AQ30)/AQ30*100</f>
        <v>2.7272727272727271</v>
      </c>
      <c r="AV30" s="100">
        <f t="shared" si="3"/>
        <v>43.910128953535043</v>
      </c>
      <c r="AW30" s="100">
        <f t="shared" si="4"/>
        <v>69.872346399144519</v>
      </c>
      <c r="AX30" s="100">
        <f t="shared" si="4"/>
        <v>72.163157706514355</v>
      </c>
      <c r="BA30" s="112" t="s">
        <v>109</v>
      </c>
      <c r="BB30" s="100">
        <v>43.715988798526432</v>
      </c>
      <c r="BC30" s="100">
        <v>38.209186316422439</v>
      </c>
    </row>
    <row r="31" spans="1:57" ht="33.75" customHeight="1" x14ac:dyDescent="0.25"/>
    <row r="32" spans="1:57" x14ac:dyDescent="0.25">
      <c r="AN32" s="119" t="s">
        <v>155</v>
      </c>
      <c r="BE32" s="120"/>
    </row>
    <row r="33" spans="1:50" ht="27.75" customHeight="1" x14ac:dyDescent="0.25">
      <c r="A33" s="8" t="s">
        <v>69</v>
      </c>
      <c r="E33" s="8" t="s">
        <v>69</v>
      </c>
      <c r="S33" s="75" t="s">
        <v>73</v>
      </c>
      <c r="AC33" s="72" t="s">
        <v>77</v>
      </c>
      <c r="AV33" s="189" t="s">
        <v>156</v>
      </c>
      <c r="AW33" s="188"/>
      <c r="AX33" s="188"/>
    </row>
    <row r="34" spans="1:50" ht="15.75" thickBot="1" x14ac:dyDescent="0.3">
      <c r="B34" s="79" t="s">
        <v>84</v>
      </c>
      <c r="C34" s="79" t="s">
        <v>85</v>
      </c>
      <c r="F34" s="76" t="s">
        <v>50</v>
      </c>
      <c r="G34" s="76" t="s">
        <v>51</v>
      </c>
      <c r="H34" s="76" t="s">
        <v>52</v>
      </c>
      <c r="I34" s="76" t="s">
        <v>53</v>
      </c>
      <c r="J34" s="76" t="s">
        <v>54</v>
      </c>
      <c r="K34" s="76" t="s">
        <v>55</v>
      </c>
      <c r="L34" s="76" t="s">
        <v>56</v>
      </c>
      <c r="M34" s="76" t="s">
        <v>57</v>
      </c>
      <c r="N34" s="76" t="s">
        <v>58</v>
      </c>
      <c r="O34" s="76" t="s">
        <v>59</v>
      </c>
      <c r="P34" s="76" t="s">
        <v>60</v>
      </c>
      <c r="T34" s="78" t="s">
        <v>55</v>
      </c>
      <c r="U34" s="78" t="s">
        <v>56</v>
      </c>
      <c r="V34" s="78" t="s">
        <v>57</v>
      </c>
      <c r="W34" s="78" t="s">
        <v>58</v>
      </c>
      <c r="X34" s="78" t="s">
        <v>59</v>
      </c>
      <c r="Y34" s="78" t="s">
        <v>60</v>
      </c>
      <c r="Z34" s="78" t="s">
        <v>76</v>
      </c>
      <c r="AD34" s="79" t="s">
        <v>84</v>
      </c>
      <c r="AE34" s="79" t="s">
        <v>85</v>
      </c>
      <c r="AF34" s="78" t="s">
        <v>55</v>
      </c>
      <c r="AG34" s="78" t="s">
        <v>56</v>
      </c>
      <c r="AH34" s="78" t="s">
        <v>57</v>
      </c>
      <c r="AI34" s="78" t="s">
        <v>58</v>
      </c>
      <c r="AJ34" s="78" t="s">
        <v>59</v>
      </c>
      <c r="AK34" s="78" t="s">
        <v>60</v>
      </c>
      <c r="AV34" s="85">
        <v>2019</v>
      </c>
      <c r="AW34" s="82" t="s">
        <v>59</v>
      </c>
      <c r="AX34" s="83" t="s">
        <v>60</v>
      </c>
    </row>
    <row r="35" spans="1:50" x14ac:dyDescent="0.25">
      <c r="A35" s="87" t="s">
        <v>61</v>
      </c>
      <c r="B35" s="88">
        <v>7096</v>
      </c>
      <c r="C35" s="88">
        <v>3860</v>
      </c>
      <c r="E35" s="74" t="s">
        <v>91</v>
      </c>
      <c r="F35" s="89">
        <v>3381</v>
      </c>
      <c r="G35" s="90">
        <v>3428</v>
      </c>
      <c r="H35" s="90">
        <v>3283</v>
      </c>
      <c r="I35" s="90">
        <v>3378</v>
      </c>
      <c r="J35" s="90">
        <v>3334</v>
      </c>
      <c r="K35" s="89">
        <v>3173</v>
      </c>
      <c r="L35" s="90">
        <v>2395</v>
      </c>
      <c r="M35" s="90">
        <v>2875</v>
      </c>
      <c r="N35" s="90">
        <v>3159</v>
      </c>
      <c r="O35" s="89">
        <v>3039</v>
      </c>
      <c r="P35" s="89">
        <v>3030</v>
      </c>
      <c r="S35" s="91" t="s">
        <v>91</v>
      </c>
      <c r="T35" s="92">
        <v>59816673</v>
      </c>
      <c r="U35" s="92">
        <v>59641488</v>
      </c>
      <c r="V35" s="92">
        <v>59236213</v>
      </c>
      <c r="W35" s="92">
        <v>59030133</v>
      </c>
      <c r="X35" s="92">
        <v>58997201</v>
      </c>
      <c r="Y35" s="92">
        <v>58971230</v>
      </c>
      <c r="Z35" s="92">
        <v>58934177</v>
      </c>
      <c r="AC35" s="87" t="s">
        <v>61</v>
      </c>
      <c r="AD35" s="94">
        <v>56976981</v>
      </c>
      <c r="AE35" s="94">
        <v>60026841</v>
      </c>
      <c r="AF35" s="81">
        <f>(T35+U35)/2</f>
        <v>59729080.5</v>
      </c>
      <c r="AG35" s="81">
        <f t="shared" ref="AG35:AK40" si="6">(U35+V35)/2</f>
        <v>59438850.5</v>
      </c>
      <c r="AH35" s="81">
        <f t="shared" si="6"/>
        <v>59133173</v>
      </c>
      <c r="AI35" s="81">
        <f t="shared" si="6"/>
        <v>59013667</v>
      </c>
      <c r="AJ35" s="81">
        <f t="shared" si="6"/>
        <v>58984215.5</v>
      </c>
      <c r="AK35" s="81">
        <f>(Y35+Z35)/2</f>
        <v>58952703.5</v>
      </c>
      <c r="AL35" s="81"/>
      <c r="AU35" s="87" t="s">
        <v>61</v>
      </c>
      <c r="AV35" s="121">
        <f>K35/AF35*1000000</f>
        <v>53.123201854748125</v>
      </c>
      <c r="AW35" s="121">
        <f>O35/AJ35*1000000</f>
        <v>51.522258526944384</v>
      </c>
      <c r="AX35" s="121">
        <f>P35/AK35*1000000</f>
        <v>51.397133975374004</v>
      </c>
    </row>
    <row r="36" spans="1:50" x14ac:dyDescent="0.25">
      <c r="A36" s="115" t="s">
        <v>137</v>
      </c>
      <c r="B36" s="116">
        <v>168</v>
      </c>
      <c r="C36" s="116">
        <v>83</v>
      </c>
      <c r="E36" s="91" t="s">
        <v>62</v>
      </c>
      <c r="F36" s="122">
        <v>77</v>
      </c>
      <c r="G36" s="92">
        <v>84</v>
      </c>
      <c r="H36" s="92">
        <v>76</v>
      </c>
      <c r="I36" s="92">
        <v>69</v>
      </c>
      <c r="J36" s="92">
        <v>76</v>
      </c>
      <c r="K36" s="122">
        <v>78</v>
      </c>
      <c r="L36" s="92">
        <v>59</v>
      </c>
      <c r="M36" s="92">
        <v>80</v>
      </c>
      <c r="N36" s="92">
        <v>59</v>
      </c>
      <c r="O36" s="122">
        <v>72</v>
      </c>
      <c r="P36" s="122">
        <v>86</v>
      </c>
      <c r="S36" s="91" t="s">
        <v>62</v>
      </c>
      <c r="T36" s="92">
        <v>1300645</v>
      </c>
      <c r="U36" s="92">
        <v>1293941</v>
      </c>
      <c r="V36" s="92">
        <v>1281012</v>
      </c>
      <c r="W36" s="92">
        <v>1275950</v>
      </c>
      <c r="X36" s="92">
        <v>1272627</v>
      </c>
      <c r="Y36" s="92">
        <v>1269571</v>
      </c>
      <c r="Z36" s="92">
        <v>1268430</v>
      </c>
      <c r="AC36" s="115" t="s">
        <v>102</v>
      </c>
      <c r="AD36" s="117">
        <v>1261743.5</v>
      </c>
      <c r="AE36" s="117">
        <v>1330422</v>
      </c>
      <c r="AF36" s="81">
        <f t="shared" ref="AF36:AF40" si="7">(T36+U36)/2</f>
        <v>1297293</v>
      </c>
      <c r="AG36" s="81">
        <f t="shared" si="6"/>
        <v>1287476.5</v>
      </c>
      <c r="AH36" s="81">
        <f t="shared" si="6"/>
        <v>1278481</v>
      </c>
      <c r="AI36" s="81">
        <f t="shared" si="6"/>
        <v>1274288.5</v>
      </c>
      <c r="AJ36" s="81">
        <f t="shared" si="6"/>
        <v>1271099</v>
      </c>
      <c r="AK36" s="81">
        <f t="shared" si="6"/>
        <v>1269000.5</v>
      </c>
      <c r="AL36" s="117"/>
      <c r="AU36" s="115" t="s">
        <v>102</v>
      </c>
      <c r="AV36" s="121">
        <f t="shared" ref="AV36:AV39" si="8">K36/AF36*1000000</f>
        <v>60.125199164722233</v>
      </c>
      <c r="AW36" s="121">
        <f t="shared" ref="AW36:AX40" si="9">O36/AJ36*1000000</f>
        <v>56.643896344816575</v>
      </c>
      <c r="AX36" s="121">
        <f t="shared" si="9"/>
        <v>67.769870855054819</v>
      </c>
    </row>
    <row r="37" spans="1:50" x14ac:dyDescent="0.25">
      <c r="A37" s="123" t="s">
        <v>157</v>
      </c>
      <c r="B37" s="124">
        <v>44</v>
      </c>
      <c r="C37" s="124">
        <v>18</v>
      </c>
      <c r="E37" s="78" t="s">
        <v>63</v>
      </c>
      <c r="F37" s="125">
        <v>20</v>
      </c>
      <c r="G37" s="105">
        <v>25</v>
      </c>
      <c r="H37" s="105">
        <v>15</v>
      </c>
      <c r="I37" s="105">
        <v>22</v>
      </c>
      <c r="J37" s="105">
        <v>11</v>
      </c>
      <c r="K37" s="125">
        <v>23</v>
      </c>
      <c r="L37" s="105">
        <v>17</v>
      </c>
      <c r="M37" s="105">
        <v>26</v>
      </c>
      <c r="N37" s="105">
        <v>13</v>
      </c>
      <c r="O37" s="125">
        <v>15</v>
      </c>
      <c r="P37" s="125">
        <v>25</v>
      </c>
      <c r="S37" s="126" t="s">
        <v>63</v>
      </c>
      <c r="T37" s="127">
        <v>297313</v>
      </c>
      <c r="U37" s="127">
        <v>294838</v>
      </c>
      <c r="V37" s="127">
        <v>290811</v>
      </c>
      <c r="W37" s="127">
        <v>288956</v>
      </c>
      <c r="X37" s="127">
        <v>287806</v>
      </c>
      <c r="Y37" s="127">
        <v>286832</v>
      </c>
      <c r="Z37" s="127">
        <v>286681</v>
      </c>
      <c r="AC37" s="123" t="s">
        <v>158</v>
      </c>
      <c r="AD37" s="128">
        <v>297574.5</v>
      </c>
      <c r="AE37" s="128">
        <v>306162</v>
      </c>
      <c r="AF37" s="81">
        <f t="shared" si="7"/>
        <v>296075.5</v>
      </c>
      <c r="AG37" s="81">
        <f t="shared" si="6"/>
        <v>292824.5</v>
      </c>
      <c r="AH37" s="81">
        <f t="shared" si="6"/>
        <v>289883.5</v>
      </c>
      <c r="AI37" s="81">
        <f t="shared" si="6"/>
        <v>288381</v>
      </c>
      <c r="AJ37" s="81">
        <f t="shared" si="6"/>
        <v>287319</v>
      </c>
      <c r="AK37" s="81">
        <f t="shared" si="6"/>
        <v>286756.5</v>
      </c>
      <c r="AL37" s="128"/>
      <c r="AU37" s="123" t="s">
        <v>17</v>
      </c>
      <c r="AV37" s="129">
        <f t="shared" si="8"/>
        <v>77.682888317337969</v>
      </c>
      <c r="AW37" s="129">
        <f t="shared" si="9"/>
        <v>52.206780616666499</v>
      </c>
      <c r="AX37" s="129">
        <f t="shared" si="9"/>
        <v>87.181981925431515</v>
      </c>
    </row>
    <row r="38" spans="1:50" x14ac:dyDescent="0.25">
      <c r="A38" s="123" t="s">
        <v>159</v>
      </c>
      <c r="B38" s="130">
        <v>51</v>
      </c>
      <c r="C38" s="130">
        <v>20</v>
      </c>
      <c r="E38" s="78" t="s">
        <v>64</v>
      </c>
      <c r="F38" s="125">
        <v>14</v>
      </c>
      <c r="G38" s="105">
        <v>26</v>
      </c>
      <c r="H38" s="105">
        <v>21</v>
      </c>
      <c r="I38" s="105">
        <v>20</v>
      </c>
      <c r="J38" s="105">
        <v>19</v>
      </c>
      <c r="K38" s="125">
        <v>17</v>
      </c>
      <c r="L38" s="105">
        <v>14</v>
      </c>
      <c r="M38" s="105">
        <v>15</v>
      </c>
      <c r="N38" s="105">
        <v>23</v>
      </c>
      <c r="O38" s="125">
        <v>17</v>
      </c>
      <c r="P38" s="125">
        <v>20</v>
      </c>
      <c r="S38" s="126" t="s">
        <v>64</v>
      </c>
      <c r="T38" s="127">
        <v>305291</v>
      </c>
      <c r="U38" s="127">
        <v>303900</v>
      </c>
      <c r="V38" s="127">
        <v>301104</v>
      </c>
      <c r="W38" s="127">
        <v>299646</v>
      </c>
      <c r="X38" s="127">
        <v>299071</v>
      </c>
      <c r="Y38" s="127">
        <v>299274</v>
      </c>
      <c r="Z38" s="127">
        <v>299796</v>
      </c>
      <c r="AC38" s="123" t="s">
        <v>160</v>
      </c>
      <c r="AD38" s="128">
        <v>287024.5</v>
      </c>
      <c r="AE38" s="128">
        <v>309851.5</v>
      </c>
      <c r="AF38" s="81">
        <f t="shared" si="7"/>
        <v>304595.5</v>
      </c>
      <c r="AG38" s="81">
        <f t="shared" si="6"/>
        <v>302502</v>
      </c>
      <c r="AH38" s="81">
        <f t="shared" si="6"/>
        <v>300375</v>
      </c>
      <c r="AI38" s="81">
        <f t="shared" si="6"/>
        <v>299358.5</v>
      </c>
      <c r="AJ38" s="81">
        <f t="shared" si="6"/>
        <v>299172.5</v>
      </c>
      <c r="AK38" s="81">
        <f t="shared" si="6"/>
        <v>299535</v>
      </c>
      <c r="AL38" s="128"/>
      <c r="AU38" s="123" t="s">
        <v>19</v>
      </c>
      <c r="AV38" s="129">
        <f t="shared" si="8"/>
        <v>55.811724073402267</v>
      </c>
      <c r="AW38" s="129">
        <f t="shared" si="9"/>
        <v>56.823404557571301</v>
      </c>
      <c r="AX38" s="129">
        <f t="shared" si="9"/>
        <v>66.7701604153104</v>
      </c>
    </row>
    <row r="39" spans="1:50" x14ac:dyDescent="0.25">
      <c r="A39" s="123" t="s">
        <v>161</v>
      </c>
      <c r="B39" s="124">
        <v>29</v>
      </c>
      <c r="C39" s="124">
        <v>19</v>
      </c>
      <c r="E39" s="78" t="s">
        <v>65</v>
      </c>
      <c r="F39" s="125">
        <v>15</v>
      </c>
      <c r="G39" s="105">
        <v>15</v>
      </c>
      <c r="H39" s="105">
        <v>15</v>
      </c>
      <c r="I39" s="105">
        <v>9</v>
      </c>
      <c r="J39" s="105">
        <v>13</v>
      </c>
      <c r="K39" s="125">
        <v>13</v>
      </c>
      <c r="L39" s="105">
        <v>14</v>
      </c>
      <c r="M39" s="105">
        <v>9</v>
      </c>
      <c r="N39" s="105">
        <v>9</v>
      </c>
      <c r="O39" s="125">
        <v>16</v>
      </c>
      <c r="P39" s="125">
        <v>13</v>
      </c>
      <c r="S39" s="126" t="s">
        <v>65</v>
      </c>
      <c r="T39" s="127">
        <v>317366</v>
      </c>
      <c r="U39" s="127">
        <v>316363</v>
      </c>
      <c r="V39" s="127">
        <v>313882</v>
      </c>
      <c r="W39" s="127">
        <v>313631</v>
      </c>
      <c r="X39" s="127">
        <v>313110</v>
      </c>
      <c r="Y39" s="127">
        <v>312246</v>
      </c>
      <c r="Z39" s="127">
        <v>311826</v>
      </c>
      <c r="AC39" s="123" t="s">
        <v>162</v>
      </c>
      <c r="AD39" s="128">
        <v>295247.5</v>
      </c>
      <c r="AE39" s="128">
        <v>320803</v>
      </c>
      <c r="AF39" s="81">
        <f t="shared" si="7"/>
        <v>316864.5</v>
      </c>
      <c r="AG39" s="81">
        <f t="shared" si="6"/>
        <v>315122.5</v>
      </c>
      <c r="AH39" s="81">
        <f t="shared" si="6"/>
        <v>313756.5</v>
      </c>
      <c r="AI39" s="81">
        <f t="shared" si="6"/>
        <v>313370.5</v>
      </c>
      <c r="AJ39" s="81">
        <f t="shared" si="6"/>
        <v>312678</v>
      </c>
      <c r="AK39" s="81">
        <f t="shared" si="6"/>
        <v>312036</v>
      </c>
      <c r="AL39" s="128"/>
      <c r="AU39" s="123" t="s">
        <v>18</v>
      </c>
      <c r="AV39" s="129">
        <f t="shared" si="8"/>
        <v>41.027000500213816</v>
      </c>
      <c r="AW39" s="129">
        <f t="shared" si="9"/>
        <v>51.170853082084442</v>
      </c>
      <c r="AX39" s="129">
        <f t="shared" si="9"/>
        <v>41.661859529028703</v>
      </c>
    </row>
    <row r="40" spans="1:50" x14ac:dyDescent="0.25">
      <c r="A40" s="123" t="s">
        <v>163</v>
      </c>
      <c r="B40" s="130">
        <v>44</v>
      </c>
      <c r="C40" s="130">
        <v>26</v>
      </c>
      <c r="E40" s="78" t="s">
        <v>66</v>
      </c>
      <c r="F40" s="125">
        <v>28</v>
      </c>
      <c r="G40" s="105">
        <v>18</v>
      </c>
      <c r="H40" s="105">
        <v>25</v>
      </c>
      <c r="I40" s="105">
        <v>18</v>
      </c>
      <c r="J40" s="105">
        <v>33</v>
      </c>
      <c r="K40" s="125">
        <v>25</v>
      </c>
      <c r="L40" s="105">
        <v>14</v>
      </c>
      <c r="M40" s="105">
        <v>30</v>
      </c>
      <c r="N40" s="105">
        <v>14</v>
      </c>
      <c r="O40" s="125">
        <v>24</v>
      </c>
      <c r="P40" s="125">
        <v>28</v>
      </c>
      <c r="S40" s="126" t="s">
        <v>66</v>
      </c>
      <c r="T40" s="127">
        <v>380675</v>
      </c>
      <c r="U40" s="127">
        <v>378840</v>
      </c>
      <c r="V40" s="127">
        <v>375215</v>
      </c>
      <c r="W40" s="127">
        <v>373717</v>
      </c>
      <c r="X40" s="127">
        <v>372640</v>
      </c>
      <c r="Y40" s="127">
        <v>371219</v>
      </c>
      <c r="Z40" s="127">
        <v>370127</v>
      </c>
      <c r="AC40" s="123" t="s">
        <v>164</v>
      </c>
      <c r="AD40" s="128">
        <v>381897</v>
      </c>
      <c r="AE40" s="128">
        <v>393605.5</v>
      </c>
      <c r="AF40" s="81">
        <f t="shared" si="7"/>
        <v>379757.5</v>
      </c>
      <c r="AG40" s="81">
        <f t="shared" si="6"/>
        <v>377027.5</v>
      </c>
      <c r="AH40" s="81">
        <f t="shared" si="6"/>
        <v>374466</v>
      </c>
      <c r="AI40" s="81">
        <f t="shared" si="6"/>
        <v>373178.5</v>
      </c>
      <c r="AJ40" s="81">
        <f t="shared" si="6"/>
        <v>371929.5</v>
      </c>
      <c r="AK40" s="81">
        <f>(Y40+Z40)/2</f>
        <v>370673</v>
      </c>
      <c r="AL40" s="128"/>
      <c r="AU40" s="123" t="s">
        <v>16</v>
      </c>
      <c r="AV40" s="129">
        <f>K40/AF40*1000000</f>
        <v>65.831484565808452</v>
      </c>
      <c r="AW40" s="129">
        <f t="shared" si="9"/>
        <v>64.528358196916344</v>
      </c>
      <c r="AX40" s="129">
        <f>P40/AK40*1000000</f>
        <v>75.538277673313146</v>
      </c>
    </row>
  </sheetData>
  <mergeCells count="7">
    <mergeCell ref="AV33:AX33"/>
    <mergeCell ref="F7:P7"/>
    <mergeCell ref="AN8:AN9"/>
    <mergeCell ref="AO8:AR8"/>
    <mergeCell ref="AS8:AU8"/>
    <mergeCell ref="AV8:AX8"/>
    <mergeCell ref="T9:Z9"/>
  </mergeCells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9648B-EA07-4B01-AA15-CA7CEC8F9245}">
  <sheetPr>
    <tabColor rgb="FFAC75D5"/>
  </sheetPr>
  <dimension ref="B1:BB41"/>
  <sheetViews>
    <sheetView zoomScaleNormal="100" workbookViewId="0">
      <selection activeCell="B1" sqref="B1:B5"/>
    </sheetView>
  </sheetViews>
  <sheetFormatPr defaultRowHeight="15" x14ac:dyDescent="0.25"/>
  <cols>
    <col min="2" max="2" width="28.7109375" customWidth="1"/>
    <col min="16" max="16" width="24.7109375" customWidth="1"/>
    <col min="17" max="17" width="15.140625" customWidth="1"/>
    <col min="18" max="23" width="11.140625" customWidth="1"/>
    <col min="26" max="26" width="19" customWidth="1"/>
    <col min="27" max="32" width="9.85546875" bestFit="1" customWidth="1"/>
    <col min="33" max="33" width="9.85546875" customWidth="1"/>
    <col min="34" max="34" width="16.5703125" customWidth="1"/>
    <col min="35" max="35" width="9.85546875" customWidth="1"/>
    <col min="37" max="37" width="18.140625" customWidth="1"/>
    <col min="50" max="50" width="12.85546875" customWidth="1"/>
  </cols>
  <sheetData>
    <row r="1" spans="2:54" ht="18" x14ac:dyDescent="0.25">
      <c r="B1" s="49" t="s">
        <v>44</v>
      </c>
      <c r="AK1" s="49" t="s">
        <v>44</v>
      </c>
      <c r="BB1" s="49"/>
    </row>
    <row r="3" spans="2:54" ht="15.75" x14ac:dyDescent="0.25">
      <c r="B3" s="50" t="s">
        <v>203</v>
      </c>
      <c r="AK3" s="50" t="s">
        <v>203</v>
      </c>
      <c r="BB3" s="50"/>
    </row>
    <row r="4" spans="2:54" x14ac:dyDescent="0.25">
      <c r="B4" s="48"/>
      <c r="AK4" s="48"/>
      <c r="BB4" s="48"/>
    </row>
    <row r="5" spans="2:54" x14ac:dyDescent="0.25">
      <c r="B5" s="51" t="s">
        <v>68</v>
      </c>
      <c r="AK5" s="51" t="s">
        <v>68</v>
      </c>
      <c r="BB5" s="51"/>
    </row>
    <row r="7" spans="2:54" x14ac:dyDescent="0.25">
      <c r="B7" s="8" t="s">
        <v>165</v>
      </c>
    </row>
    <row r="8" spans="2:54" x14ac:dyDescent="0.25">
      <c r="B8" s="73" t="s">
        <v>71</v>
      </c>
      <c r="C8" s="192" t="s">
        <v>166</v>
      </c>
      <c r="D8" s="192" t="s">
        <v>166</v>
      </c>
      <c r="E8" s="192" t="s">
        <v>166</v>
      </c>
      <c r="F8" s="192" t="s">
        <v>166</v>
      </c>
      <c r="G8" s="192" t="s">
        <v>166</v>
      </c>
      <c r="H8" s="192" t="s">
        <v>166</v>
      </c>
      <c r="I8" s="192" t="s">
        <v>166</v>
      </c>
      <c r="J8" s="192" t="s">
        <v>166</v>
      </c>
      <c r="K8" s="192" t="s">
        <v>166</v>
      </c>
      <c r="L8" s="192" t="s">
        <v>166</v>
      </c>
      <c r="M8" s="192" t="s">
        <v>166</v>
      </c>
      <c r="P8" s="75" t="s">
        <v>73</v>
      </c>
      <c r="AK8" s="55" t="s">
        <v>167</v>
      </c>
    </row>
    <row r="9" spans="2:54" s="3" customFormat="1" ht="26.25" customHeight="1" x14ac:dyDescent="0.2">
      <c r="B9" s="73" t="s">
        <v>75</v>
      </c>
      <c r="C9" s="76" t="s">
        <v>50</v>
      </c>
      <c r="D9" s="76" t="s">
        <v>51</v>
      </c>
      <c r="E9" s="76" t="s">
        <v>52</v>
      </c>
      <c r="F9" s="76" t="s">
        <v>53</v>
      </c>
      <c r="G9" s="76" t="s">
        <v>54</v>
      </c>
      <c r="H9" s="76" t="s">
        <v>55</v>
      </c>
      <c r="I9" s="76" t="s">
        <v>56</v>
      </c>
      <c r="J9" s="76" t="s">
        <v>57</v>
      </c>
      <c r="K9" s="76" t="s">
        <v>58</v>
      </c>
      <c r="L9" s="76" t="s">
        <v>59</v>
      </c>
      <c r="M9" s="76" t="s">
        <v>60</v>
      </c>
      <c r="P9" s="77" t="s">
        <v>75</v>
      </c>
      <c r="Q9" s="78" t="s">
        <v>55</v>
      </c>
      <c r="R9" s="78" t="s">
        <v>56</v>
      </c>
      <c r="S9" s="78" t="s">
        <v>57</v>
      </c>
      <c r="T9" s="78" t="s">
        <v>58</v>
      </c>
      <c r="U9" s="78" t="s">
        <v>59</v>
      </c>
      <c r="V9" s="78" t="s">
        <v>60</v>
      </c>
      <c r="W9" s="78" t="s">
        <v>76</v>
      </c>
      <c r="Z9" s="72" t="s">
        <v>77</v>
      </c>
      <c r="AK9" s="186" t="s">
        <v>78</v>
      </c>
      <c r="AL9" s="194" t="s">
        <v>79</v>
      </c>
      <c r="AM9" s="194"/>
      <c r="AN9" s="194"/>
      <c r="AO9" s="195"/>
      <c r="AP9" s="198" t="s">
        <v>80</v>
      </c>
      <c r="AQ9" s="196"/>
      <c r="AR9" s="195"/>
      <c r="AS9" s="188" t="s">
        <v>168</v>
      </c>
      <c r="AT9" s="188"/>
      <c r="AU9" s="188"/>
      <c r="AX9" s="72" t="s">
        <v>169</v>
      </c>
      <c r="BB9" s="55" t="s">
        <v>170</v>
      </c>
    </row>
    <row r="10" spans="2:54" ht="15.75" thickBot="1" x14ac:dyDescent="0.3">
      <c r="B10" s="73" t="s">
        <v>86</v>
      </c>
      <c r="C10" s="80" t="s">
        <v>87</v>
      </c>
      <c r="D10" s="80" t="s">
        <v>87</v>
      </c>
      <c r="E10" s="80" t="s">
        <v>87</v>
      </c>
      <c r="F10" s="80" t="s">
        <v>87</v>
      </c>
      <c r="G10" s="80" t="s">
        <v>87</v>
      </c>
      <c r="H10" s="80" t="s">
        <v>87</v>
      </c>
      <c r="I10" s="80" t="s">
        <v>87</v>
      </c>
      <c r="J10" s="80" t="s">
        <v>87</v>
      </c>
      <c r="K10" s="80" t="s">
        <v>87</v>
      </c>
      <c r="L10" s="80" t="s">
        <v>87</v>
      </c>
      <c r="M10" s="80" t="s">
        <v>87</v>
      </c>
      <c r="P10" s="77" t="s">
        <v>86</v>
      </c>
      <c r="Q10" s="197" t="s">
        <v>87</v>
      </c>
      <c r="R10" s="197" t="s">
        <v>87</v>
      </c>
      <c r="S10" s="197" t="s">
        <v>87</v>
      </c>
      <c r="T10" s="197" t="s">
        <v>87</v>
      </c>
      <c r="U10" s="197" t="s">
        <v>87</v>
      </c>
      <c r="V10" s="197" t="s">
        <v>87</v>
      </c>
      <c r="W10" s="197" t="s">
        <v>87</v>
      </c>
      <c r="AA10" s="79" t="s">
        <v>84</v>
      </c>
      <c r="AB10" s="79" t="s">
        <v>85</v>
      </c>
      <c r="AC10" s="76" t="s">
        <v>55</v>
      </c>
      <c r="AD10" s="76" t="s">
        <v>56</v>
      </c>
      <c r="AE10" s="76" t="s">
        <v>57</v>
      </c>
      <c r="AF10" s="76" t="s">
        <v>58</v>
      </c>
      <c r="AG10" s="76" t="s">
        <v>59</v>
      </c>
      <c r="AH10" s="76" t="s">
        <v>60</v>
      </c>
      <c r="AI10" s="81"/>
      <c r="AK10" s="193"/>
      <c r="AL10" s="82">
        <v>2014</v>
      </c>
      <c r="AM10" s="82">
        <v>2019</v>
      </c>
      <c r="AN10" s="82" t="s">
        <v>59</v>
      </c>
      <c r="AO10" s="83" t="s">
        <v>60</v>
      </c>
      <c r="AP10" s="85" t="s">
        <v>88</v>
      </c>
      <c r="AQ10" s="84" t="s">
        <v>89</v>
      </c>
      <c r="AR10" s="131" t="s">
        <v>90</v>
      </c>
      <c r="AS10" s="82">
        <v>2019</v>
      </c>
      <c r="AT10" s="82" t="s">
        <v>59</v>
      </c>
      <c r="AU10" s="83" t="s">
        <v>60</v>
      </c>
      <c r="AX10" s="86" t="s">
        <v>48</v>
      </c>
      <c r="AY10" s="85">
        <v>2019</v>
      </c>
      <c r="AZ10" s="82">
        <v>2024</v>
      </c>
    </row>
    <row r="11" spans="2:54" x14ac:dyDescent="0.25">
      <c r="B11" s="74" t="s">
        <v>91</v>
      </c>
      <c r="C11" s="132">
        <v>251147</v>
      </c>
      <c r="D11" s="90">
        <v>246920</v>
      </c>
      <c r="E11" s="90">
        <v>249175</v>
      </c>
      <c r="F11" s="90">
        <v>246750</v>
      </c>
      <c r="G11" s="90">
        <v>242919</v>
      </c>
      <c r="H11" s="132">
        <v>241384</v>
      </c>
      <c r="I11" s="90">
        <v>159248</v>
      </c>
      <c r="J11" s="90">
        <v>204728</v>
      </c>
      <c r="K11" s="90">
        <v>223475</v>
      </c>
      <c r="L11" s="132">
        <v>224634</v>
      </c>
      <c r="M11" s="132">
        <v>233853</v>
      </c>
      <c r="P11" s="91" t="s">
        <v>91</v>
      </c>
      <c r="Q11" s="92">
        <v>59816673</v>
      </c>
      <c r="R11" s="92">
        <v>59641488</v>
      </c>
      <c r="S11" s="92">
        <v>59236213</v>
      </c>
      <c r="T11" s="92">
        <v>59030133</v>
      </c>
      <c r="U11" s="92">
        <v>58997201</v>
      </c>
      <c r="V11" s="92">
        <v>58971230</v>
      </c>
      <c r="W11" s="92">
        <v>58934177</v>
      </c>
      <c r="Z11" s="93" t="s">
        <v>92</v>
      </c>
      <c r="AA11" s="94">
        <v>56976981</v>
      </c>
      <c r="AB11" s="94">
        <v>60026841</v>
      </c>
      <c r="AC11" s="94">
        <f t="shared" ref="AC11:AH31" si="0">(Q11+R11)/2</f>
        <v>59729080.5</v>
      </c>
      <c r="AD11" s="94">
        <f t="shared" si="0"/>
        <v>59438850.5</v>
      </c>
      <c r="AE11" s="94">
        <f t="shared" si="0"/>
        <v>59133173</v>
      </c>
      <c r="AF11" s="94">
        <f t="shared" si="0"/>
        <v>59013667</v>
      </c>
      <c r="AG11" s="94">
        <f t="shared" si="0"/>
        <v>58984215.5</v>
      </c>
      <c r="AH11" s="94">
        <f t="shared" si="0"/>
        <v>58952703.5</v>
      </c>
      <c r="AI11" s="94"/>
      <c r="AK11" s="95" t="s">
        <v>61</v>
      </c>
      <c r="AL11" s="96">
        <v>251147</v>
      </c>
      <c r="AM11" s="96">
        <v>241384</v>
      </c>
      <c r="AN11" s="96">
        <v>224634</v>
      </c>
      <c r="AO11" s="97">
        <v>233853</v>
      </c>
      <c r="AP11" s="133">
        <f>(AO11-AL11)/AL11*100</f>
        <v>-6.886006999884529</v>
      </c>
      <c r="AQ11" s="98">
        <f>(AO11-AM11)/AM11*100</f>
        <v>-3.1199250985980842</v>
      </c>
      <c r="AR11" s="134">
        <f>(AO11-AN11)/AN11*100</f>
        <v>4.1040091882796021</v>
      </c>
      <c r="AS11" s="135">
        <f>AM11/AC11*1000000</f>
        <v>4041.3145151296949</v>
      </c>
      <c r="AT11" s="135">
        <f>AN11/AG11*1000000</f>
        <v>3808.3748015602582</v>
      </c>
      <c r="AU11" s="135">
        <f>AO11/AH11*1000000</f>
        <v>3966.7900896181968</v>
      </c>
      <c r="AX11" s="112" t="s">
        <v>105</v>
      </c>
      <c r="AY11" s="136">
        <v>6573.9945568816338</v>
      </c>
      <c r="AZ11" s="136">
        <v>6470.2515494950721</v>
      </c>
    </row>
    <row r="12" spans="2:54" x14ac:dyDescent="0.25">
      <c r="B12" s="76" t="s">
        <v>95</v>
      </c>
      <c r="C12" s="137">
        <v>16463</v>
      </c>
      <c r="D12" s="104">
        <v>16278</v>
      </c>
      <c r="E12" s="104">
        <v>15792</v>
      </c>
      <c r="F12" s="104">
        <v>15783</v>
      </c>
      <c r="G12" s="104">
        <v>15744</v>
      </c>
      <c r="H12" s="137">
        <v>15327</v>
      </c>
      <c r="I12" s="104">
        <v>9837</v>
      </c>
      <c r="J12" s="104">
        <v>13477</v>
      </c>
      <c r="K12" s="104">
        <v>14084</v>
      </c>
      <c r="L12" s="137">
        <v>13918</v>
      </c>
      <c r="M12" s="137">
        <v>14692</v>
      </c>
      <c r="P12" s="78" t="s">
        <v>95</v>
      </c>
      <c r="Q12" s="105">
        <v>4328565</v>
      </c>
      <c r="R12" s="105">
        <v>4311217</v>
      </c>
      <c r="S12" s="105">
        <v>4274945</v>
      </c>
      <c r="T12" s="105">
        <v>4256350</v>
      </c>
      <c r="U12" s="105">
        <v>4251351</v>
      </c>
      <c r="V12" s="105">
        <v>4251623</v>
      </c>
      <c r="W12" s="105">
        <v>4255702</v>
      </c>
      <c r="Z12" s="101" t="s">
        <v>96</v>
      </c>
      <c r="AA12" s="81">
        <v>4216073.5</v>
      </c>
      <c r="AB12" s="81">
        <v>4413816</v>
      </c>
      <c r="AC12" s="81">
        <f t="shared" si="0"/>
        <v>4319891</v>
      </c>
      <c r="AD12" s="81">
        <f t="shared" si="0"/>
        <v>4293081</v>
      </c>
      <c r="AE12" s="81">
        <f t="shared" si="0"/>
        <v>4265647.5</v>
      </c>
      <c r="AF12" s="81">
        <f t="shared" si="0"/>
        <v>4253850.5</v>
      </c>
      <c r="AG12" s="81">
        <f t="shared" si="0"/>
        <v>4251487</v>
      </c>
      <c r="AH12" s="81">
        <f t="shared" si="0"/>
        <v>4253662.5</v>
      </c>
      <c r="AI12" s="81"/>
      <c r="AK12" s="99" t="s">
        <v>96</v>
      </c>
      <c r="AL12" s="106">
        <v>16463</v>
      </c>
      <c r="AM12" s="106">
        <v>15327</v>
      </c>
      <c r="AN12" s="106">
        <v>13918</v>
      </c>
      <c r="AO12" s="107">
        <v>14692</v>
      </c>
      <c r="AP12" s="129">
        <f t="shared" ref="AP12:AP30" si="1">(AO12-AL12)/AL12*100</f>
        <v>-10.75745611370953</v>
      </c>
      <c r="AQ12" s="100">
        <f t="shared" ref="AQ12:AQ30" si="2">(AO12-AM12)/AM12*100</f>
        <v>-4.1430155933972728</v>
      </c>
      <c r="AR12" s="138">
        <f>(AO12-AN12)/AN12*100</f>
        <v>5.561143842506107</v>
      </c>
      <c r="AS12" s="139">
        <f t="shared" ref="AS12:AS31" si="3">AM12/AC12*1000000</f>
        <v>3548.0061881190982</v>
      </c>
      <c r="AT12" s="139">
        <f t="shared" ref="AT12:AU31" si="4">AN12/AG12*1000000</f>
        <v>3273.6781272058461</v>
      </c>
      <c r="AU12" s="139">
        <f t="shared" si="4"/>
        <v>3453.9646716212205</v>
      </c>
      <c r="AX12" s="99" t="s">
        <v>127</v>
      </c>
      <c r="AY12" s="136">
        <v>5512.1128260086898</v>
      </c>
      <c r="AZ12" s="136">
        <v>5317.3151888090797</v>
      </c>
    </row>
    <row r="13" spans="2:54" ht="30" x14ac:dyDescent="0.25">
      <c r="B13" s="76" t="s">
        <v>99</v>
      </c>
      <c r="C13" s="137">
        <v>411</v>
      </c>
      <c r="D13" s="104">
        <v>408</v>
      </c>
      <c r="E13" s="104">
        <v>386</v>
      </c>
      <c r="F13" s="104">
        <v>348</v>
      </c>
      <c r="G13" s="104">
        <v>391</v>
      </c>
      <c r="H13" s="137">
        <v>438</v>
      </c>
      <c r="I13" s="104">
        <v>278</v>
      </c>
      <c r="J13" s="104">
        <v>327</v>
      </c>
      <c r="K13" s="104">
        <v>447</v>
      </c>
      <c r="L13" s="137">
        <v>411</v>
      </c>
      <c r="M13" s="137">
        <v>395</v>
      </c>
      <c r="P13" s="78" t="s">
        <v>99</v>
      </c>
      <c r="Q13" s="105">
        <v>125653</v>
      </c>
      <c r="R13" s="105">
        <v>125034</v>
      </c>
      <c r="S13" s="105">
        <v>124089</v>
      </c>
      <c r="T13" s="105">
        <v>123360</v>
      </c>
      <c r="U13" s="105">
        <v>123130</v>
      </c>
      <c r="V13" s="105">
        <v>122877</v>
      </c>
      <c r="W13" s="105">
        <v>122714</v>
      </c>
      <c r="Z13" s="101" t="s">
        <v>101</v>
      </c>
      <c r="AA13" s="81">
        <v>119310</v>
      </c>
      <c r="AB13" s="81">
        <v>127229</v>
      </c>
      <c r="AC13" s="81">
        <f t="shared" si="0"/>
        <v>125343.5</v>
      </c>
      <c r="AD13" s="81">
        <f t="shared" si="0"/>
        <v>124561.5</v>
      </c>
      <c r="AE13" s="81">
        <f t="shared" si="0"/>
        <v>123724.5</v>
      </c>
      <c r="AF13" s="81">
        <f t="shared" si="0"/>
        <v>123245</v>
      </c>
      <c r="AG13" s="81">
        <f t="shared" si="0"/>
        <v>123003.5</v>
      </c>
      <c r="AH13" s="81">
        <f t="shared" si="0"/>
        <v>122795.5</v>
      </c>
      <c r="AI13" s="81"/>
      <c r="AK13" s="99" t="s">
        <v>101</v>
      </c>
      <c r="AL13" s="106">
        <v>411</v>
      </c>
      <c r="AM13" s="106">
        <v>438</v>
      </c>
      <c r="AN13" s="106">
        <v>411</v>
      </c>
      <c r="AO13" s="111">
        <v>395</v>
      </c>
      <c r="AP13" s="129">
        <f t="shared" si="1"/>
        <v>-3.8929440389294405</v>
      </c>
      <c r="AQ13" s="100">
        <f t="shared" si="2"/>
        <v>-9.8173515981735147</v>
      </c>
      <c r="AR13" s="138">
        <f>(AO13-AN13)/AN13*100</f>
        <v>-3.8929440389294405</v>
      </c>
      <c r="AS13" s="139">
        <f t="shared" si="3"/>
        <v>3494.3973959559135</v>
      </c>
      <c r="AT13" s="139">
        <f t="shared" si="4"/>
        <v>3341.3683350473766</v>
      </c>
      <c r="AU13" s="139">
        <f t="shared" si="4"/>
        <v>3216.7302547731797</v>
      </c>
      <c r="AX13" s="99" t="s">
        <v>114</v>
      </c>
      <c r="AY13" s="136">
        <v>5018.6181049472116</v>
      </c>
      <c r="AZ13" s="136">
        <v>4851.5208549011304</v>
      </c>
    </row>
    <row r="14" spans="2:54" x14ac:dyDescent="0.25">
      <c r="B14" s="76" t="s">
        <v>104</v>
      </c>
      <c r="C14" s="137">
        <v>10637</v>
      </c>
      <c r="D14" s="104">
        <v>10633</v>
      </c>
      <c r="E14" s="104">
        <v>10375</v>
      </c>
      <c r="F14" s="104">
        <v>11082</v>
      </c>
      <c r="G14" s="104">
        <v>10425</v>
      </c>
      <c r="H14" s="137">
        <v>10051</v>
      </c>
      <c r="I14" s="104">
        <v>6880</v>
      </c>
      <c r="J14" s="104">
        <v>8766</v>
      </c>
      <c r="K14" s="104">
        <v>9613</v>
      </c>
      <c r="L14" s="137">
        <v>9194</v>
      </c>
      <c r="M14" s="137">
        <v>9767</v>
      </c>
      <c r="P14" s="78" t="s">
        <v>104</v>
      </c>
      <c r="Q14" s="105">
        <v>1532980</v>
      </c>
      <c r="R14" s="105">
        <v>1524826</v>
      </c>
      <c r="S14" s="105">
        <v>1518495</v>
      </c>
      <c r="T14" s="105">
        <v>1509227</v>
      </c>
      <c r="U14" s="105">
        <v>1507636</v>
      </c>
      <c r="V14" s="105">
        <v>1509140</v>
      </c>
      <c r="W14" s="105">
        <v>1509908</v>
      </c>
      <c r="Z14" s="101" t="s">
        <v>105</v>
      </c>
      <c r="AA14" s="81">
        <v>1574575</v>
      </c>
      <c r="AB14" s="81">
        <v>1591344.5</v>
      </c>
      <c r="AC14" s="81">
        <f t="shared" si="0"/>
        <v>1528903</v>
      </c>
      <c r="AD14" s="81">
        <f t="shared" si="0"/>
        <v>1521660.5</v>
      </c>
      <c r="AE14" s="81">
        <f t="shared" si="0"/>
        <v>1513861</v>
      </c>
      <c r="AF14" s="81">
        <f t="shared" si="0"/>
        <v>1508431.5</v>
      </c>
      <c r="AG14" s="81">
        <f t="shared" si="0"/>
        <v>1508388</v>
      </c>
      <c r="AH14" s="81">
        <f t="shared" si="0"/>
        <v>1509524</v>
      </c>
      <c r="AI14" s="81"/>
      <c r="AK14" s="112" t="s">
        <v>105</v>
      </c>
      <c r="AL14" s="113">
        <v>10637</v>
      </c>
      <c r="AM14" s="113">
        <v>10051</v>
      </c>
      <c r="AN14" s="113">
        <v>9194</v>
      </c>
      <c r="AO14" s="114">
        <v>9767</v>
      </c>
      <c r="AP14" s="129">
        <f t="shared" si="1"/>
        <v>-8.1789978377362047</v>
      </c>
      <c r="AQ14" s="100">
        <f t="shared" si="2"/>
        <v>-2.8255894935827279</v>
      </c>
      <c r="AR14" s="138">
        <f>(AO14-AN14)/AN14*100</f>
        <v>6.2323254296280179</v>
      </c>
      <c r="AS14" s="139">
        <f t="shared" si="3"/>
        <v>6573.9945568816338</v>
      </c>
      <c r="AT14" s="139">
        <f t="shared" si="4"/>
        <v>6095.2487025884593</v>
      </c>
      <c r="AU14" s="139">
        <f t="shared" si="4"/>
        <v>6470.2515494950721</v>
      </c>
      <c r="AX14" s="99" t="s">
        <v>128</v>
      </c>
      <c r="AY14" s="136">
        <v>4517.7389169500739</v>
      </c>
      <c r="AZ14" s="136">
        <v>4847.957775467642</v>
      </c>
    </row>
    <row r="15" spans="2:54" x14ac:dyDescent="0.25">
      <c r="B15" s="76" t="s">
        <v>108</v>
      </c>
      <c r="C15" s="137">
        <v>45755</v>
      </c>
      <c r="D15" s="104">
        <v>45203</v>
      </c>
      <c r="E15" s="104">
        <v>45435</v>
      </c>
      <c r="F15" s="104">
        <v>44996</v>
      </c>
      <c r="G15" s="104">
        <v>44625</v>
      </c>
      <c r="H15" s="137">
        <v>44400</v>
      </c>
      <c r="I15" s="104">
        <v>25940</v>
      </c>
      <c r="J15" s="104">
        <v>33672</v>
      </c>
      <c r="K15" s="104">
        <v>37912</v>
      </c>
      <c r="L15" s="137">
        <v>38028</v>
      </c>
      <c r="M15" s="137">
        <v>38969</v>
      </c>
      <c r="P15" s="78" t="s">
        <v>108</v>
      </c>
      <c r="Q15" s="105">
        <v>10010833</v>
      </c>
      <c r="R15" s="105">
        <v>10027602</v>
      </c>
      <c r="S15" s="105">
        <v>9981554</v>
      </c>
      <c r="T15" s="105">
        <v>9943004</v>
      </c>
      <c r="U15" s="105">
        <v>9976509</v>
      </c>
      <c r="V15" s="105">
        <v>10012054</v>
      </c>
      <c r="W15" s="105">
        <v>10035481</v>
      </c>
      <c r="Z15" s="101" t="s">
        <v>109</v>
      </c>
      <c r="AA15" s="81">
        <v>9018996.5</v>
      </c>
      <c r="AB15" s="81">
        <v>9778562</v>
      </c>
      <c r="AC15" s="81">
        <f t="shared" si="0"/>
        <v>10019217.5</v>
      </c>
      <c r="AD15" s="81">
        <f t="shared" si="0"/>
        <v>10004578</v>
      </c>
      <c r="AE15" s="81">
        <f t="shared" si="0"/>
        <v>9962279</v>
      </c>
      <c r="AF15" s="81">
        <f t="shared" si="0"/>
        <v>9959756.5</v>
      </c>
      <c r="AG15" s="81">
        <f t="shared" si="0"/>
        <v>9994281.5</v>
      </c>
      <c r="AH15" s="81">
        <f t="shared" si="0"/>
        <v>10023767.5</v>
      </c>
      <c r="AI15" s="81"/>
      <c r="AK15" s="112" t="s">
        <v>109</v>
      </c>
      <c r="AL15" s="113">
        <v>45755</v>
      </c>
      <c r="AM15" s="113">
        <v>44400</v>
      </c>
      <c r="AN15" s="113">
        <v>38028</v>
      </c>
      <c r="AO15" s="114">
        <v>38969</v>
      </c>
      <c r="AP15" s="129">
        <f t="shared" si="1"/>
        <v>-14.831165992787673</v>
      </c>
      <c r="AQ15" s="100">
        <f t="shared" si="2"/>
        <v>-12.231981981981981</v>
      </c>
      <c r="AR15" s="138">
        <f>(AO15-AN15)/AN15*100</f>
        <v>2.4744924792258338</v>
      </c>
      <c r="AS15" s="139">
        <f t="shared" si="3"/>
        <v>4431.483796015008</v>
      </c>
      <c r="AT15" s="139">
        <f t="shared" si="4"/>
        <v>3804.9758754543786</v>
      </c>
      <c r="AU15" s="139">
        <f t="shared" si="4"/>
        <v>3887.66000408529</v>
      </c>
      <c r="AX15" s="99" t="s">
        <v>133</v>
      </c>
      <c r="AY15" s="136">
        <v>4985.1747102614481</v>
      </c>
      <c r="AZ15" s="136">
        <v>4609.9896153776081</v>
      </c>
    </row>
    <row r="16" spans="2:54" ht="30" x14ac:dyDescent="0.25">
      <c r="B16" s="76" t="s">
        <v>112</v>
      </c>
      <c r="C16" s="137">
        <v>3963</v>
      </c>
      <c r="D16" s="104">
        <v>4028</v>
      </c>
      <c r="E16" s="104">
        <v>4212</v>
      </c>
      <c r="F16" s="104">
        <v>4144</v>
      </c>
      <c r="G16" s="104">
        <v>4131</v>
      </c>
      <c r="H16" s="137">
        <v>4066</v>
      </c>
      <c r="I16" s="104">
        <v>2814</v>
      </c>
      <c r="J16" s="104">
        <v>3498</v>
      </c>
      <c r="K16" s="104">
        <v>4090</v>
      </c>
      <c r="L16" s="137">
        <v>4068</v>
      </c>
      <c r="M16" s="137">
        <v>3961</v>
      </c>
      <c r="P16" s="78" t="s">
        <v>112</v>
      </c>
      <c r="Q16" s="105">
        <v>1074034</v>
      </c>
      <c r="R16" s="105">
        <v>1078069</v>
      </c>
      <c r="S16" s="105">
        <v>1077078</v>
      </c>
      <c r="T16" s="105">
        <v>1073574</v>
      </c>
      <c r="U16" s="105">
        <v>1077143</v>
      </c>
      <c r="V16" s="105">
        <v>1082702</v>
      </c>
      <c r="W16" s="105">
        <v>1086095</v>
      </c>
      <c r="Z16" s="101" t="s">
        <v>113</v>
      </c>
      <c r="AA16" s="81">
        <v>937522.5</v>
      </c>
      <c r="AB16" s="81">
        <v>1033737</v>
      </c>
      <c r="AC16" s="81">
        <f t="shared" si="0"/>
        <v>1076051.5</v>
      </c>
      <c r="AD16" s="81">
        <f t="shared" si="0"/>
        <v>1077573.5</v>
      </c>
      <c r="AE16" s="81">
        <f t="shared" si="0"/>
        <v>1075326</v>
      </c>
      <c r="AF16" s="81">
        <f t="shared" si="0"/>
        <v>1075358.5</v>
      </c>
      <c r="AG16" s="81">
        <f t="shared" si="0"/>
        <v>1079922.5</v>
      </c>
      <c r="AH16" s="81">
        <f t="shared" si="0"/>
        <v>1084398.5</v>
      </c>
      <c r="AI16" s="81"/>
      <c r="AK16" s="112" t="s">
        <v>106</v>
      </c>
      <c r="AL16" s="113">
        <v>3963</v>
      </c>
      <c r="AM16" s="113">
        <v>4066</v>
      </c>
      <c r="AN16" s="113">
        <v>4068</v>
      </c>
      <c r="AO16" s="114">
        <v>3961</v>
      </c>
      <c r="AP16" s="129">
        <f t="shared" si="1"/>
        <v>-5.0466818067120868E-2</v>
      </c>
      <c r="AQ16" s="100">
        <f t="shared" si="2"/>
        <v>-2.5823905558288245</v>
      </c>
      <c r="AR16" s="138">
        <f t="shared" ref="AR16:AR30" si="5">(AO16-AN16)/AN16*100</f>
        <v>-2.630285152409046</v>
      </c>
      <c r="AS16" s="139">
        <f t="shared" si="3"/>
        <v>3778.6295544404707</v>
      </c>
      <c r="AT16" s="139">
        <f t="shared" si="4"/>
        <v>3766.9369792739753</v>
      </c>
      <c r="AU16" s="139">
        <f t="shared" si="4"/>
        <v>3652.7162293197566</v>
      </c>
      <c r="AX16" s="99" t="s">
        <v>110</v>
      </c>
      <c r="AY16" s="136">
        <v>4077.270892198133</v>
      </c>
      <c r="AZ16" s="136">
        <v>4382.0680100149038</v>
      </c>
    </row>
    <row r="17" spans="2:54" x14ac:dyDescent="0.25">
      <c r="B17" s="76" t="s">
        <v>116</v>
      </c>
      <c r="C17" s="137">
        <v>19512</v>
      </c>
      <c r="D17" s="104">
        <v>19156</v>
      </c>
      <c r="E17" s="104">
        <v>19142</v>
      </c>
      <c r="F17" s="104">
        <v>18984</v>
      </c>
      <c r="G17" s="104">
        <v>19314</v>
      </c>
      <c r="H17" s="137">
        <v>18822</v>
      </c>
      <c r="I17" s="104">
        <v>12919</v>
      </c>
      <c r="J17" s="104">
        <v>16512</v>
      </c>
      <c r="K17" s="104">
        <v>17286</v>
      </c>
      <c r="L17" s="137">
        <v>16994</v>
      </c>
      <c r="M17" s="137">
        <v>17221</v>
      </c>
      <c r="P17" s="78" t="s">
        <v>116</v>
      </c>
      <c r="Q17" s="105">
        <v>4884590</v>
      </c>
      <c r="R17" s="105">
        <v>4879133</v>
      </c>
      <c r="S17" s="105">
        <v>4869830</v>
      </c>
      <c r="T17" s="105">
        <v>4847745</v>
      </c>
      <c r="U17" s="105">
        <v>4849553</v>
      </c>
      <c r="V17" s="105">
        <v>4852216</v>
      </c>
      <c r="W17" s="105">
        <v>4851851</v>
      </c>
      <c r="Z17" s="101" t="s">
        <v>117</v>
      </c>
      <c r="AA17" s="81">
        <v>4518089.5</v>
      </c>
      <c r="AB17" s="81">
        <v>4883467</v>
      </c>
      <c r="AC17" s="81">
        <f t="shared" si="0"/>
        <v>4881861.5</v>
      </c>
      <c r="AD17" s="81">
        <f t="shared" si="0"/>
        <v>4874481.5</v>
      </c>
      <c r="AE17" s="81">
        <f t="shared" si="0"/>
        <v>4858787.5</v>
      </c>
      <c r="AF17" s="81">
        <f t="shared" si="0"/>
        <v>4848649</v>
      </c>
      <c r="AG17" s="81">
        <f t="shared" si="0"/>
        <v>4850884.5</v>
      </c>
      <c r="AH17" s="81">
        <f t="shared" si="0"/>
        <v>4852033.5</v>
      </c>
      <c r="AI17" s="81"/>
      <c r="AK17" s="112" t="s">
        <v>117</v>
      </c>
      <c r="AL17" s="113">
        <v>19512</v>
      </c>
      <c r="AM17" s="113">
        <v>18822</v>
      </c>
      <c r="AN17" s="113">
        <v>16994</v>
      </c>
      <c r="AO17" s="114">
        <v>17221</v>
      </c>
      <c r="AP17" s="129">
        <f t="shared" si="1"/>
        <v>-11.741492414924149</v>
      </c>
      <c r="AQ17" s="100">
        <f t="shared" si="2"/>
        <v>-8.5060036127935383</v>
      </c>
      <c r="AR17" s="138">
        <f t="shared" si="5"/>
        <v>1.3357655643168176</v>
      </c>
      <c r="AS17" s="139">
        <f t="shared" si="3"/>
        <v>3855.4965150076464</v>
      </c>
      <c r="AT17" s="139">
        <f t="shared" si="4"/>
        <v>3503.2786288768575</v>
      </c>
      <c r="AU17" s="139">
        <f t="shared" si="4"/>
        <v>3549.2335327033497</v>
      </c>
      <c r="AX17" s="112" t="s">
        <v>93</v>
      </c>
      <c r="AY17" s="136">
        <v>3695.1469371394951</v>
      </c>
      <c r="AZ17" s="136">
        <v>3991.7373500165977</v>
      </c>
    </row>
    <row r="18" spans="2:54" x14ac:dyDescent="0.25">
      <c r="B18" s="76" t="s">
        <v>120</v>
      </c>
      <c r="C18" s="137">
        <v>4384</v>
      </c>
      <c r="D18" s="104">
        <v>4727</v>
      </c>
      <c r="E18" s="104">
        <v>4630</v>
      </c>
      <c r="F18" s="104">
        <v>4675</v>
      </c>
      <c r="G18" s="104">
        <v>4537</v>
      </c>
      <c r="H18" s="137">
        <v>4402</v>
      </c>
      <c r="I18" s="104">
        <v>3029</v>
      </c>
      <c r="J18" s="104">
        <v>3712</v>
      </c>
      <c r="K18" s="104">
        <v>4105</v>
      </c>
      <c r="L18" s="137">
        <v>4122</v>
      </c>
      <c r="M18" s="137">
        <v>4275</v>
      </c>
      <c r="P18" s="78" t="s">
        <v>120</v>
      </c>
      <c r="Q18" s="105">
        <v>1210414</v>
      </c>
      <c r="R18" s="105">
        <v>1206216</v>
      </c>
      <c r="S18" s="105">
        <v>1201510</v>
      </c>
      <c r="T18" s="105">
        <v>1194647</v>
      </c>
      <c r="U18" s="105">
        <v>1194248</v>
      </c>
      <c r="V18" s="105">
        <v>1194616</v>
      </c>
      <c r="W18" s="105">
        <v>1194095</v>
      </c>
      <c r="Z18" s="101" t="s">
        <v>121</v>
      </c>
      <c r="AA18" s="81">
        <v>1182975.5</v>
      </c>
      <c r="AB18" s="81">
        <v>1224501.5</v>
      </c>
      <c r="AC18" s="81">
        <f t="shared" si="0"/>
        <v>1208315</v>
      </c>
      <c r="AD18" s="81">
        <f t="shared" si="0"/>
        <v>1203863</v>
      </c>
      <c r="AE18" s="81">
        <f t="shared" si="0"/>
        <v>1198078.5</v>
      </c>
      <c r="AF18" s="81">
        <f t="shared" si="0"/>
        <v>1194447.5</v>
      </c>
      <c r="AG18" s="81">
        <f t="shared" si="0"/>
        <v>1194432</v>
      </c>
      <c r="AH18" s="81">
        <f t="shared" si="0"/>
        <v>1194355.5</v>
      </c>
      <c r="AI18" s="81"/>
      <c r="AK18" s="112" t="s">
        <v>118</v>
      </c>
      <c r="AL18" s="113">
        <v>4384</v>
      </c>
      <c r="AM18" s="113">
        <v>4402</v>
      </c>
      <c r="AN18" s="113">
        <v>4122</v>
      </c>
      <c r="AO18" s="114">
        <v>4275</v>
      </c>
      <c r="AP18" s="129">
        <f t="shared" si="1"/>
        <v>-2.4863138686131387</v>
      </c>
      <c r="AQ18" s="100">
        <f t="shared" si="2"/>
        <v>-2.8850522489777375</v>
      </c>
      <c r="AR18" s="138">
        <f t="shared" si="5"/>
        <v>3.7117903930131009</v>
      </c>
      <c r="AS18" s="139">
        <f t="shared" si="3"/>
        <v>3643.0897572239028</v>
      </c>
      <c r="AT18" s="139">
        <f t="shared" si="4"/>
        <v>3451.0126989230025</v>
      </c>
      <c r="AU18" s="139">
        <f t="shared" si="4"/>
        <v>3579.3363031358754</v>
      </c>
      <c r="AX18" s="95" t="s">
        <v>61</v>
      </c>
      <c r="AY18" s="135">
        <v>4041.3145151296899</v>
      </c>
      <c r="AZ18" s="135">
        <v>3966.7900896181968</v>
      </c>
    </row>
    <row r="19" spans="2:54" x14ac:dyDescent="0.25">
      <c r="B19" s="76" t="s">
        <v>124</v>
      </c>
      <c r="C19" s="137">
        <v>23905</v>
      </c>
      <c r="D19" s="104">
        <v>23788</v>
      </c>
      <c r="E19" s="104">
        <v>23594</v>
      </c>
      <c r="F19" s="104">
        <v>23500</v>
      </c>
      <c r="G19" s="104">
        <v>22402</v>
      </c>
      <c r="H19" s="137">
        <v>22392</v>
      </c>
      <c r="I19" s="104">
        <v>15096</v>
      </c>
      <c r="J19" s="104">
        <v>19618</v>
      </c>
      <c r="K19" s="104">
        <v>21676</v>
      </c>
      <c r="L19" s="137">
        <v>21818</v>
      </c>
      <c r="M19" s="137">
        <v>21632</v>
      </c>
      <c r="P19" s="78" t="s">
        <v>124</v>
      </c>
      <c r="Q19" s="105">
        <v>4459453</v>
      </c>
      <c r="R19" s="105">
        <v>4464119</v>
      </c>
      <c r="S19" s="105">
        <v>4438937</v>
      </c>
      <c r="T19" s="105">
        <v>4425366</v>
      </c>
      <c r="U19" s="105">
        <v>4437578</v>
      </c>
      <c r="V19" s="105">
        <v>4451938</v>
      </c>
      <c r="W19" s="105">
        <v>4465678</v>
      </c>
      <c r="Z19" s="101" t="s">
        <v>114</v>
      </c>
      <c r="AA19" s="81">
        <v>3984686.5</v>
      </c>
      <c r="AB19" s="81">
        <v>4381454.5</v>
      </c>
      <c r="AC19" s="81">
        <f t="shared" si="0"/>
        <v>4461786</v>
      </c>
      <c r="AD19" s="81">
        <f t="shared" si="0"/>
        <v>4451528</v>
      </c>
      <c r="AE19" s="81">
        <f t="shared" si="0"/>
        <v>4432151.5</v>
      </c>
      <c r="AF19" s="81">
        <f t="shared" si="0"/>
        <v>4431472</v>
      </c>
      <c r="AG19" s="81">
        <f t="shared" si="0"/>
        <v>4444758</v>
      </c>
      <c r="AH19" s="81">
        <f t="shared" si="0"/>
        <v>4458808</v>
      </c>
      <c r="AI19" s="81"/>
      <c r="AK19" s="99" t="s">
        <v>114</v>
      </c>
      <c r="AL19" s="106">
        <v>23905</v>
      </c>
      <c r="AM19" s="106">
        <v>22392</v>
      </c>
      <c r="AN19" s="106">
        <v>21818</v>
      </c>
      <c r="AO19" s="107">
        <v>21632</v>
      </c>
      <c r="AP19" s="129">
        <f t="shared" si="1"/>
        <v>-9.508471031165028</v>
      </c>
      <c r="AQ19" s="100">
        <f t="shared" si="2"/>
        <v>-3.3940693104680246</v>
      </c>
      <c r="AR19" s="138">
        <f t="shared" si="5"/>
        <v>-0.85250710422586851</v>
      </c>
      <c r="AS19" s="139">
        <f t="shared" si="3"/>
        <v>5018.6181049472116</v>
      </c>
      <c r="AT19" s="139">
        <f t="shared" si="4"/>
        <v>4908.7036909546032</v>
      </c>
      <c r="AU19" s="139">
        <f t="shared" si="4"/>
        <v>4851.5208549011304</v>
      </c>
      <c r="AX19" s="99" t="s">
        <v>109</v>
      </c>
      <c r="AY19" s="136">
        <v>4431.483796015008</v>
      </c>
      <c r="AZ19" s="136">
        <v>3887.66000408529</v>
      </c>
    </row>
    <row r="20" spans="2:54" x14ac:dyDescent="0.25">
      <c r="B20" s="76" t="s">
        <v>126</v>
      </c>
      <c r="C20" s="137">
        <v>22051</v>
      </c>
      <c r="D20" s="104">
        <v>20957</v>
      </c>
      <c r="E20" s="104">
        <v>22022</v>
      </c>
      <c r="F20" s="104">
        <v>21390</v>
      </c>
      <c r="G20" s="104">
        <v>20985</v>
      </c>
      <c r="H20" s="137">
        <v>20378</v>
      </c>
      <c r="I20" s="104">
        <v>13187</v>
      </c>
      <c r="J20" s="104">
        <v>17510</v>
      </c>
      <c r="K20" s="104">
        <v>19307</v>
      </c>
      <c r="L20" s="137">
        <v>19099</v>
      </c>
      <c r="M20" s="137">
        <v>19465</v>
      </c>
      <c r="P20" s="78" t="s">
        <v>126</v>
      </c>
      <c r="Q20" s="105">
        <v>3701343</v>
      </c>
      <c r="R20" s="105">
        <v>3692555</v>
      </c>
      <c r="S20" s="105">
        <v>3692865</v>
      </c>
      <c r="T20" s="105">
        <v>3663191</v>
      </c>
      <c r="U20" s="105">
        <v>3661981</v>
      </c>
      <c r="V20" s="105">
        <v>3660530</v>
      </c>
      <c r="W20" s="105">
        <v>3660834</v>
      </c>
      <c r="Z20" s="101" t="s">
        <v>127</v>
      </c>
      <c r="AA20" s="81">
        <v>3496983</v>
      </c>
      <c r="AB20" s="81">
        <v>3729899</v>
      </c>
      <c r="AC20" s="81">
        <f t="shared" si="0"/>
        <v>3696949</v>
      </c>
      <c r="AD20" s="81">
        <f t="shared" si="0"/>
        <v>3692710</v>
      </c>
      <c r="AE20" s="81">
        <f t="shared" si="0"/>
        <v>3678028</v>
      </c>
      <c r="AF20" s="81">
        <f t="shared" si="0"/>
        <v>3662586</v>
      </c>
      <c r="AG20" s="81">
        <f t="shared" si="0"/>
        <v>3661255.5</v>
      </c>
      <c r="AH20" s="81">
        <f t="shared" si="0"/>
        <v>3660682</v>
      </c>
      <c r="AI20" s="81"/>
      <c r="AK20" s="99" t="s">
        <v>127</v>
      </c>
      <c r="AL20" s="106">
        <v>22051</v>
      </c>
      <c r="AM20" s="106">
        <v>20378</v>
      </c>
      <c r="AN20" s="106">
        <v>19099</v>
      </c>
      <c r="AO20" s="107">
        <v>19465</v>
      </c>
      <c r="AP20" s="129">
        <f t="shared" si="1"/>
        <v>-11.727359303432952</v>
      </c>
      <c r="AQ20" s="100">
        <f t="shared" si="2"/>
        <v>-4.4803219157915404</v>
      </c>
      <c r="AR20" s="138">
        <f t="shared" si="5"/>
        <v>1.9163306979423007</v>
      </c>
      <c r="AS20" s="139">
        <f t="shared" si="3"/>
        <v>5512.1128260086898</v>
      </c>
      <c r="AT20" s="139">
        <f t="shared" si="4"/>
        <v>5216.5165747105057</v>
      </c>
      <c r="AU20" s="139">
        <f t="shared" si="4"/>
        <v>5317.3151888090797</v>
      </c>
      <c r="AX20" s="95" t="s">
        <v>102</v>
      </c>
      <c r="AY20" s="135">
        <v>3582.8452015080629</v>
      </c>
      <c r="AZ20" s="135">
        <v>3661.9370914353462</v>
      </c>
    </row>
    <row r="21" spans="2:54" x14ac:dyDescent="0.25">
      <c r="B21" s="76" t="s">
        <v>130</v>
      </c>
      <c r="C21" s="137">
        <v>3296</v>
      </c>
      <c r="D21" s="104">
        <v>3318</v>
      </c>
      <c r="E21" s="104">
        <v>3337</v>
      </c>
      <c r="F21" s="104">
        <v>3258</v>
      </c>
      <c r="G21" s="104">
        <v>3400</v>
      </c>
      <c r="H21" s="137">
        <v>3222</v>
      </c>
      <c r="I21" s="104">
        <v>2268</v>
      </c>
      <c r="J21" s="104">
        <v>2679</v>
      </c>
      <c r="K21" s="104">
        <v>3076</v>
      </c>
      <c r="L21" s="137">
        <v>3136</v>
      </c>
      <c r="M21" s="137">
        <v>3403</v>
      </c>
      <c r="P21" s="78" t="s">
        <v>130</v>
      </c>
      <c r="Q21" s="105">
        <v>873744</v>
      </c>
      <c r="R21" s="105">
        <v>870165</v>
      </c>
      <c r="S21" s="105">
        <v>865452</v>
      </c>
      <c r="T21" s="105">
        <v>858812</v>
      </c>
      <c r="U21" s="105">
        <v>856407</v>
      </c>
      <c r="V21" s="105">
        <v>853068</v>
      </c>
      <c r="W21" s="105">
        <v>851954</v>
      </c>
      <c r="Z21" s="101" t="s">
        <v>93</v>
      </c>
      <c r="AA21" s="81">
        <v>825181.5</v>
      </c>
      <c r="AB21" s="81">
        <v>889928.5</v>
      </c>
      <c r="AC21" s="81">
        <f t="shared" si="0"/>
        <v>871954.5</v>
      </c>
      <c r="AD21" s="81">
        <f t="shared" si="0"/>
        <v>867808.5</v>
      </c>
      <c r="AE21" s="81">
        <f t="shared" si="0"/>
        <v>862132</v>
      </c>
      <c r="AF21" s="81">
        <f t="shared" si="0"/>
        <v>857609.5</v>
      </c>
      <c r="AG21" s="81">
        <f t="shared" si="0"/>
        <v>854737.5</v>
      </c>
      <c r="AH21" s="81">
        <f t="shared" si="0"/>
        <v>852511</v>
      </c>
      <c r="AI21" s="81"/>
      <c r="AK21" s="99" t="s">
        <v>93</v>
      </c>
      <c r="AL21" s="106">
        <v>3296</v>
      </c>
      <c r="AM21" s="106">
        <v>3222</v>
      </c>
      <c r="AN21" s="106">
        <v>3136</v>
      </c>
      <c r="AO21" s="107">
        <v>3403</v>
      </c>
      <c r="AP21" s="129">
        <f t="shared" si="1"/>
        <v>3.2463592233009706</v>
      </c>
      <c r="AQ21" s="100">
        <f t="shared" si="2"/>
        <v>5.6176288019863438</v>
      </c>
      <c r="AR21" s="138">
        <f t="shared" si="5"/>
        <v>8.5140306122448983</v>
      </c>
      <c r="AS21" s="139">
        <f t="shared" si="3"/>
        <v>3695.1469371394951</v>
      </c>
      <c r="AT21" s="139">
        <f t="shared" si="4"/>
        <v>3668.9626932245283</v>
      </c>
      <c r="AU21" s="139">
        <f t="shared" si="4"/>
        <v>3991.7373500165977</v>
      </c>
      <c r="AX21" s="99" t="s">
        <v>106</v>
      </c>
      <c r="AY21" s="136">
        <v>3778.6295544404707</v>
      </c>
      <c r="AZ21" s="136">
        <v>3652.7162293197566</v>
      </c>
    </row>
    <row r="22" spans="2:54" x14ac:dyDescent="0.25">
      <c r="B22" s="76" t="s">
        <v>132</v>
      </c>
      <c r="C22" s="137">
        <v>7866</v>
      </c>
      <c r="D22" s="104">
        <v>7606</v>
      </c>
      <c r="E22" s="104">
        <v>7406</v>
      </c>
      <c r="F22" s="104">
        <v>7756</v>
      </c>
      <c r="G22" s="104">
        <v>7298</v>
      </c>
      <c r="H22" s="137">
        <v>7560</v>
      </c>
      <c r="I22" s="104">
        <v>4918</v>
      </c>
      <c r="J22" s="104">
        <v>6277</v>
      </c>
      <c r="K22" s="104">
        <v>6661</v>
      </c>
      <c r="L22" s="137">
        <v>6727</v>
      </c>
      <c r="M22" s="137">
        <v>6832</v>
      </c>
      <c r="P22" s="78" t="s">
        <v>132</v>
      </c>
      <c r="Q22" s="105">
        <v>1520321</v>
      </c>
      <c r="R22" s="105">
        <v>1512672</v>
      </c>
      <c r="S22" s="105">
        <v>1498236</v>
      </c>
      <c r="T22" s="105">
        <v>1487150</v>
      </c>
      <c r="U22" s="105">
        <v>1484298</v>
      </c>
      <c r="V22" s="105">
        <v>1482746</v>
      </c>
      <c r="W22" s="105">
        <v>1481252</v>
      </c>
      <c r="Z22" s="101" t="s">
        <v>133</v>
      </c>
      <c r="AA22" s="81">
        <v>1458734.5</v>
      </c>
      <c r="AB22" s="81">
        <v>1549813</v>
      </c>
      <c r="AC22" s="81">
        <f t="shared" si="0"/>
        <v>1516496.5</v>
      </c>
      <c r="AD22" s="81">
        <f t="shared" si="0"/>
        <v>1505454</v>
      </c>
      <c r="AE22" s="81">
        <f t="shared" si="0"/>
        <v>1492693</v>
      </c>
      <c r="AF22" s="81">
        <f t="shared" si="0"/>
        <v>1485724</v>
      </c>
      <c r="AG22" s="81">
        <f t="shared" si="0"/>
        <v>1483522</v>
      </c>
      <c r="AH22" s="81">
        <f t="shared" si="0"/>
        <v>1481999</v>
      </c>
      <c r="AI22" s="81"/>
      <c r="AK22" s="99" t="s">
        <v>133</v>
      </c>
      <c r="AL22" s="106">
        <v>7866</v>
      </c>
      <c r="AM22" s="106">
        <v>7560</v>
      </c>
      <c r="AN22" s="106">
        <v>6727</v>
      </c>
      <c r="AO22" s="107">
        <v>6832</v>
      </c>
      <c r="AP22" s="129">
        <f t="shared" si="1"/>
        <v>-13.145181795067378</v>
      </c>
      <c r="AQ22" s="100">
        <f t="shared" si="2"/>
        <v>-9.6296296296296298</v>
      </c>
      <c r="AR22" s="138">
        <f t="shared" si="5"/>
        <v>1.5608740894901143</v>
      </c>
      <c r="AS22" s="139">
        <f t="shared" si="3"/>
        <v>4985.1747102614481</v>
      </c>
      <c r="AT22" s="139">
        <f t="shared" si="4"/>
        <v>4534.4794347505467</v>
      </c>
      <c r="AU22" s="139">
        <f t="shared" si="4"/>
        <v>4609.9896153776081</v>
      </c>
      <c r="AX22" s="99" t="s">
        <v>118</v>
      </c>
      <c r="AY22" s="136">
        <v>3643.0897572239028</v>
      </c>
      <c r="AZ22" s="136">
        <v>3579.3363031358754</v>
      </c>
    </row>
    <row r="23" spans="2:54" x14ac:dyDescent="0.25">
      <c r="B23" s="76" t="s">
        <v>136</v>
      </c>
      <c r="C23" s="137">
        <v>28595</v>
      </c>
      <c r="D23" s="104">
        <v>28117</v>
      </c>
      <c r="E23" s="104">
        <v>27764</v>
      </c>
      <c r="F23" s="104">
        <v>27066</v>
      </c>
      <c r="G23" s="104">
        <v>25526</v>
      </c>
      <c r="H23" s="137">
        <v>26042</v>
      </c>
      <c r="I23" s="104">
        <v>17833</v>
      </c>
      <c r="J23" s="104">
        <v>23048</v>
      </c>
      <c r="K23" s="104">
        <v>26802</v>
      </c>
      <c r="L23" s="137">
        <v>26258</v>
      </c>
      <c r="M23" s="137">
        <v>27694</v>
      </c>
      <c r="P23" s="78" t="s">
        <v>136</v>
      </c>
      <c r="Q23" s="105">
        <v>5773076</v>
      </c>
      <c r="R23" s="105">
        <v>5755700</v>
      </c>
      <c r="S23" s="105">
        <v>5730399</v>
      </c>
      <c r="T23" s="105">
        <v>5714882</v>
      </c>
      <c r="U23" s="105">
        <v>5720536</v>
      </c>
      <c r="V23" s="105">
        <v>5714745</v>
      </c>
      <c r="W23" s="105">
        <v>5710272</v>
      </c>
      <c r="Z23" s="101" t="s">
        <v>128</v>
      </c>
      <c r="AA23" s="81">
        <v>5117063.5</v>
      </c>
      <c r="AB23" s="81">
        <v>5584376</v>
      </c>
      <c r="AC23" s="81">
        <f t="shared" si="0"/>
        <v>5764388</v>
      </c>
      <c r="AD23" s="81">
        <f t="shared" si="0"/>
        <v>5743049.5</v>
      </c>
      <c r="AE23" s="81">
        <f t="shared" si="0"/>
        <v>5722640.5</v>
      </c>
      <c r="AF23" s="81">
        <f t="shared" si="0"/>
        <v>5717709</v>
      </c>
      <c r="AG23" s="81">
        <f t="shared" si="0"/>
        <v>5717640.5</v>
      </c>
      <c r="AH23" s="81">
        <f t="shared" si="0"/>
        <v>5712508.5</v>
      </c>
      <c r="AI23" s="81"/>
      <c r="AK23" s="99" t="s">
        <v>128</v>
      </c>
      <c r="AL23" s="106">
        <v>28595</v>
      </c>
      <c r="AM23" s="106">
        <v>26042</v>
      </c>
      <c r="AN23" s="106">
        <v>26258</v>
      </c>
      <c r="AO23" s="107">
        <v>27694</v>
      </c>
      <c r="AP23" s="129">
        <f t="shared" si="1"/>
        <v>-3.1509005070816576</v>
      </c>
      <c r="AQ23" s="100">
        <f t="shared" si="2"/>
        <v>6.3435988019353351</v>
      </c>
      <c r="AR23" s="138">
        <f t="shared" si="5"/>
        <v>5.4688095056744608</v>
      </c>
      <c r="AS23" s="139">
        <f t="shared" si="3"/>
        <v>4517.7389169500739</v>
      </c>
      <c r="AT23" s="139">
        <f t="shared" si="4"/>
        <v>4592.4538277633928</v>
      </c>
      <c r="AU23" s="139">
        <f t="shared" si="4"/>
        <v>4847.957775467642</v>
      </c>
      <c r="AX23" s="112" t="s">
        <v>117</v>
      </c>
      <c r="AY23" s="136">
        <v>3855.4965150076464</v>
      </c>
      <c r="AZ23" s="136">
        <v>3549.2335327033497</v>
      </c>
    </row>
    <row r="24" spans="2:54" x14ac:dyDescent="0.25">
      <c r="B24" s="74" t="s">
        <v>62</v>
      </c>
      <c r="C24" s="132">
        <v>5195</v>
      </c>
      <c r="D24" s="90">
        <v>4827</v>
      </c>
      <c r="E24" s="90">
        <v>4584</v>
      </c>
      <c r="F24" s="90">
        <v>4395</v>
      </c>
      <c r="G24" s="90">
        <v>4683</v>
      </c>
      <c r="H24" s="132">
        <v>4648</v>
      </c>
      <c r="I24" s="90">
        <v>3090</v>
      </c>
      <c r="J24" s="90">
        <v>3822</v>
      </c>
      <c r="K24" s="90">
        <v>3975</v>
      </c>
      <c r="L24" s="132">
        <v>4155</v>
      </c>
      <c r="M24" s="132">
        <v>4647</v>
      </c>
      <c r="P24" s="91" t="s">
        <v>62</v>
      </c>
      <c r="Q24" s="92">
        <v>1300645</v>
      </c>
      <c r="R24" s="92">
        <v>1293941</v>
      </c>
      <c r="S24" s="92">
        <v>1281012</v>
      </c>
      <c r="T24" s="92">
        <v>1275950</v>
      </c>
      <c r="U24" s="92">
        <v>1272627</v>
      </c>
      <c r="V24" s="92">
        <v>1269571</v>
      </c>
      <c r="W24" s="92">
        <v>1268430</v>
      </c>
      <c r="Z24" s="115" t="s">
        <v>102</v>
      </c>
      <c r="AA24" s="117">
        <v>1261743.5</v>
      </c>
      <c r="AB24" s="117">
        <v>1330422</v>
      </c>
      <c r="AC24" s="117">
        <f t="shared" si="0"/>
        <v>1297293</v>
      </c>
      <c r="AD24" s="117">
        <f t="shared" si="0"/>
        <v>1287476.5</v>
      </c>
      <c r="AE24" s="117">
        <f t="shared" si="0"/>
        <v>1278481</v>
      </c>
      <c r="AF24" s="117">
        <f t="shared" si="0"/>
        <v>1274288.5</v>
      </c>
      <c r="AG24" s="117">
        <f t="shared" si="0"/>
        <v>1271099</v>
      </c>
      <c r="AH24" s="117">
        <f t="shared" si="0"/>
        <v>1269000.5</v>
      </c>
      <c r="AI24" s="117"/>
      <c r="AK24" s="95" t="s">
        <v>102</v>
      </c>
      <c r="AL24" s="96">
        <v>5195</v>
      </c>
      <c r="AM24" s="96">
        <v>4648</v>
      </c>
      <c r="AN24" s="96">
        <v>4155</v>
      </c>
      <c r="AO24" s="97">
        <v>4647</v>
      </c>
      <c r="AP24" s="133">
        <f t="shared" si="1"/>
        <v>-10.548604427333975</v>
      </c>
      <c r="AQ24" s="98">
        <f t="shared" si="2"/>
        <v>-2.151462994836489E-2</v>
      </c>
      <c r="AR24" s="134">
        <f t="shared" si="5"/>
        <v>11.841155234657039</v>
      </c>
      <c r="AS24" s="135">
        <f t="shared" si="3"/>
        <v>3582.8452015080629</v>
      </c>
      <c r="AT24" s="135">
        <f t="shared" si="4"/>
        <v>3268.8248515654564</v>
      </c>
      <c r="AU24" s="135">
        <f t="shared" si="4"/>
        <v>3661.9370914353462</v>
      </c>
      <c r="AV24" s="140"/>
      <c r="AX24" s="99" t="s">
        <v>141</v>
      </c>
      <c r="AY24" s="136">
        <v>3287.6668644758834</v>
      </c>
      <c r="AZ24" s="136">
        <v>3459.8448530970386</v>
      </c>
    </row>
    <row r="25" spans="2:54" x14ac:dyDescent="0.25">
      <c r="B25" s="76" t="s">
        <v>139</v>
      </c>
      <c r="C25" s="137">
        <v>782</v>
      </c>
      <c r="D25" s="104">
        <v>722</v>
      </c>
      <c r="E25" s="104">
        <v>786</v>
      </c>
      <c r="F25" s="104">
        <v>767</v>
      </c>
      <c r="G25" s="104">
        <v>731</v>
      </c>
      <c r="H25" s="137">
        <v>913</v>
      </c>
      <c r="I25" s="104">
        <v>545</v>
      </c>
      <c r="J25" s="104">
        <v>622</v>
      </c>
      <c r="K25" s="104">
        <v>602</v>
      </c>
      <c r="L25" s="137">
        <v>737</v>
      </c>
      <c r="M25" s="137">
        <v>724</v>
      </c>
      <c r="P25" s="78" t="s">
        <v>139</v>
      </c>
      <c r="Q25" s="105">
        <v>303790</v>
      </c>
      <c r="R25" s="105">
        <v>300516</v>
      </c>
      <c r="S25" s="105">
        <v>294294</v>
      </c>
      <c r="T25" s="105">
        <v>292150</v>
      </c>
      <c r="U25" s="105">
        <v>290636</v>
      </c>
      <c r="V25" s="105">
        <v>289224</v>
      </c>
      <c r="W25" s="105">
        <v>287966</v>
      </c>
      <c r="Z25" s="101" t="s">
        <v>140</v>
      </c>
      <c r="AA25" s="118">
        <v>320829</v>
      </c>
      <c r="AB25" s="118">
        <v>314366</v>
      </c>
      <c r="AC25" s="118">
        <f t="shared" si="0"/>
        <v>302153</v>
      </c>
      <c r="AD25" s="118">
        <f t="shared" si="0"/>
        <v>297405</v>
      </c>
      <c r="AE25" s="118">
        <f t="shared" si="0"/>
        <v>293222</v>
      </c>
      <c r="AF25" s="118">
        <f t="shared" si="0"/>
        <v>291393</v>
      </c>
      <c r="AG25" s="118">
        <f t="shared" si="0"/>
        <v>289930</v>
      </c>
      <c r="AH25" s="118">
        <f t="shared" si="0"/>
        <v>288595</v>
      </c>
      <c r="AI25" s="118"/>
      <c r="AK25" s="99" t="s">
        <v>140</v>
      </c>
      <c r="AL25" s="106">
        <v>782</v>
      </c>
      <c r="AM25" s="106">
        <v>913</v>
      </c>
      <c r="AN25" s="106">
        <v>737</v>
      </c>
      <c r="AO25" s="107">
        <v>724</v>
      </c>
      <c r="AP25" s="129">
        <f t="shared" si="1"/>
        <v>-7.4168797953964196</v>
      </c>
      <c r="AQ25" s="100">
        <f t="shared" si="2"/>
        <v>-20.700985761226725</v>
      </c>
      <c r="AR25" s="138">
        <f t="shared" si="5"/>
        <v>-1.7639077340569878</v>
      </c>
      <c r="AS25" s="139">
        <f t="shared" si="3"/>
        <v>3021.6479730467677</v>
      </c>
      <c r="AT25" s="139">
        <f t="shared" si="4"/>
        <v>2541.9928948366846</v>
      </c>
      <c r="AU25" s="139">
        <f t="shared" si="4"/>
        <v>2508.7059720369375</v>
      </c>
      <c r="AX25" s="99" t="s">
        <v>96</v>
      </c>
      <c r="AY25" s="136">
        <v>3548.0061881190982</v>
      </c>
      <c r="AZ25" s="136">
        <v>3453.9646716212205</v>
      </c>
      <c r="BB25" s="119" t="s">
        <v>155</v>
      </c>
    </row>
    <row r="26" spans="2:54" x14ac:dyDescent="0.25">
      <c r="B26" s="76" t="s">
        <v>143</v>
      </c>
      <c r="C26" s="137">
        <v>13980</v>
      </c>
      <c r="D26" s="104">
        <v>13755</v>
      </c>
      <c r="E26" s="104">
        <v>14906</v>
      </c>
      <c r="F26" s="104">
        <v>14770</v>
      </c>
      <c r="G26" s="104">
        <v>14643</v>
      </c>
      <c r="H26" s="137">
        <v>15067</v>
      </c>
      <c r="I26" s="104">
        <v>9957</v>
      </c>
      <c r="J26" s="104">
        <v>12833</v>
      </c>
      <c r="K26" s="104">
        <v>14002</v>
      </c>
      <c r="L26" s="137">
        <v>14676</v>
      </c>
      <c r="M26" s="137">
        <v>15386</v>
      </c>
      <c r="P26" s="78" t="s">
        <v>143</v>
      </c>
      <c r="Q26" s="105">
        <v>5740291</v>
      </c>
      <c r="R26" s="105">
        <v>5712143</v>
      </c>
      <c r="S26" s="105">
        <v>5624260</v>
      </c>
      <c r="T26" s="105">
        <v>5624420</v>
      </c>
      <c r="U26" s="105">
        <v>5609536</v>
      </c>
      <c r="V26" s="105">
        <v>5593906</v>
      </c>
      <c r="W26" s="105">
        <v>5575025</v>
      </c>
      <c r="Z26" s="101" t="s">
        <v>144</v>
      </c>
      <c r="AA26" s="81">
        <v>5704049.5</v>
      </c>
      <c r="AB26" s="81">
        <v>5825210</v>
      </c>
      <c r="AC26" s="81">
        <f t="shared" si="0"/>
        <v>5726217</v>
      </c>
      <c r="AD26" s="81">
        <f t="shared" si="0"/>
        <v>5668201.5</v>
      </c>
      <c r="AE26" s="81">
        <f t="shared" si="0"/>
        <v>5624340</v>
      </c>
      <c r="AF26" s="81">
        <f t="shared" si="0"/>
        <v>5616978</v>
      </c>
      <c r="AG26" s="81">
        <f t="shared" si="0"/>
        <v>5601721</v>
      </c>
      <c r="AH26" s="81">
        <f t="shared" si="0"/>
        <v>5584465.5</v>
      </c>
      <c r="AI26" s="81"/>
      <c r="AK26" s="99" t="s">
        <v>144</v>
      </c>
      <c r="AL26" s="106">
        <v>13980</v>
      </c>
      <c r="AM26" s="106">
        <v>15067</v>
      </c>
      <c r="AN26" s="106">
        <v>14676</v>
      </c>
      <c r="AO26" s="107">
        <v>15386</v>
      </c>
      <c r="AP26" s="129">
        <f t="shared" si="1"/>
        <v>10.05722460658083</v>
      </c>
      <c r="AQ26" s="100">
        <f t="shared" si="2"/>
        <v>2.1172097962434457</v>
      </c>
      <c r="AR26" s="138">
        <f t="shared" si="5"/>
        <v>4.8378304715181253</v>
      </c>
      <c r="AS26" s="139">
        <f t="shared" si="3"/>
        <v>2631.2310553372322</v>
      </c>
      <c r="AT26" s="139">
        <f t="shared" si="4"/>
        <v>2619.9091314972666</v>
      </c>
      <c r="AU26" s="139">
        <f t="shared" si="4"/>
        <v>2755.1428153688121</v>
      </c>
      <c r="AX26" s="99" t="s">
        <v>101</v>
      </c>
      <c r="AY26" s="136">
        <v>3494.3973959559135</v>
      </c>
      <c r="AZ26" s="136">
        <v>3216.7302547731797</v>
      </c>
    </row>
    <row r="27" spans="2:54" x14ac:dyDescent="0.25">
      <c r="B27" s="76" t="s">
        <v>146</v>
      </c>
      <c r="C27" s="137">
        <v>15919</v>
      </c>
      <c r="D27" s="104">
        <v>15646</v>
      </c>
      <c r="E27" s="104">
        <v>16624</v>
      </c>
      <c r="F27" s="104">
        <v>16116</v>
      </c>
      <c r="G27" s="104">
        <v>16149</v>
      </c>
      <c r="H27" s="137">
        <v>16164</v>
      </c>
      <c r="I27" s="104">
        <v>11407</v>
      </c>
      <c r="J27" s="104">
        <v>14021</v>
      </c>
      <c r="K27" s="104">
        <v>14256</v>
      </c>
      <c r="L27" s="137">
        <v>14918</v>
      </c>
      <c r="M27" s="137">
        <v>17013</v>
      </c>
      <c r="P27" s="78" t="s">
        <v>146</v>
      </c>
      <c r="Q27" s="105">
        <v>3975528</v>
      </c>
      <c r="R27" s="105">
        <v>3953305</v>
      </c>
      <c r="S27" s="105">
        <v>3933777</v>
      </c>
      <c r="T27" s="105">
        <v>3922941</v>
      </c>
      <c r="U27" s="105">
        <v>3907683</v>
      </c>
      <c r="V27" s="105">
        <v>3890661</v>
      </c>
      <c r="W27" s="105">
        <v>3874166</v>
      </c>
      <c r="Z27" s="101" t="s">
        <v>110</v>
      </c>
      <c r="AA27" s="81">
        <v>4023374</v>
      </c>
      <c r="AB27" s="81">
        <v>4102177.5</v>
      </c>
      <c r="AC27" s="81">
        <f t="shared" si="0"/>
        <v>3964416.5</v>
      </c>
      <c r="AD27" s="81">
        <f t="shared" si="0"/>
        <v>3943541</v>
      </c>
      <c r="AE27" s="81">
        <f t="shared" si="0"/>
        <v>3928359</v>
      </c>
      <c r="AF27" s="81">
        <f t="shared" si="0"/>
        <v>3915312</v>
      </c>
      <c r="AG27" s="81">
        <f t="shared" si="0"/>
        <v>3899172</v>
      </c>
      <c r="AH27" s="81">
        <f t="shared" si="0"/>
        <v>3882413.5</v>
      </c>
      <c r="AI27" s="81"/>
      <c r="AK27" s="99" t="s">
        <v>110</v>
      </c>
      <c r="AL27" s="106">
        <v>15919</v>
      </c>
      <c r="AM27" s="106">
        <v>16164</v>
      </c>
      <c r="AN27" s="106">
        <v>14918</v>
      </c>
      <c r="AO27" s="107">
        <v>17013</v>
      </c>
      <c r="AP27" s="129">
        <f t="shared" si="1"/>
        <v>6.8722909730510704</v>
      </c>
      <c r="AQ27" s="100">
        <f t="shared" si="2"/>
        <v>5.252412769116555</v>
      </c>
      <c r="AR27" s="138">
        <f t="shared" si="5"/>
        <v>14.043437458104306</v>
      </c>
      <c r="AS27" s="139">
        <f t="shared" si="3"/>
        <v>4077.270892198133</v>
      </c>
      <c r="AT27" s="139">
        <f t="shared" si="4"/>
        <v>3825.940481722786</v>
      </c>
      <c r="AU27" s="139">
        <f t="shared" si="4"/>
        <v>4382.0680100149038</v>
      </c>
      <c r="AX27" s="112" t="s">
        <v>97</v>
      </c>
      <c r="AY27" s="141">
        <v>3323.5638450182723</v>
      </c>
      <c r="AZ27" s="141">
        <v>3134.3077701201105</v>
      </c>
    </row>
    <row r="28" spans="2:54" x14ac:dyDescent="0.25">
      <c r="B28" s="76" t="s">
        <v>148</v>
      </c>
      <c r="C28" s="137">
        <v>1527</v>
      </c>
      <c r="D28" s="104">
        <v>1562</v>
      </c>
      <c r="E28" s="104">
        <v>1519</v>
      </c>
      <c r="F28" s="104">
        <v>1355</v>
      </c>
      <c r="G28" s="104">
        <v>1609</v>
      </c>
      <c r="H28" s="137">
        <v>1484</v>
      </c>
      <c r="I28" s="104">
        <v>1056</v>
      </c>
      <c r="J28" s="104">
        <v>1333</v>
      </c>
      <c r="K28" s="104">
        <v>1355</v>
      </c>
      <c r="L28" s="137">
        <v>1516</v>
      </c>
      <c r="M28" s="137">
        <v>1586</v>
      </c>
      <c r="P28" s="78" t="s">
        <v>148</v>
      </c>
      <c r="Q28" s="105">
        <v>558587</v>
      </c>
      <c r="R28" s="105">
        <v>553254</v>
      </c>
      <c r="S28" s="105">
        <v>545130</v>
      </c>
      <c r="T28" s="105">
        <v>541168</v>
      </c>
      <c r="U28" s="105">
        <v>537577</v>
      </c>
      <c r="V28" s="105">
        <v>533233</v>
      </c>
      <c r="W28" s="105">
        <v>529897</v>
      </c>
      <c r="Z28" s="101" t="s">
        <v>122</v>
      </c>
      <c r="AA28" s="81">
        <v>598253.5</v>
      </c>
      <c r="AB28" s="81">
        <v>580075</v>
      </c>
      <c r="AC28" s="81">
        <f t="shared" si="0"/>
        <v>555920.5</v>
      </c>
      <c r="AD28" s="81">
        <f t="shared" si="0"/>
        <v>549192</v>
      </c>
      <c r="AE28" s="81">
        <f t="shared" si="0"/>
        <v>543149</v>
      </c>
      <c r="AF28" s="81">
        <f t="shared" si="0"/>
        <v>539372.5</v>
      </c>
      <c r="AG28" s="81">
        <f t="shared" si="0"/>
        <v>535405</v>
      </c>
      <c r="AH28" s="81">
        <f t="shared" si="0"/>
        <v>531565</v>
      </c>
      <c r="AI28" s="81"/>
      <c r="AK28" s="99" t="s">
        <v>122</v>
      </c>
      <c r="AL28" s="106">
        <v>1527</v>
      </c>
      <c r="AM28" s="106">
        <v>1484</v>
      </c>
      <c r="AN28" s="106">
        <v>1516</v>
      </c>
      <c r="AO28" s="107">
        <v>1586</v>
      </c>
      <c r="AP28" s="129">
        <f t="shared" si="1"/>
        <v>3.8637851997380483</v>
      </c>
      <c r="AQ28" s="100">
        <f t="shared" si="2"/>
        <v>6.8733153638814022</v>
      </c>
      <c r="AR28" s="138">
        <f t="shared" si="5"/>
        <v>4.6174142480211078</v>
      </c>
      <c r="AS28" s="139">
        <f t="shared" si="3"/>
        <v>2669.4464406331481</v>
      </c>
      <c r="AT28" s="139">
        <f t="shared" si="4"/>
        <v>2831.5013868006463</v>
      </c>
      <c r="AU28" s="139">
        <f t="shared" si="4"/>
        <v>2983.6426401286767</v>
      </c>
      <c r="AX28" s="99" t="s">
        <v>122</v>
      </c>
      <c r="AY28" s="136">
        <v>2669.4464406331481</v>
      </c>
      <c r="AZ28" s="136">
        <v>2983.6426401286767</v>
      </c>
    </row>
    <row r="29" spans="2:54" x14ac:dyDescent="0.25">
      <c r="B29" s="76" t="s">
        <v>150</v>
      </c>
      <c r="C29" s="137">
        <v>4428</v>
      </c>
      <c r="D29" s="104">
        <v>4700</v>
      </c>
      <c r="E29" s="104">
        <v>4868</v>
      </c>
      <c r="F29" s="104">
        <v>4863</v>
      </c>
      <c r="G29" s="104">
        <v>4862</v>
      </c>
      <c r="H29" s="137">
        <v>4551</v>
      </c>
      <c r="I29" s="104">
        <v>3264</v>
      </c>
      <c r="J29" s="104">
        <v>4029</v>
      </c>
      <c r="K29" s="104">
        <v>4470</v>
      </c>
      <c r="L29" s="137">
        <v>4385</v>
      </c>
      <c r="M29" s="137">
        <v>4716</v>
      </c>
      <c r="P29" s="78" t="s">
        <v>150</v>
      </c>
      <c r="Q29" s="105">
        <v>1912021</v>
      </c>
      <c r="R29" s="105">
        <v>1894110</v>
      </c>
      <c r="S29" s="105">
        <v>1860601</v>
      </c>
      <c r="T29" s="105">
        <v>1855454</v>
      </c>
      <c r="U29" s="105">
        <v>1846610</v>
      </c>
      <c r="V29" s="105">
        <v>1838568</v>
      </c>
      <c r="W29" s="105">
        <v>1832147</v>
      </c>
      <c r="Z29" s="101" t="s">
        <v>134</v>
      </c>
      <c r="AA29" s="81">
        <v>2013453.5</v>
      </c>
      <c r="AB29" s="81">
        <v>1970292.5</v>
      </c>
      <c r="AC29" s="81">
        <f t="shared" si="0"/>
        <v>1903065.5</v>
      </c>
      <c r="AD29" s="81">
        <f t="shared" si="0"/>
        <v>1877355.5</v>
      </c>
      <c r="AE29" s="81">
        <f t="shared" si="0"/>
        <v>1858027.5</v>
      </c>
      <c r="AF29" s="81">
        <f t="shared" si="0"/>
        <v>1851032</v>
      </c>
      <c r="AG29" s="81">
        <f t="shared" si="0"/>
        <v>1842589</v>
      </c>
      <c r="AH29" s="81">
        <f t="shared" si="0"/>
        <v>1835357.5</v>
      </c>
      <c r="AI29" s="81"/>
      <c r="AK29" s="99" t="s">
        <v>134</v>
      </c>
      <c r="AL29" s="106">
        <v>4428</v>
      </c>
      <c r="AM29" s="106">
        <v>4551</v>
      </c>
      <c r="AN29" s="106">
        <v>4385</v>
      </c>
      <c r="AO29" s="107">
        <v>4716</v>
      </c>
      <c r="AP29" s="129">
        <f t="shared" si="1"/>
        <v>6.5040650406504072</v>
      </c>
      <c r="AQ29" s="100">
        <f t="shared" si="2"/>
        <v>3.6255767963085037</v>
      </c>
      <c r="AR29" s="138">
        <f t="shared" si="5"/>
        <v>7.5484606613454961</v>
      </c>
      <c r="AS29" s="139">
        <f t="shared" si="3"/>
        <v>2391.4048150208173</v>
      </c>
      <c r="AT29" s="139">
        <f t="shared" si="4"/>
        <v>2379.8036349940221</v>
      </c>
      <c r="AU29" s="139">
        <f t="shared" si="4"/>
        <v>2569.5266453538347</v>
      </c>
      <c r="AX29" s="99" t="s">
        <v>144</v>
      </c>
      <c r="AY29" s="136">
        <v>2631.2310553372322</v>
      </c>
      <c r="AZ29" s="136">
        <v>2755.1428153688121</v>
      </c>
    </row>
    <row r="30" spans="2:54" x14ac:dyDescent="0.25">
      <c r="B30" s="76" t="s">
        <v>152</v>
      </c>
      <c r="C30" s="137">
        <v>17167</v>
      </c>
      <c r="D30" s="104">
        <v>16224</v>
      </c>
      <c r="E30" s="104">
        <v>16601</v>
      </c>
      <c r="F30" s="104">
        <v>16457</v>
      </c>
      <c r="G30" s="104">
        <v>16418</v>
      </c>
      <c r="H30" s="137">
        <v>16083</v>
      </c>
      <c r="I30" s="104">
        <v>11590</v>
      </c>
      <c r="J30" s="104">
        <v>14488</v>
      </c>
      <c r="K30" s="104">
        <v>15199</v>
      </c>
      <c r="L30" s="137">
        <v>15855</v>
      </c>
      <c r="M30" s="137">
        <v>16567</v>
      </c>
      <c r="P30" s="78" t="s">
        <v>152</v>
      </c>
      <c r="Q30" s="105">
        <v>4908548</v>
      </c>
      <c r="R30" s="105">
        <v>4875290</v>
      </c>
      <c r="S30" s="105">
        <v>4833705</v>
      </c>
      <c r="T30" s="105">
        <v>4833329</v>
      </c>
      <c r="U30" s="105">
        <v>4814016</v>
      </c>
      <c r="V30" s="105">
        <v>4797359</v>
      </c>
      <c r="W30" s="105">
        <v>4779371</v>
      </c>
      <c r="Z30" s="101" t="s">
        <v>141</v>
      </c>
      <c r="AA30" s="81">
        <v>4972687</v>
      </c>
      <c r="AB30" s="81">
        <v>5060714</v>
      </c>
      <c r="AC30" s="81">
        <f t="shared" si="0"/>
        <v>4891919</v>
      </c>
      <c r="AD30" s="81">
        <f t="shared" si="0"/>
        <v>4854497.5</v>
      </c>
      <c r="AE30" s="81">
        <f t="shared" si="0"/>
        <v>4833517</v>
      </c>
      <c r="AF30" s="81">
        <f t="shared" si="0"/>
        <v>4823672.5</v>
      </c>
      <c r="AG30" s="81">
        <f t="shared" si="0"/>
        <v>4805687.5</v>
      </c>
      <c r="AH30" s="81">
        <f t="shared" si="0"/>
        <v>4788365</v>
      </c>
      <c r="AI30" s="81"/>
      <c r="AK30" s="99" t="s">
        <v>141</v>
      </c>
      <c r="AL30" s="106">
        <v>17167</v>
      </c>
      <c r="AM30" s="106">
        <v>16083</v>
      </c>
      <c r="AN30" s="106">
        <v>15855</v>
      </c>
      <c r="AO30" s="107">
        <v>16567</v>
      </c>
      <c r="AP30" s="129">
        <f t="shared" si="1"/>
        <v>-3.495077765480282</v>
      </c>
      <c r="AQ30" s="100">
        <f t="shared" si="2"/>
        <v>3.0093887956227072</v>
      </c>
      <c r="AR30" s="138">
        <f t="shared" si="5"/>
        <v>4.4906969410280668</v>
      </c>
      <c r="AS30" s="139">
        <f t="shared" si="3"/>
        <v>3287.6668644758834</v>
      </c>
      <c r="AT30" s="139">
        <f t="shared" si="4"/>
        <v>3299.2157729773317</v>
      </c>
      <c r="AU30" s="139">
        <f t="shared" si="4"/>
        <v>3459.8448530970386</v>
      </c>
      <c r="AX30" s="112" t="s">
        <v>134</v>
      </c>
      <c r="AY30" s="136">
        <v>2391.4048150208173</v>
      </c>
      <c r="AZ30" s="136">
        <v>2569.5266453538347</v>
      </c>
    </row>
    <row r="31" spans="2:54" x14ac:dyDescent="0.25">
      <c r="B31" s="76" t="s">
        <v>154</v>
      </c>
      <c r="C31" s="137">
        <v>5311</v>
      </c>
      <c r="D31" s="104">
        <v>5265</v>
      </c>
      <c r="E31" s="104">
        <v>5192</v>
      </c>
      <c r="F31" s="104">
        <v>5045</v>
      </c>
      <c r="G31" s="104">
        <v>5046</v>
      </c>
      <c r="H31" s="137">
        <v>5374</v>
      </c>
      <c r="I31" s="104">
        <v>3340</v>
      </c>
      <c r="J31" s="104">
        <v>4484</v>
      </c>
      <c r="K31" s="104">
        <v>4557</v>
      </c>
      <c r="L31" s="137">
        <v>4619</v>
      </c>
      <c r="M31" s="137">
        <v>4908</v>
      </c>
      <c r="P31" s="78" t="s">
        <v>154</v>
      </c>
      <c r="Q31" s="105">
        <v>1622257</v>
      </c>
      <c r="R31" s="105">
        <v>1611621</v>
      </c>
      <c r="S31" s="105">
        <v>1590044</v>
      </c>
      <c r="T31" s="105">
        <v>1587413</v>
      </c>
      <c r="U31" s="105">
        <v>1578146</v>
      </c>
      <c r="V31" s="105">
        <v>1570453</v>
      </c>
      <c r="W31" s="105">
        <v>1561339</v>
      </c>
      <c r="Z31" s="101" t="s">
        <v>97</v>
      </c>
      <c r="AA31" s="81">
        <v>1632399.5</v>
      </c>
      <c r="AB31" s="81">
        <v>1655456</v>
      </c>
      <c r="AC31" s="81">
        <f t="shared" si="0"/>
        <v>1616939</v>
      </c>
      <c r="AD31" s="81">
        <f t="shared" si="0"/>
        <v>1600832.5</v>
      </c>
      <c r="AE31" s="81">
        <f t="shared" si="0"/>
        <v>1588728.5</v>
      </c>
      <c r="AF31" s="81">
        <f t="shared" si="0"/>
        <v>1582779.5</v>
      </c>
      <c r="AG31" s="81">
        <f t="shared" si="0"/>
        <v>1574299.5</v>
      </c>
      <c r="AH31" s="81">
        <f t="shared" si="0"/>
        <v>1565896</v>
      </c>
      <c r="AI31" s="81"/>
      <c r="AK31" s="99" t="s">
        <v>97</v>
      </c>
      <c r="AL31" s="106">
        <v>5311</v>
      </c>
      <c r="AM31" s="106">
        <v>5374</v>
      </c>
      <c r="AN31" s="106">
        <v>4619</v>
      </c>
      <c r="AO31" s="107">
        <v>4908</v>
      </c>
      <c r="AP31" s="129">
        <f>(AO31-AL31)/AL31*100</f>
        <v>-7.5880248540764441</v>
      </c>
      <c r="AQ31" s="100">
        <f>(AO31-AM31)/AM31*100</f>
        <v>-8.6713807219947903</v>
      </c>
      <c r="AR31" s="138">
        <f>(AO31-AN31)/AN31*100</f>
        <v>6.2567655336652956</v>
      </c>
      <c r="AS31" s="139">
        <f t="shared" si="3"/>
        <v>3323.5638450182723</v>
      </c>
      <c r="AT31" s="139">
        <f t="shared" si="4"/>
        <v>2934.0033456149863</v>
      </c>
      <c r="AU31" s="139">
        <f>AO31/AH31*1000000</f>
        <v>3134.3077701201105</v>
      </c>
      <c r="AX31" s="99" t="s">
        <v>140</v>
      </c>
      <c r="AY31" s="136">
        <v>3021.6479730467677</v>
      </c>
      <c r="AZ31" s="136">
        <v>2508.7059720369375</v>
      </c>
    </row>
    <row r="32" spans="2:54" ht="33.75" customHeight="1" x14ac:dyDescent="0.25"/>
    <row r="33" spans="2:54" x14ac:dyDescent="0.25">
      <c r="AK33" s="119" t="s">
        <v>155</v>
      </c>
      <c r="BB33" s="120"/>
    </row>
    <row r="34" spans="2:54" ht="27.75" customHeight="1" x14ac:dyDescent="0.25">
      <c r="B34" s="8" t="s">
        <v>165</v>
      </c>
      <c r="P34" s="75" t="s">
        <v>73</v>
      </c>
      <c r="Z34" s="72" t="s">
        <v>77</v>
      </c>
      <c r="AS34" s="189" t="s">
        <v>171</v>
      </c>
      <c r="AT34" s="188"/>
      <c r="AU34" s="188"/>
    </row>
    <row r="35" spans="2:54" ht="15.75" thickBot="1" x14ac:dyDescent="0.3">
      <c r="C35" s="76" t="s">
        <v>50</v>
      </c>
      <c r="D35" s="76" t="s">
        <v>51</v>
      </c>
      <c r="E35" s="76" t="s">
        <v>52</v>
      </c>
      <c r="F35" s="76" t="s">
        <v>53</v>
      </c>
      <c r="G35" s="76" t="s">
        <v>54</v>
      </c>
      <c r="H35" s="76" t="s">
        <v>55</v>
      </c>
      <c r="I35" s="76" t="s">
        <v>56</v>
      </c>
      <c r="J35" s="76" t="s">
        <v>57</v>
      </c>
      <c r="K35" s="76" t="s">
        <v>58</v>
      </c>
      <c r="L35" s="76" t="s">
        <v>59</v>
      </c>
      <c r="M35" s="76" t="s">
        <v>60</v>
      </c>
      <c r="Q35" s="78" t="s">
        <v>55</v>
      </c>
      <c r="R35" s="78" t="s">
        <v>56</v>
      </c>
      <c r="S35" s="78" t="s">
        <v>57</v>
      </c>
      <c r="T35" s="78" t="s">
        <v>58</v>
      </c>
      <c r="U35" s="78" t="s">
        <v>59</v>
      </c>
      <c r="V35" s="78" t="s">
        <v>60</v>
      </c>
      <c r="W35" s="78" t="s">
        <v>76</v>
      </c>
      <c r="AA35" s="79" t="s">
        <v>84</v>
      </c>
      <c r="AB35" s="79" t="s">
        <v>85</v>
      </c>
      <c r="AC35" s="78" t="s">
        <v>55</v>
      </c>
      <c r="AD35" s="78" t="s">
        <v>56</v>
      </c>
      <c r="AE35" s="78" t="s">
        <v>57</v>
      </c>
      <c r="AF35" s="78" t="s">
        <v>58</v>
      </c>
      <c r="AG35" s="78" t="s">
        <v>59</v>
      </c>
      <c r="AH35" s="78" t="s">
        <v>60</v>
      </c>
      <c r="AS35" s="85">
        <v>2019</v>
      </c>
      <c r="AT35" s="82" t="s">
        <v>59</v>
      </c>
      <c r="AU35" s="83" t="s">
        <v>60</v>
      </c>
    </row>
    <row r="36" spans="2:54" x14ac:dyDescent="0.25">
      <c r="B36" s="74" t="s">
        <v>91</v>
      </c>
      <c r="C36" s="90">
        <v>251147</v>
      </c>
      <c r="D36" s="90">
        <v>246920</v>
      </c>
      <c r="E36" s="90">
        <v>249175</v>
      </c>
      <c r="F36" s="90">
        <v>246750</v>
      </c>
      <c r="G36" s="90">
        <v>242919</v>
      </c>
      <c r="H36" s="90">
        <v>241384</v>
      </c>
      <c r="I36" s="90">
        <v>159248</v>
      </c>
      <c r="J36" s="90">
        <v>204728</v>
      </c>
      <c r="K36" s="90">
        <v>223475</v>
      </c>
      <c r="L36" s="90">
        <v>224634</v>
      </c>
      <c r="M36" s="90">
        <v>233853</v>
      </c>
      <c r="P36" s="91" t="s">
        <v>91</v>
      </c>
      <c r="Q36" s="92">
        <v>59816673</v>
      </c>
      <c r="R36" s="92">
        <v>59641488</v>
      </c>
      <c r="S36" s="92">
        <v>59236213</v>
      </c>
      <c r="T36" s="92">
        <v>59030133</v>
      </c>
      <c r="U36" s="92">
        <v>58997201</v>
      </c>
      <c r="V36" s="92">
        <v>58971230</v>
      </c>
      <c r="W36" s="92">
        <v>58934177</v>
      </c>
      <c r="Z36" s="87" t="s">
        <v>61</v>
      </c>
      <c r="AA36" s="94">
        <v>56976981</v>
      </c>
      <c r="AB36" s="94">
        <v>60026841</v>
      </c>
      <c r="AC36" s="94">
        <f>(Q36+R36)/2</f>
        <v>59729080.5</v>
      </c>
      <c r="AD36" s="94">
        <f t="shared" ref="AD36:AH41" si="6">(R36+S36)/2</f>
        <v>59438850.5</v>
      </c>
      <c r="AE36" s="94">
        <f t="shared" si="6"/>
        <v>59133173</v>
      </c>
      <c r="AF36" s="94">
        <f t="shared" si="6"/>
        <v>59013667</v>
      </c>
      <c r="AG36" s="94">
        <f t="shared" si="6"/>
        <v>58984215.5</v>
      </c>
      <c r="AH36" s="94">
        <f>(V36+W36)/2</f>
        <v>58952703.5</v>
      </c>
      <c r="AI36" s="81"/>
      <c r="AR36" s="87" t="s">
        <v>61</v>
      </c>
      <c r="AS36" s="142">
        <f>H36/AC36*1000000</f>
        <v>4041.3145151296949</v>
      </c>
      <c r="AT36" s="142">
        <f>L36/AG36*1000000</f>
        <v>3808.3748015602582</v>
      </c>
      <c r="AU36" s="142">
        <f>M36/AH36*1000000</f>
        <v>3966.7900896181968</v>
      </c>
    </row>
    <row r="37" spans="2:54" x14ac:dyDescent="0.25">
      <c r="B37" s="91" t="s">
        <v>62</v>
      </c>
      <c r="C37" s="90">
        <v>5195</v>
      </c>
      <c r="D37" s="90">
        <v>4827</v>
      </c>
      <c r="E37" s="90">
        <v>4584</v>
      </c>
      <c r="F37" s="90">
        <v>4395</v>
      </c>
      <c r="G37" s="90">
        <v>4683</v>
      </c>
      <c r="H37" s="90">
        <v>4648</v>
      </c>
      <c r="I37" s="90">
        <v>3090</v>
      </c>
      <c r="J37" s="90">
        <v>3822</v>
      </c>
      <c r="K37" s="90">
        <v>3975</v>
      </c>
      <c r="L37" s="90">
        <v>4155</v>
      </c>
      <c r="M37" s="90">
        <v>4647</v>
      </c>
      <c r="P37" s="91" t="s">
        <v>62</v>
      </c>
      <c r="Q37" s="92">
        <v>1300645</v>
      </c>
      <c r="R37" s="92">
        <v>1293941</v>
      </c>
      <c r="S37" s="92">
        <v>1281012</v>
      </c>
      <c r="T37" s="92">
        <v>1275950</v>
      </c>
      <c r="U37" s="92">
        <v>1272627</v>
      </c>
      <c r="V37" s="92">
        <v>1269571</v>
      </c>
      <c r="W37" s="92">
        <v>1268430</v>
      </c>
      <c r="Z37" s="115" t="s">
        <v>102</v>
      </c>
      <c r="AA37" s="117">
        <v>1261743.5</v>
      </c>
      <c r="AB37" s="117">
        <v>1330422</v>
      </c>
      <c r="AC37" s="94">
        <f t="shared" ref="AC37:AC41" si="7">(Q37+R37)/2</f>
        <v>1297293</v>
      </c>
      <c r="AD37" s="94">
        <f t="shared" si="6"/>
        <v>1287476.5</v>
      </c>
      <c r="AE37" s="94">
        <f t="shared" si="6"/>
        <v>1278481</v>
      </c>
      <c r="AF37" s="94">
        <f t="shared" si="6"/>
        <v>1274288.5</v>
      </c>
      <c r="AG37" s="94">
        <f t="shared" si="6"/>
        <v>1271099</v>
      </c>
      <c r="AH37" s="94">
        <f t="shared" si="6"/>
        <v>1269000.5</v>
      </c>
      <c r="AI37" s="117"/>
      <c r="AR37" s="115" t="s">
        <v>102</v>
      </c>
      <c r="AS37" s="142">
        <f t="shared" ref="AS37:AS41" si="8">H37/AC37*1000000</f>
        <v>3582.8452015080629</v>
      </c>
      <c r="AT37" s="142">
        <f t="shared" ref="AT37:AU41" si="9">L37/AG37*1000000</f>
        <v>3268.8248515654564</v>
      </c>
      <c r="AU37" s="142">
        <f t="shared" si="9"/>
        <v>3661.9370914353462</v>
      </c>
    </row>
    <row r="38" spans="2:54" x14ac:dyDescent="0.25">
      <c r="B38" s="78" t="s">
        <v>63</v>
      </c>
      <c r="C38" s="92">
        <v>1093</v>
      </c>
      <c r="D38" s="92">
        <v>874</v>
      </c>
      <c r="E38" s="92">
        <v>1111</v>
      </c>
      <c r="F38" s="92">
        <v>967</v>
      </c>
      <c r="G38" s="92">
        <v>954</v>
      </c>
      <c r="H38" s="92">
        <v>960</v>
      </c>
      <c r="I38" s="92">
        <v>587</v>
      </c>
      <c r="J38" s="92">
        <v>835</v>
      </c>
      <c r="K38" s="92">
        <v>819</v>
      </c>
      <c r="L38" s="92">
        <v>856</v>
      </c>
      <c r="M38" s="92">
        <v>975</v>
      </c>
      <c r="P38" s="126" t="s">
        <v>63</v>
      </c>
      <c r="Q38" s="127">
        <v>297313</v>
      </c>
      <c r="R38" s="127">
        <v>294838</v>
      </c>
      <c r="S38" s="127">
        <v>290811</v>
      </c>
      <c r="T38" s="127">
        <v>288956</v>
      </c>
      <c r="U38" s="127">
        <v>287806</v>
      </c>
      <c r="V38" s="127">
        <v>286832</v>
      </c>
      <c r="W38" s="127">
        <v>286681</v>
      </c>
      <c r="Z38" s="123" t="s">
        <v>158</v>
      </c>
      <c r="AA38" s="128">
        <v>297574.5</v>
      </c>
      <c r="AB38" s="128">
        <v>306162</v>
      </c>
      <c r="AC38" s="81">
        <f t="shared" si="7"/>
        <v>296075.5</v>
      </c>
      <c r="AD38" s="81">
        <f t="shared" si="6"/>
        <v>292824.5</v>
      </c>
      <c r="AE38" s="81">
        <f t="shared" si="6"/>
        <v>289883.5</v>
      </c>
      <c r="AF38" s="81">
        <f t="shared" si="6"/>
        <v>288381</v>
      </c>
      <c r="AG38" s="81">
        <f t="shared" si="6"/>
        <v>287319</v>
      </c>
      <c r="AH38" s="81">
        <f t="shared" si="6"/>
        <v>286756.5</v>
      </c>
      <c r="AI38" s="128"/>
      <c r="AR38" s="123" t="s">
        <v>17</v>
      </c>
      <c r="AS38" s="142">
        <f t="shared" si="8"/>
        <v>3242.4162080280198</v>
      </c>
      <c r="AT38" s="142">
        <f t="shared" si="9"/>
        <v>2979.2669471911013</v>
      </c>
      <c r="AU38" s="142">
        <f t="shared" si="9"/>
        <v>3400.097295091829</v>
      </c>
    </row>
    <row r="39" spans="2:54" x14ac:dyDescent="0.25">
      <c r="B39" s="78" t="s">
        <v>64</v>
      </c>
      <c r="C39" s="105">
        <v>1233</v>
      </c>
      <c r="D39" s="105">
        <v>1212</v>
      </c>
      <c r="E39" s="105">
        <v>1126</v>
      </c>
      <c r="F39" s="105">
        <v>1275</v>
      </c>
      <c r="G39" s="105">
        <v>1238</v>
      </c>
      <c r="H39" s="105">
        <v>1267</v>
      </c>
      <c r="I39" s="105">
        <v>799</v>
      </c>
      <c r="J39" s="105">
        <v>1088</v>
      </c>
      <c r="K39" s="105">
        <v>1097</v>
      </c>
      <c r="L39" s="105">
        <v>1069</v>
      </c>
      <c r="M39" s="105">
        <v>1171</v>
      </c>
      <c r="P39" s="126" t="s">
        <v>64</v>
      </c>
      <c r="Q39" s="127">
        <v>305291</v>
      </c>
      <c r="R39" s="127">
        <v>303900</v>
      </c>
      <c r="S39" s="127">
        <v>301104</v>
      </c>
      <c r="T39" s="127">
        <v>299646</v>
      </c>
      <c r="U39" s="127">
        <v>299071</v>
      </c>
      <c r="V39" s="127">
        <v>299274</v>
      </c>
      <c r="W39" s="127">
        <v>299796</v>
      </c>
      <c r="Z39" s="123" t="s">
        <v>160</v>
      </c>
      <c r="AA39" s="128">
        <v>287024.5</v>
      </c>
      <c r="AB39" s="128">
        <v>309851.5</v>
      </c>
      <c r="AC39" s="81">
        <f t="shared" si="7"/>
        <v>304595.5</v>
      </c>
      <c r="AD39" s="81">
        <f t="shared" si="6"/>
        <v>302502</v>
      </c>
      <c r="AE39" s="81">
        <f t="shared" si="6"/>
        <v>300375</v>
      </c>
      <c r="AF39" s="81">
        <f t="shared" si="6"/>
        <v>299358.5</v>
      </c>
      <c r="AG39" s="81">
        <f t="shared" si="6"/>
        <v>299172.5</v>
      </c>
      <c r="AH39" s="81">
        <f t="shared" si="6"/>
        <v>299535</v>
      </c>
      <c r="AI39" s="128"/>
      <c r="AR39" s="123" t="s">
        <v>19</v>
      </c>
      <c r="AS39" s="142">
        <f t="shared" si="8"/>
        <v>4159.6149647647453</v>
      </c>
      <c r="AT39" s="142">
        <f t="shared" si="9"/>
        <v>3573.1893807084539</v>
      </c>
      <c r="AU39" s="142">
        <f t="shared" si="9"/>
        <v>3909.392892316424</v>
      </c>
    </row>
    <row r="40" spans="2:54" x14ac:dyDescent="0.25">
      <c r="B40" s="78" t="s">
        <v>65</v>
      </c>
      <c r="C40" s="105">
        <v>1436</v>
      </c>
      <c r="D40" s="105">
        <v>1365</v>
      </c>
      <c r="E40" s="105">
        <v>1190</v>
      </c>
      <c r="F40" s="105">
        <v>1054</v>
      </c>
      <c r="G40" s="105">
        <v>1261</v>
      </c>
      <c r="H40" s="105">
        <v>1150</v>
      </c>
      <c r="I40" s="105">
        <v>856</v>
      </c>
      <c r="J40" s="105">
        <v>984</v>
      </c>
      <c r="K40" s="105">
        <v>1054</v>
      </c>
      <c r="L40" s="105">
        <v>1127</v>
      </c>
      <c r="M40" s="105">
        <v>1298</v>
      </c>
      <c r="P40" s="126" t="s">
        <v>65</v>
      </c>
      <c r="Q40" s="127">
        <v>317366</v>
      </c>
      <c r="R40" s="127">
        <v>316363</v>
      </c>
      <c r="S40" s="127">
        <v>313882</v>
      </c>
      <c r="T40" s="127">
        <v>313631</v>
      </c>
      <c r="U40" s="127">
        <v>313110</v>
      </c>
      <c r="V40" s="127">
        <v>312246</v>
      </c>
      <c r="W40" s="127">
        <v>311826</v>
      </c>
      <c r="Z40" s="123" t="s">
        <v>162</v>
      </c>
      <c r="AA40" s="128">
        <v>295247.5</v>
      </c>
      <c r="AB40" s="128">
        <v>320803</v>
      </c>
      <c r="AC40" s="81">
        <f t="shared" si="7"/>
        <v>316864.5</v>
      </c>
      <c r="AD40" s="81">
        <f t="shared" si="6"/>
        <v>315122.5</v>
      </c>
      <c r="AE40" s="81">
        <f t="shared" si="6"/>
        <v>313756.5</v>
      </c>
      <c r="AF40" s="81">
        <f t="shared" si="6"/>
        <v>313370.5</v>
      </c>
      <c r="AG40" s="81">
        <f t="shared" si="6"/>
        <v>312678</v>
      </c>
      <c r="AH40" s="81">
        <f t="shared" si="6"/>
        <v>312036</v>
      </c>
      <c r="AI40" s="128"/>
      <c r="AR40" s="123" t="s">
        <v>18</v>
      </c>
      <c r="AS40" s="142">
        <f t="shared" si="8"/>
        <v>3629.3115827112219</v>
      </c>
      <c r="AT40" s="142">
        <f>L40/AG40*1000000</f>
        <v>3604.346963969323</v>
      </c>
      <c r="AU40" s="142">
        <f t="shared" si="9"/>
        <v>4159.7764360522506</v>
      </c>
    </row>
    <row r="41" spans="2:54" x14ac:dyDescent="0.25">
      <c r="B41" s="78" t="s">
        <v>66</v>
      </c>
      <c r="C41" s="105">
        <v>1433</v>
      </c>
      <c r="D41" s="105">
        <v>1376</v>
      </c>
      <c r="E41" s="105">
        <v>1157</v>
      </c>
      <c r="F41" s="105">
        <v>1099</v>
      </c>
      <c r="G41" s="105">
        <v>1230</v>
      </c>
      <c r="H41" s="105">
        <v>1271</v>
      </c>
      <c r="I41" s="105">
        <v>848</v>
      </c>
      <c r="J41" s="105">
        <v>915</v>
      </c>
      <c r="K41" s="105">
        <v>1005</v>
      </c>
      <c r="L41" s="105">
        <v>1103</v>
      </c>
      <c r="M41" s="105">
        <v>1203</v>
      </c>
      <c r="P41" s="126" t="s">
        <v>66</v>
      </c>
      <c r="Q41" s="127">
        <v>380675</v>
      </c>
      <c r="R41" s="127">
        <v>378840</v>
      </c>
      <c r="S41" s="127">
        <v>375215</v>
      </c>
      <c r="T41" s="127">
        <v>373717</v>
      </c>
      <c r="U41" s="127">
        <v>372640</v>
      </c>
      <c r="V41" s="127">
        <v>371219</v>
      </c>
      <c r="W41" s="127">
        <v>370127</v>
      </c>
      <c r="Z41" s="123" t="s">
        <v>164</v>
      </c>
      <c r="AA41" s="128">
        <v>381897</v>
      </c>
      <c r="AB41" s="128">
        <v>393605.5</v>
      </c>
      <c r="AC41" s="81">
        <f t="shared" si="7"/>
        <v>379757.5</v>
      </c>
      <c r="AD41" s="81">
        <f t="shared" si="6"/>
        <v>377027.5</v>
      </c>
      <c r="AE41" s="81">
        <f t="shared" si="6"/>
        <v>374466</v>
      </c>
      <c r="AF41" s="81">
        <f t="shared" si="6"/>
        <v>373178.5</v>
      </c>
      <c r="AG41" s="81">
        <f t="shared" si="6"/>
        <v>371929.5</v>
      </c>
      <c r="AH41" s="81">
        <f>(V41+W41)/2</f>
        <v>370673</v>
      </c>
      <c r="AI41" s="128"/>
      <c r="AR41" s="123" t="s">
        <v>16</v>
      </c>
      <c r="AS41" s="142">
        <f t="shared" si="8"/>
        <v>3346.8726753257015</v>
      </c>
      <c r="AT41" s="142">
        <f t="shared" si="9"/>
        <v>2965.6157954666141</v>
      </c>
      <c r="AU41" s="142">
        <f>M41/AH41*1000000</f>
        <v>3245.4481443212753</v>
      </c>
    </row>
  </sheetData>
  <mergeCells count="7">
    <mergeCell ref="AS34:AU34"/>
    <mergeCell ref="C8:M8"/>
    <mergeCell ref="AK9:AK10"/>
    <mergeCell ref="AL9:AO9"/>
    <mergeCell ref="AP9:AR9"/>
    <mergeCell ref="AS9:AU9"/>
    <mergeCell ref="Q10:W10"/>
  </mergeCells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77E23-1694-4DAD-9C1E-91BB07C2BC0F}">
  <sheetPr>
    <tabColor rgb="FFDCC5ED"/>
  </sheetPr>
  <dimension ref="A1:N60"/>
  <sheetViews>
    <sheetView topLeftCell="A17" workbookViewId="0">
      <selection activeCell="O30" sqref="O30"/>
    </sheetView>
  </sheetViews>
  <sheetFormatPr defaultColWidth="25" defaultRowHeight="15" x14ac:dyDescent="0.25"/>
  <cols>
    <col min="1" max="1" width="25" style="59"/>
    <col min="2" max="12" width="8.7109375" style="59" customWidth="1"/>
    <col min="13" max="16384" width="25" style="59"/>
  </cols>
  <sheetData>
    <row r="1" spans="1:14" ht="18" x14ac:dyDescent="0.25">
      <c r="A1" s="49" t="s">
        <v>44</v>
      </c>
    </row>
    <row r="2" spans="1:14" x14ac:dyDescent="0.25">
      <c r="A2"/>
    </row>
    <row r="3" spans="1:14" ht="15.75" x14ac:dyDescent="0.25">
      <c r="A3" s="50" t="s">
        <v>214</v>
      </c>
    </row>
    <row r="4" spans="1:14" x14ac:dyDescent="0.25">
      <c r="A4" s="48"/>
    </row>
    <row r="5" spans="1:14" x14ac:dyDescent="0.25">
      <c r="A5" s="51" t="s">
        <v>68</v>
      </c>
    </row>
    <row r="6" spans="1:14" x14ac:dyDescent="0.25">
      <c r="A6" s="51"/>
    </row>
    <row r="7" spans="1:14" x14ac:dyDescent="0.25">
      <c r="A7" s="173" t="s">
        <v>204</v>
      </c>
    </row>
    <row r="8" spans="1:14" x14ac:dyDescent="0.25">
      <c r="A8" s="174" t="s">
        <v>205</v>
      </c>
    </row>
    <row r="9" spans="1:14" x14ac:dyDescent="0.25">
      <c r="A9" s="174" t="s">
        <v>206</v>
      </c>
    </row>
    <row r="10" spans="1:14" x14ac:dyDescent="0.25">
      <c r="A10" s="174" t="s">
        <v>207</v>
      </c>
    </row>
    <row r="12" spans="1:14" x14ac:dyDescent="0.25">
      <c r="A12" s="175" t="s">
        <v>75</v>
      </c>
      <c r="B12" s="176" t="s">
        <v>50</v>
      </c>
      <c r="C12" s="176" t="s">
        <v>51</v>
      </c>
      <c r="D12" s="176" t="s">
        <v>52</v>
      </c>
      <c r="E12" s="176" t="s">
        <v>53</v>
      </c>
      <c r="F12" s="176" t="s">
        <v>54</v>
      </c>
      <c r="G12" s="176" t="s">
        <v>55</v>
      </c>
      <c r="H12" s="176" t="s">
        <v>56</v>
      </c>
      <c r="I12" s="176" t="s">
        <v>57</v>
      </c>
      <c r="J12" s="176" t="s">
        <v>58</v>
      </c>
      <c r="K12" s="176" t="s">
        <v>59</v>
      </c>
      <c r="L12" s="176" t="s">
        <v>60</v>
      </c>
      <c r="N12" s="177" t="s">
        <v>208</v>
      </c>
    </row>
    <row r="13" spans="1:14" x14ac:dyDescent="0.25">
      <c r="A13" s="175" t="s">
        <v>86</v>
      </c>
      <c r="B13" s="199" t="s">
        <v>87</v>
      </c>
      <c r="C13" s="199" t="s">
        <v>87</v>
      </c>
      <c r="D13" s="199" t="s">
        <v>87</v>
      </c>
      <c r="E13" s="199" t="s">
        <v>87</v>
      </c>
      <c r="F13" s="199" t="s">
        <v>87</v>
      </c>
      <c r="G13" s="199" t="s">
        <v>87</v>
      </c>
      <c r="H13" s="199" t="s">
        <v>87</v>
      </c>
      <c r="I13" s="199" t="s">
        <v>87</v>
      </c>
      <c r="J13" s="199" t="s">
        <v>87</v>
      </c>
      <c r="K13" s="199" t="s">
        <v>87</v>
      </c>
      <c r="L13" s="199" t="s">
        <v>87</v>
      </c>
    </row>
    <row r="14" spans="1:14" x14ac:dyDescent="0.25">
      <c r="A14" s="178" t="s">
        <v>91</v>
      </c>
      <c r="B14" s="179">
        <v>70.3</v>
      </c>
      <c r="C14" s="179">
        <v>69.2</v>
      </c>
      <c r="D14" s="179">
        <v>66.2</v>
      </c>
      <c r="E14" s="179">
        <v>73.8</v>
      </c>
      <c r="F14" s="179">
        <v>75.900000000000006</v>
      </c>
      <c r="G14" s="179">
        <v>78.599999999999994</v>
      </c>
      <c r="H14" s="179">
        <v>50.5</v>
      </c>
      <c r="I14" s="179">
        <v>42.9</v>
      </c>
      <c r="J14" s="179">
        <v>55.9</v>
      </c>
      <c r="K14" s="179">
        <v>58.5</v>
      </c>
      <c r="L14" s="179">
        <v>71.5</v>
      </c>
    </row>
    <row r="15" spans="1:14" x14ac:dyDescent="0.25">
      <c r="A15" s="176" t="s">
        <v>95</v>
      </c>
      <c r="B15" s="180">
        <v>75.5</v>
      </c>
      <c r="C15" s="180">
        <v>76.7</v>
      </c>
      <c r="D15" s="180">
        <v>73.5</v>
      </c>
      <c r="E15" s="180">
        <v>73.2</v>
      </c>
      <c r="F15" s="180">
        <v>93.9</v>
      </c>
      <c r="G15" s="180">
        <v>89</v>
      </c>
      <c r="H15" s="180">
        <v>55.2</v>
      </c>
      <c r="I15" s="180">
        <v>39.799999999999997</v>
      </c>
      <c r="J15" s="180">
        <v>67.8</v>
      </c>
      <c r="K15" s="180">
        <v>70.3</v>
      </c>
      <c r="L15" s="180">
        <v>83.9</v>
      </c>
    </row>
    <row r="16" spans="1:14" ht="30" x14ac:dyDescent="0.25">
      <c r="A16" s="176" t="s">
        <v>99</v>
      </c>
      <c r="B16" s="180">
        <v>85</v>
      </c>
      <c r="C16" s="180">
        <v>83</v>
      </c>
      <c r="D16" s="180">
        <v>95.3</v>
      </c>
      <c r="E16" s="180">
        <v>101.6</v>
      </c>
      <c r="F16" s="180">
        <v>107.5</v>
      </c>
      <c r="G16" s="180">
        <v>90</v>
      </c>
      <c r="H16" s="180">
        <v>58.8</v>
      </c>
      <c r="I16" s="180">
        <v>47.4</v>
      </c>
      <c r="J16" s="180">
        <v>74.3</v>
      </c>
      <c r="K16" s="180">
        <v>63.2</v>
      </c>
      <c r="L16" s="180">
        <v>72.900000000000006</v>
      </c>
    </row>
    <row r="17" spans="1:14" x14ac:dyDescent="0.25">
      <c r="A17" s="176" t="s">
        <v>104</v>
      </c>
      <c r="B17" s="180">
        <v>78.2</v>
      </c>
      <c r="C17" s="180">
        <v>73.5</v>
      </c>
      <c r="D17" s="180">
        <v>80.900000000000006</v>
      </c>
      <c r="E17" s="180">
        <v>88.1</v>
      </c>
      <c r="F17" s="180">
        <v>74.900000000000006</v>
      </c>
      <c r="G17" s="180">
        <v>92.9</v>
      </c>
      <c r="H17" s="180">
        <v>51.5</v>
      </c>
      <c r="I17" s="180">
        <v>49.9</v>
      </c>
      <c r="J17" s="180">
        <v>60.3</v>
      </c>
      <c r="K17" s="180">
        <v>63.5</v>
      </c>
      <c r="L17" s="180">
        <v>76.900000000000006</v>
      </c>
    </row>
    <row r="18" spans="1:14" x14ac:dyDescent="0.25">
      <c r="A18" s="176" t="s">
        <v>108</v>
      </c>
      <c r="B18" s="180">
        <v>82.7</v>
      </c>
      <c r="C18" s="180">
        <v>76.099999999999994</v>
      </c>
      <c r="D18" s="180">
        <v>87.8</v>
      </c>
      <c r="E18" s="180">
        <v>89</v>
      </c>
      <c r="F18" s="180">
        <v>92.1</v>
      </c>
      <c r="G18" s="180">
        <v>96.7</v>
      </c>
      <c r="H18" s="180">
        <v>57.8</v>
      </c>
      <c r="I18" s="180">
        <v>49.2</v>
      </c>
      <c r="J18" s="180">
        <v>66.7</v>
      </c>
      <c r="K18" s="180">
        <v>64.8</v>
      </c>
      <c r="L18" s="180">
        <v>79</v>
      </c>
    </row>
    <row r="19" spans="1:14" ht="30" x14ac:dyDescent="0.25">
      <c r="A19" s="176" t="s">
        <v>112</v>
      </c>
      <c r="B19" s="180">
        <v>84.3</v>
      </c>
      <c r="C19" s="180">
        <v>81.2</v>
      </c>
      <c r="D19" s="180">
        <v>77.3</v>
      </c>
      <c r="E19" s="180">
        <v>91.8</v>
      </c>
      <c r="F19" s="180">
        <v>89.4</v>
      </c>
      <c r="G19" s="180">
        <v>92.6</v>
      </c>
      <c r="H19" s="180">
        <v>79.8</v>
      </c>
      <c r="I19" s="180">
        <v>62.8</v>
      </c>
      <c r="J19" s="180">
        <v>76.3</v>
      </c>
      <c r="K19" s="180">
        <v>83.7</v>
      </c>
      <c r="L19" s="180">
        <v>74.8</v>
      </c>
    </row>
    <row r="20" spans="1:14" x14ac:dyDescent="0.25">
      <c r="A20" s="176" t="s">
        <v>116</v>
      </c>
      <c r="B20" s="180">
        <v>67.900000000000006</v>
      </c>
      <c r="C20" s="180">
        <v>82.3</v>
      </c>
      <c r="D20" s="180">
        <v>75.8</v>
      </c>
      <c r="E20" s="180">
        <v>80.5</v>
      </c>
      <c r="F20" s="180">
        <v>87</v>
      </c>
      <c r="G20" s="180">
        <v>87.4</v>
      </c>
      <c r="H20" s="180">
        <v>66.900000000000006</v>
      </c>
      <c r="I20" s="180">
        <v>60.6</v>
      </c>
      <c r="J20" s="180">
        <v>77.8</v>
      </c>
      <c r="K20" s="180">
        <v>66.5</v>
      </c>
      <c r="L20" s="180">
        <v>84.3</v>
      </c>
    </row>
    <row r="21" spans="1:14" x14ac:dyDescent="0.25">
      <c r="A21" s="176" t="s">
        <v>120</v>
      </c>
      <c r="B21" s="180">
        <v>85</v>
      </c>
      <c r="C21" s="180">
        <v>67.8</v>
      </c>
      <c r="D21" s="180">
        <v>60.2</v>
      </c>
      <c r="E21" s="180">
        <v>81.3</v>
      </c>
      <c r="F21" s="180">
        <v>86.5</v>
      </c>
      <c r="G21" s="180">
        <v>88.2</v>
      </c>
      <c r="H21" s="180">
        <v>59.6</v>
      </c>
      <c r="I21" s="180">
        <v>53.4</v>
      </c>
      <c r="J21" s="180">
        <v>66.400000000000006</v>
      </c>
      <c r="K21" s="180">
        <v>85.1</v>
      </c>
      <c r="L21" s="180">
        <v>88.3</v>
      </c>
    </row>
    <row r="22" spans="1:14" x14ac:dyDescent="0.25">
      <c r="A22" s="176" t="s">
        <v>124</v>
      </c>
      <c r="B22" s="180">
        <v>84.5</v>
      </c>
      <c r="C22" s="180">
        <v>95.9</v>
      </c>
      <c r="D22" s="180">
        <v>75.8</v>
      </c>
      <c r="E22" s="180">
        <v>96.5</v>
      </c>
      <c r="F22" s="180">
        <v>84</v>
      </c>
      <c r="G22" s="180">
        <v>93.2</v>
      </c>
      <c r="H22" s="180">
        <v>61.3</v>
      </c>
      <c r="I22" s="180">
        <v>50.8</v>
      </c>
      <c r="J22" s="180">
        <v>62.5</v>
      </c>
      <c r="K22" s="180">
        <v>86.8</v>
      </c>
      <c r="L22" s="180">
        <v>86.7</v>
      </c>
    </row>
    <row r="23" spans="1:14" x14ac:dyDescent="0.25">
      <c r="A23" s="176" t="s">
        <v>126</v>
      </c>
      <c r="B23" s="180">
        <v>74.599999999999994</v>
      </c>
      <c r="C23" s="180">
        <v>82.2</v>
      </c>
      <c r="D23" s="180">
        <v>68.5</v>
      </c>
      <c r="E23" s="180">
        <v>101.1</v>
      </c>
      <c r="F23" s="180">
        <v>84.4</v>
      </c>
      <c r="G23" s="180">
        <v>93.7</v>
      </c>
      <c r="H23" s="180">
        <v>56.6</v>
      </c>
      <c r="I23" s="180">
        <v>51.3</v>
      </c>
      <c r="J23" s="180">
        <v>74.2</v>
      </c>
      <c r="K23" s="180">
        <v>73.900000000000006</v>
      </c>
      <c r="L23" s="180">
        <v>77</v>
      </c>
    </row>
    <row r="24" spans="1:14" x14ac:dyDescent="0.25">
      <c r="A24" s="176" t="s">
        <v>130</v>
      </c>
      <c r="B24" s="180">
        <v>81.7</v>
      </c>
      <c r="C24" s="180">
        <v>75</v>
      </c>
      <c r="D24" s="180">
        <v>77.8</v>
      </c>
      <c r="E24" s="180">
        <v>94</v>
      </c>
      <c r="F24" s="180">
        <v>89.1</v>
      </c>
      <c r="G24" s="180">
        <v>80.2</v>
      </c>
      <c r="H24" s="180">
        <v>64.5</v>
      </c>
      <c r="I24" s="180">
        <v>47.3</v>
      </c>
      <c r="J24" s="180">
        <v>62.5</v>
      </c>
      <c r="K24" s="180">
        <v>66.099999999999994</v>
      </c>
      <c r="L24" s="180">
        <v>86.7</v>
      </c>
      <c r="N24" s="181" t="s">
        <v>209</v>
      </c>
    </row>
    <row r="25" spans="1:14" x14ac:dyDescent="0.25">
      <c r="A25" s="176" t="s">
        <v>132</v>
      </c>
      <c r="B25" s="180">
        <v>72.3</v>
      </c>
      <c r="C25" s="180">
        <v>68.3</v>
      </c>
      <c r="D25" s="180">
        <v>75.2</v>
      </c>
      <c r="E25" s="180">
        <v>85</v>
      </c>
      <c r="F25" s="180">
        <v>63.9</v>
      </c>
      <c r="G25" s="180">
        <v>81.900000000000006</v>
      </c>
      <c r="H25" s="180">
        <v>56.3</v>
      </c>
      <c r="I25" s="180">
        <v>56.8</v>
      </c>
      <c r="J25" s="180">
        <v>60</v>
      </c>
      <c r="K25" s="180">
        <v>60.9</v>
      </c>
      <c r="L25" s="180">
        <v>65.900000000000006</v>
      </c>
    </row>
    <row r="26" spans="1:14" x14ac:dyDescent="0.25">
      <c r="A26" s="176" t="s">
        <v>136</v>
      </c>
      <c r="B26" s="180">
        <v>69.099999999999994</v>
      </c>
      <c r="C26" s="180">
        <v>60.9</v>
      </c>
      <c r="D26" s="180">
        <v>62</v>
      </c>
      <c r="E26" s="180">
        <v>62.4</v>
      </c>
      <c r="F26" s="180">
        <v>76</v>
      </c>
      <c r="G26" s="180">
        <v>61.7</v>
      </c>
      <c r="H26" s="180">
        <v>41.8</v>
      </c>
      <c r="I26" s="180">
        <v>39.9</v>
      </c>
      <c r="J26" s="180">
        <v>43.6</v>
      </c>
      <c r="K26" s="180">
        <v>46.1</v>
      </c>
      <c r="L26" s="180">
        <v>60.6</v>
      </c>
    </row>
    <row r="27" spans="1:14" x14ac:dyDescent="0.25">
      <c r="A27" s="178" t="s">
        <v>62</v>
      </c>
      <c r="B27" s="179">
        <v>71.8</v>
      </c>
      <c r="C27" s="179">
        <v>83.4</v>
      </c>
      <c r="D27" s="179">
        <v>65.5</v>
      </c>
      <c r="E27" s="179">
        <v>54.8</v>
      </c>
      <c r="F27" s="179">
        <v>95.3</v>
      </c>
      <c r="G27" s="179">
        <v>79.900000000000006</v>
      </c>
      <c r="H27" s="179">
        <v>64.900000000000006</v>
      </c>
      <c r="I27" s="179">
        <v>34.9</v>
      </c>
      <c r="J27" s="179">
        <v>54.4</v>
      </c>
      <c r="K27" s="179">
        <v>55.6</v>
      </c>
      <c r="L27" s="179">
        <v>87.7</v>
      </c>
    </row>
    <row r="28" spans="1:14" x14ac:dyDescent="0.25">
      <c r="A28" s="176" t="s">
        <v>139</v>
      </c>
      <c r="B28" s="180">
        <v>67.8</v>
      </c>
      <c r="C28" s="180">
        <v>57.4</v>
      </c>
      <c r="D28" s="180">
        <v>51.1</v>
      </c>
      <c r="E28" s="180">
        <v>68.3</v>
      </c>
      <c r="F28" s="180">
        <v>72.400000000000006</v>
      </c>
      <c r="G28" s="180">
        <v>73.3</v>
      </c>
      <c r="H28" s="180">
        <v>45.8</v>
      </c>
      <c r="I28" s="180">
        <v>34.200000000000003</v>
      </c>
      <c r="J28" s="180">
        <v>54.1</v>
      </c>
      <c r="K28" s="180">
        <v>39.799999999999997</v>
      </c>
      <c r="L28" s="180">
        <v>72.2</v>
      </c>
    </row>
    <row r="29" spans="1:14" x14ac:dyDescent="0.25">
      <c r="A29" s="176" t="s">
        <v>143</v>
      </c>
      <c r="B29" s="180">
        <v>43.7</v>
      </c>
      <c r="C29" s="180">
        <v>39.1</v>
      </c>
      <c r="D29" s="180">
        <v>33.6</v>
      </c>
      <c r="E29" s="180">
        <v>38.700000000000003</v>
      </c>
      <c r="F29" s="180">
        <v>40.1</v>
      </c>
      <c r="G29" s="180">
        <v>43.4</v>
      </c>
      <c r="H29" s="180">
        <v>27.1</v>
      </c>
      <c r="I29" s="180">
        <v>24</v>
      </c>
      <c r="J29" s="180">
        <v>28.1</v>
      </c>
      <c r="K29" s="180">
        <v>39.1</v>
      </c>
      <c r="L29" s="180">
        <v>48.4</v>
      </c>
    </row>
    <row r="30" spans="1:14" x14ac:dyDescent="0.25">
      <c r="A30" s="176" t="s">
        <v>146</v>
      </c>
      <c r="B30" s="180">
        <v>54.1</v>
      </c>
      <c r="C30" s="180">
        <v>63.2</v>
      </c>
      <c r="D30" s="180">
        <v>48.2</v>
      </c>
      <c r="E30" s="180">
        <v>62.8</v>
      </c>
      <c r="F30" s="180">
        <v>59.6</v>
      </c>
      <c r="G30" s="180">
        <v>65.2</v>
      </c>
      <c r="H30" s="180">
        <v>41.8</v>
      </c>
      <c r="I30" s="180">
        <v>35.799999999999997</v>
      </c>
      <c r="J30" s="180">
        <v>44.2</v>
      </c>
      <c r="K30" s="180">
        <v>40.6</v>
      </c>
      <c r="L30" s="180">
        <v>61.7</v>
      </c>
    </row>
    <row r="31" spans="1:14" x14ac:dyDescent="0.25">
      <c r="A31" s="176" t="s">
        <v>148</v>
      </c>
      <c r="B31" s="180">
        <v>44.9</v>
      </c>
      <c r="C31" s="180">
        <v>59.3</v>
      </c>
      <c r="D31" s="180">
        <v>65.2</v>
      </c>
      <c r="E31" s="180">
        <v>65.400000000000006</v>
      </c>
      <c r="F31" s="180">
        <v>81.8</v>
      </c>
      <c r="G31" s="180">
        <v>61.1</v>
      </c>
      <c r="H31" s="180">
        <v>41.1</v>
      </c>
      <c r="I31" s="180">
        <v>33.6</v>
      </c>
      <c r="J31" s="180">
        <v>42.9</v>
      </c>
      <c r="K31" s="180">
        <v>52.8</v>
      </c>
      <c r="L31" s="180">
        <v>65.900000000000006</v>
      </c>
    </row>
    <row r="32" spans="1:14" x14ac:dyDescent="0.25">
      <c r="A32" s="176" t="s">
        <v>150</v>
      </c>
      <c r="B32" s="180">
        <v>72.099999999999994</v>
      </c>
      <c r="C32" s="180">
        <v>53.2</v>
      </c>
      <c r="D32" s="180">
        <v>50.3</v>
      </c>
      <c r="E32" s="180">
        <v>59.8</v>
      </c>
      <c r="F32" s="180">
        <v>62.2</v>
      </c>
      <c r="G32" s="180">
        <v>70</v>
      </c>
      <c r="H32" s="180">
        <v>36.200000000000003</v>
      </c>
      <c r="I32" s="180">
        <v>31.6</v>
      </c>
      <c r="J32" s="180">
        <v>47.7</v>
      </c>
      <c r="K32" s="180">
        <v>29.1</v>
      </c>
      <c r="L32" s="180">
        <v>57.6</v>
      </c>
    </row>
    <row r="33" spans="1:12" x14ac:dyDescent="0.25">
      <c r="A33" s="176" t="s">
        <v>152</v>
      </c>
      <c r="B33" s="180">
        <v>66.3</v>
      </c>
      <c r="C33" s="180">
        <v>59.6</v>
      </c>
      <c r="D33" s="180">
        <v>51.3</v>
      </c>
      <c r="E33" s="180">
        <v>55</v>
      </c>
      <c r="F33" s="180">
        <v>55.7</v>
      </c>
      <c r="G33" s="180">
        <v>66.900000000000006</v>
      </c>
      <c r="H33" s="180">
        <v>37.4</v>
      </c>
      <c r="I33" s="180">
        <v>29.8</v>
      </c>
      <c r="J33" s="180">
        <v>35.9</v>
      </c>
      <c r="K33" s="180">
        <v>41.1</v>
      </c>
      <c r="L33" s="180">
        <v>57.8</v>
      </c>
    </row>
    <row r="34" spans="1:12" x14ac:dyDescent="0.25">
      <c r="A34" s="176" t="s">
        <v>154</v>
      </c>
      <c r="B34" s="180">
        <v>62.6</v>
      </c>
      <c r="C34" s="180">
        <v>47.3</v>
      </c>
      <c r="D34" s="180">
        <v>66.900000000000006</v>
      </c>
      <c r="E34" s="180">
        <v>73.7</v>
      </c>
      <c r="F34" s="180">
        <v>69.2</v>
      </c>
      <c r="G34" s="180">
        <v>74.099999999999994</v>
      </c>
      <c r="H34" s="180">
        <v>46.5</v>
      </c>
      <c r="I34" s="180">
        <v>35.299999999999997</v>
      </c>
      <c r="J34" s="180">
        <v>39.700000000000003</v>
      </c>
      <c r="K34" s="180">
        <v>50.8</v>
      </c>
      <c r="L34" s="180">
        <v>65</v>
      </c>
    </row>
    <row r="37" spans="1:12" x14ac:dyDescent="0.25">
      <c r="G37" s="177" t="s">
        <v>210</v>
      </c>
    </row>
    <row r="39" spans="1:12" x14ac:dyDescent="0.25">
      <c r="B39" s="182">
        <v>2024</v>
      </c>
    </row>
    <row r="40" spans="1:12" x14ac:dyDescent="0.25">
      <c r="A40" s="176" t="s">
        <v>118</v>
      </c>
      <c r="B40" s="180">
        <v>88.3</v>
      </c>
    </row>
    <row r="41" spans="1:12" x14ac:dyDescent="0.25">
      <c r="A41" s="178" t="s">
        <v>62</v>
      </c>
      <c r="B41" s="179">
        <v>87.7</v>
      </c>
    </row>
    <row r="42" spans="1:12" x14ac:dyDescent="0.25">
      <c r="A42" s="176" t="s">
        <v>124</v>
      </c>
      <c r="B42" s="180">
        <v>86.7</v>
      </c>
    </row>
    <row r="43" spans="1:12" x14ac:dyDescent="0.25">
      <c r="A43" s="176" t="s">
        <v>130</v>
      </c>
      <c r="B43" s="180">
        <v>86.7</v>
      </c>
    </row>
    <row r="44" spans="1:12" x14ac:dyDescent="0.25">
      <c r="A44" s="176" t="s">
        <v>116</v>
      </c>
      <c r="B44" s="180">
        <v>84.3</v>
      </c>
    </row>
    <row r="45" spans="1:12" x14ac:dyDescent="0.25">
      <c r="A45" s="176" t="s">
        <v>95</v>
      </c>
      <c r="B45" s="180">
        <v>83.9</v>
      </c>
    </row>
    <row r="46" spans="1:12" x14ac:dyDescent="0.25">
      <c r="A46" s="176" t="s">
        <v>108</v>
      </c>
      <c r="B46" s="180">
        <v>79</v>
      </c>
    </row>
    <row r="47" spans="1:12" x14ac:dyDescent="0.25">
      <c r="A47" s="176" t="s">
        <v>126</v>
      </c>
      <c r="B47" s="180">
        <v>77</v>
      </c>
    </row>
    <row r="48" spans="1:12" x14ac:dyDescent="0.25">
      <c r="A48" s="176" t="s">
        <v>104</v>
      </c>
      <c r="B48" s="180">
        <v>76.900000000000006</v>
      </c>
    </row>
    <row r="49" spans="1:7" x14ac:dyDescent="0.25">
      <c r="A49" s="176" t="s">
        <v>106</v>
      </c>
      <c r="B49" s="180">
        <v>74.8</v>
      </c>
    </row>
    <row r="50" spans="1:7" x14ac:dyDescent="0.25">
      <c r="A50" s="176" t="s">
        <v>101</v>
      </c>
      <c r="B50" s="180">
        <v>72.900000000000006</v>
      </c>
    </row>
    <row r="51" spans="1:7" x14ac:dyDescent="0.25">
      <c r="A51" s="176" t="s">
        <v>139</v>
      </c>
      <c r="B51" s="180">
        <v>72.2</v>
      </c>
      <c r="G51" s="181" t="s">
        <v>209</v>
      </c>
    </row>
    <row r="52" spans="1:7" x14ac:dyDescent="0.25">
      <c r="A52" s="178" t="s">
        <v>91</v>
      </c>
      <c r="B52" s="179">
        <v>71.5</v>
      </c>
    </row>
    <row r="53" spans="1:7" x14ac:dyDescent="0.25">
      <c r="A53" s="176" t="s">
        <v>132</v>
      </c>
      <c r="B53" s="180">
        <v>65.900000000000006</v>
      </c>
    </row>
    <row r="54" spans="1:7" x14ac:dyDescent="0.25">
      <c r="A54" s="176" t="s">
        <v>148</v>
      </c>
      <c r="B54" s="180">
        <v>65.900000000000006</v>
      </c>
    </row>
    <row r="55" spans="1:7" x14ac:dyDescent="0.25">
      <c r="A55" s="176" t="s">
        <v>154</v>
      </c>
      <c r="B55" s="180">
        <v>65</v>
      </c>
    </row>
    <row r="56" spans="1:7" x14ac:dyDescent="0.25">
      <c r="A56" s="176" t="s">
        <v>146</v>
      </c>
      <c r="B56" s="180">
        <v>61.7</v>
      </c>
    </row>
    <row r="57" spans="1:7" x14ac:dyDescent="0.25">
      <c r="A57" s="176" t="s">
        <v>136</v>
      </c>
      <c r="B57" s="180">
        <v>60.6</v>
      </c>
    </row>
    <row r="58" spans="1:7" x14ac:dyDescent="0.25">
      <c r="A58" s="176" t="s">
        <v>152</v>
      </c>
      <c r="B58" s="180">
        <v>57.8</v>
      </c>
    </row>
    <row r="59" spans="1:7" x14ac:dyDescent="0.25">
      <c r="A59" s="176" t="s">
        <v>150</v>
      </c>
      <c r="B59" s="180">
        <v>57.6</v>
      </c>
    </row>
    <row r="60" spans="1:7" x14ac:dyDescent="0.25">
      <c r="A60" s="176" t="s">
        <v>143</v>
      </c>
      <c r="B60" s="180">
        <v>48.4</v>
      </c>
    </row>
  </sheetData>
  <mergeCells count="1">
    <mergeCell ref="B13:L1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037B9-73EB-46E9-B81B-26B3A5677EE6}">
  <sheetPr>
    <tabColor rgb="FFDCC5ED"/>
  </sheetPr>
  <dimension ref="A1:N60"/>
  <sheetViews>
    <sheetView workbookViewId="0">
      <selection activeCell="N26" sqref="N26"/>
    </sheetView>
  </sheetViews>
  <sheetFormatPr defaultColWidth="25" defaultRowHeight="15" x14ac:dyDescent="0.25"/>
  <cols>
    <col min="1" max="1" width="25" style="59"/>
    <col min="2" max="12" width="9" style="59" customWidth="1"/>
    <col min="13" max="16384" width="25" style="59"/>
  </cols>
  <sheetData>
    <row r="1" spans="1:14" ht="18" x14ac:dyDescent="0.25">
      <c r="A1" s="49" t="s">
        <v>44</v>
      </c>
    </row>
    <row r="2" spans="1:14" x14ac:dyDescent="0.25">
      <c r="A2"/>
    </row>
    <row r="3" spans="1:14" ht="15.75" x14ac:dyDescent="0.25">
      <c r="A3" s="50" t="s">
        <v>214</v>
      </c>
    </row>
    <row r="4" spans="1:14" x14ac:dyDescent="0.25">
      <c r="A4" s="48"/>
    </row>
    <row r="5" spans="1:14" x14ac:dyDescent="0.25">
      <c r="A5" s="51" t="s">
        <v>68</v>
      </c>
    </row>
    <row r="7" spans="1:14" x14ac:dyDescent="0.25">
      <c r="A7" s="173" t="s">
        <v>204</v>
      </c>
    </row>
    <row r="8" spans="1:14" x14ac:dyDescent="0.25">
      <c r="A8" s="174" t="s">
        <v>205</v>
      </c>
    </row>
    <row r="9" spans="1:14" x14ac:dyDescent="0.25">
      <c r="A9" s="174" t="s">
        <v>206</v>
      </c>
    </row>
    <row r="10" spans="1:14" x14ac:dyDescent="0.25">
      <c r="A10" s="174" t="s">
        <v>211</v>
      </c>
    </row>
    <row r="12" spans="1:14" x14ac:dyDescent="0.25">
      <c r="A12" s="175" t="s">
        <v>75</v>
      </c>
      <c r="B12" s="176" t="s">
        <v>50</v>
      </c>
      <c r="C12" s="176" t="s">
        <v>51</v>
      </c>
      <c r="D12" s="176" t="s">
        <v>52</v>
      </c>
      <c r="E12" s="176" t="s">
        <v>53</v>
      </c>
      <c r="F12" s="176" t="s">
        <v>54</v>
      </c>
      <c r="G12" s="176" t="s">
        <v>55</v>
      </c>
      <c r="H12" s="176" t="s">
        <v>56</v>
      </c>
      <c r="I12" s="176" t="s">
        <v>57</v>
      </c>
      <c r="J12" s="176" t="s">
        <v>58</v>
      </c>
      <c r="K12" s="176" t="s">
        <v>59</v>
      </c>
      <c r="L12" s="176" t="s">
        <v>60</v>
      </c>
    </row>
    <row r="13" spans="1:14" x14ac:dyDescent="0.25">
      <c r="A13" s="175" t="s">
        <v>86</v>
      </c>
      <c r="B13" s="199" t="s">
        <v>87</v>
      </c>
      <c r="C13" s="199" t="s">
        <v>87</v>
      </c>
      <c r="D13" s="199" t="s">
        <v>87</v>
      </c>
      <c r="E13" s="199" t="s">
        <v>87</v>
      </c>
      <c r="F13" s="199" t="s">
        <v>87</v>
      </c>
      <c r="G13" s="199" t="s">
        <v>87</v>
      </c>
      <c r="H13" s="199" t="s">
        <v>87</v>
      </c>
      <c r="I13" s="199" t="s">
        <v>87</v>
      </c>
      <c r="J13" s="199" t="s">
        <v>87</v>
      </c>
      <c r="K13" s="199" t="s">
        <v>87</v>
      </c>
      <c r="L13" s="199" t="s">
        <v>87</v>
      </c>
      <c r="N13" s="177" t="s">
        <v>212</v>
      </c>
    </row>
    <row r="14" spans="1:14" x14ac:dyDescent="0.25">
      <c r="A14" s="176" t="s">
        <v>91</v>
      </c>
      <c r="B14" s="180">
        <v>31</v>
      </c>
      <c r="C14" s="180">
        <v>37.1</v>
      </c>
      <c r="D14" s="180">
        <v>32.4</v>
      </c>
      <c r="E14" s="180">
        <v>34.200000000000003</v>
      </c>
      <c r="F14" s="180">
        <v>37.9</v>
      </c>
      <c r="G14" s="180">
        <v>38.9</v>
      </c>
      <c r="H14" s="180">
        <v>29.9</v>
      </c>
      <c r="I14" s="180">
        <v>24</v>
      </c>
      <c r="J14" s="180">
        <v>29.1</v>
      </c>
      <c r="K14" s="180">
        <v>28</v>
      </c>
      <c r="L14" s="180">
        <v>37.299999999999997</v>
      </c>
    </row>
    <row r="15" spans="1:14" x14ac:dyDescent="0.25">
      <c r="A15" s="176" t="s">
        <v>95</v>
      </c>
      <c r="B15" s="180">
        <v>21.3</v>
      </c>
      <c r="C15" s="180">
        <v>28.6</v>
      </c>
      <c r="D15" s="180">
        <v>38</v>
      </c>
      <c r="E15" s="180">
        <v>35.4</v>
      </c>
      <c r="F15" s="180">
        <v>37.1</v>
      </c>
      <c r="G15" s="180">
        <v>40.1</v>
      </c>
      <c r="H15" s="180">
        <v>27.6</v>
      </c>
      <c r="I15" s="180">
        <v>20.2</v>
      </c>
      <c r="J15" s="180">
        <v>24.3</v>
      </c>
      <c r="K15" s="180">
        <v>28</v>
      </c>
      <c r="L15" s="180">
        <v>38.200000000000003</v>
      </c>
    </row>
    <row r="16" spans="1:14" ht="30" x14ac:dyDescent="0.25">
      <c r="A16" s="176" t="s">
        <v>99</v>
      </c>
      <c r="B16" s="180">
        <v>33.700000000000003</v>
      </c>
      <c r="C16" s="180">
        <v>35.799999999999997</v>
      </c>
      <c r="D16" s="180">
        <v>28.4</v>
      </c>
      <c r="E16" s="180">
        <v>35.6</v>
      </c>
      <c r="F16" s="180">
        <v>55.9</v>
      </c>
      <c r="G16" s="180">
        <v>49.5</v>
      </c>
      <c r="H16" s="180">
        <v>32.200000000000003</v>
      </c>
      <c r="I16" s="180">
        <v>24.9</v>
      </c>
      <c r="J16" s="180">
        <v>32</v>
      </c>
      <c r="K16" s="180">
        <v>26.9</v>
      </c>
      <c r="L16" s="180">
        <v>35.6</v>
      </c>
    </row>
    <row r="17" spans="1:14" x14ac:dyDescent="0.25">
      <c r="A17" s="176" t="s">
        <v>104</v>
      </c>
      <c r="B17" s="180">
        <v>22.2</v>
      </c>
      <c r="C17" s="180">
        <v>22.7</v>
      </c>
      <c r="D17" s="180">
        <v>26.7</v>
      </c>
      <c r="E17" s="180">
        <v>34.299999999999997</v>
      </c>
      <c r="F17" s="180">
        <v>33.5</v>
      </c>
      <c r="G17" s="180">
        <v>25.5</v>
      </c>
      <c r="H17" s="180">
        <v>16</v>
      </c>
      <c r="I17" s="180">
        <v>21.3</v>
      </c>
      <c r="J17" s="180">
        <v>13.3</v>
      </c>
      <c r="K17" s="180">
        <v>18.399999999999999</v>
      </c>
      <c r="L17" s="180">
        <v>18.3</v>
      </c>
    </row>
    <row r="18" spans="1:14" x14ac:dyDescent="0.25">
      <c r="A18" s="176" t="s">
        <v>108</v>
      </c>
      <c r="B18" s="180">
        <v>19.100000000000001</v>
      </c>
      <c r="C18" s="180">
        <v>29.9</v>
      </c>
      <c r="D18" s="180">
        <v>25.7</v>
      </c>
      <c r="E18" s="180">
        <v>24.2</v>
      </c>
      <c r="F18" s="180">
        <v>28</v>
      </c>
      <c r="G18" s="180">
        <v>28.1</v>
      </c>
      <c r="H18" s="180">
        <v>25</v>
      </c>
      <c r="I18" s="180">
        <v>16.399999999999999</v>
      </c>
      <c r="J18" s="180">
        <v>21.8</v>
      </c>
      <c r="K18" s="180">
        <v>20.2</v>
      </c>
      <c r="L18" s="180">
        <v>32.299999999999997</v>
      </c>
    </row>
    <row r="19" spans="1:14" ht="30" x14ac:dyDescent="0.25">
      <c r="A19" s="176" t="s">
        <v>112</v>
      </c>
      <c r="B19" s="180">
        <v>61.7</v>
      </c>
      <c r="C19" s="180">
        <v>50.7</v>
      </c>
      <c r="D19" s="180">
        <v>59.3</v>
      </c>
      <c r="E19" s="180">
        <v>48.8</v>
      </c>
      <c r="F19" s="180">
        <v>63.1</v>
      </c>
      <c r="G19" s="180">
        <v>58.3</v>
      </c>
      <c r="H19" s="180">
        <v>45.8</v>
      </c>
      <c r="I19" s="180">
        <v>29.9</v>
      </c>
      <c r="J19" s="180">
        <v>44.9</v>
      </c>
      <c r="K19" s="180">
        <v>51.2</v>
      </c>
      <c r="L19" s="180">
        <v>61</v>
      </c>
    </row>
    <row r="20" spans="1:14" x14ac:dyDescent="0.25">
      <c r="A20" s="176" t="s">
        <v>116</v>
      </c>
      <c r="B20" s="180">
        <v>19.600000000000001</v>
      </c>
      <c r="C20" s="180">
        <v>30.2</v>
      </c>
      <c r="D20" s="180">
        <v>26.6</v>
      </c>
      <c r="E20" s="180">
        <v>30.4</v>
      </c>
      <c r="F20" s="180">
        <v>32.4</v>
      </c>
      <c r="G20" s="180">
        <v>36.5</v>
      </c>
      <c r="H20" s="180">
        <v>25.1</v>
      </c>
      <c r="I20" s="180">
        <v>27.7</v>
      </c>
      <c r="J20" s="180">
        <v>30.2</v>
      </c>
      <c r="K20" s="180">
        <v>27.6</v>
      </c>
      <c r="L20" s="180">
        <v>35.9</v>
      </c>
    </row>
    <row r="21" spans="1:14" x14ac:dyDescent="0.25">
      <c r="A21" s="176" t="s">
        <v>120</v>
      </c>
      <c r="B21" s="180">
        <v>30.1</v>
      </c>
      <c r="C21" s="180">
        <v>26.4</v>
      </c>
      <c r="D21" s="180">
        <v>27.8</v>
      </c>
      <c r="E21" s="180">
        <v>28.3</v>
      </c>
      <c r="F21" s="180">
        <v>29.6</v>
      </c>
      <c r="G21" s="180">
        <v>34.299999999999997</v>
      </c>
      <c r="H21" s="180">
        <v>30</v>
      </c>
      <c r="I21" s="180">
        <v>24.7</v>
      </c>
      <c r="J21" s="180">
        <v>24.7</v>
      </c>
      <c r="K21" s="180">
        <v>38.1</v>
      </c>
      <c r="L21" s="180">
        <v>34.5</v>
      </c>
    </row>
    <row r="22" spans="1:14" x14ac:dyDescent="0.25">
      <c r="A22" s="176" t="s">
        <v>124</v>
      </c>
      <c r="B22" s="180">
        <v>33.299999999999997</v>
      </c>
      <c r="C22" s="180">
        <v>42.3</v>
      </c>
      <c r="D22" s="180">
        <v>32.9</v>
      </c>
      <c r="E22" s="180">
        <v>33.799999999999997</v>
      </c>
      <c r="F22" s="180">
        <v>47.4</v>
      </c>
      <c r="G22" s="180">
        <v>33.5</v>
      </c>
      <c r="H22" s="180">
        <v>36.700000000000003</v>
      </c>
      <c r="I22" s="180">
        <v>27.3</v>
      </c>
      <c r="J22" s="180">
        <v>21.4</v>
      </c>
      <c r="K22" s="180">
        <v>31.8</v>
      </c>
      <c r="L22" s="180">
        <v>38.5</v>
      </c>
    </row>
    <row r="23" spans="1:14" x14ac:dyDescent="0.25">
      <c r="A23" s="176" t="s">
        <v>126</v>
      </c>
      <c r="B23" s="180">
        <v>31.4</v>
      </c>
      <c r="C23" s="180">
        <v>32.1</v>
      </c>
      <c r="D23" s="180">
        <v>35</v>
      </c>
      <c r="E23" s="180">
        <v>40.4</v>
      </c>
      <c r="F23" s="180">
        <v>38.200000000000003</v>
      </c>
      <c r="G23" s="180">
        <v>44.2</v>
      </c>
      <c r="H23" s="180">
        <v>25.8</v>
      </c>
      <c r="I23" s="180">
        <v>23.4</v>
      </c>
      <c r="J23" s="180">
        <v>30.1</v>
      </c>
      <c r="K23" s="180">
        <v>28.5</v>
      </c>
      <c r="L23" s="180">
        <v>39.5</v>
      </c>
    </row>
    <row r="24" spans="1:14" x14ac:dyDescent="0.25">
      <c r="A24" s="176" t="s">
        <v>130</v>
      </c>
      <c r="B24" s="180">
        <v>29.5</v>
      </c>
      <c r="C24" s="180">
        <v>19.8</v>
      </c>
      <c r="D24" s="180">
        <v>29.8</v>
      </c>
      <c r="E24" s="180">
        <v>52.4</v>
      </c>
      <c r="F24" s="180">
        <v>38.4</v>
      </c>
      <c r="G24" s="180">
        <v>58</v>
      </c>
      <c r="H24" s="180">
        <v>47.6</v>
      </c>
      <c r="I24" s="180">
        <v>27</v>
      </c>
      <c r="J24" s="180">
        <v>23.7</v>
      </c>
      <c r="K24" s="180">
        <v>38.5</v>
      </c>
      <c r="L24" s="180">
        <v>51.8</v>
      </c>
    </row>
    <row r="25" spans="1:14" x14ac:dyDescent="0.25">
      <c r="A25" s="176" t="s">
        <v>132</v>
      </c>
      <c r="B25" s="180">
        <v>33.799999999999997</v>
      </c>
      <c r="C25" s="180">
        <v>41</v>
      </c>
      <c r="D25" s="180">
        <v>32.700000000000003</v>
      </c>
      <c r="E25" s="180">
        <v>36.1</v>
      </c>
      <c r="F25" s="180">
        <v>42.9</v>
      </c>
      <c r="G25" s="180">
        <v>54.3</v>
      </c>
      <c r="H25" s="180">
        <v>29.5</v>
      </c>
      <c r="I25" s="180">
        <v>25.6</v>
      </c>
      <c r="J25" s="180">
        <v>25.6</v>
      </c>
      <c r="K25" s="180">
        <v>39.700000000000003</v>
      </c>
      <c r="L25" s="180">
        <v>50</v>
      </c>
    </row>
    <row r="26" spans="1:14" x14ac:dyDescent="0.25">
      <c r="A26" s="176" t="s">
        <v>136</v>
      </c>
      <c r="B26" s="180">
        <v>16.600000000000001</v>
      </c>
      <c r="C26" s="180">
        <v>25.3</v>
      </c>
      <c r="D26" s="180">
        <v>22</v>
      </c>
      <c r="E26" s="180">
        <v>18.8</v>
      </c>
      <c r="F26" s="180">
        <v>24</v>
      </c>
      <c r="G26" s="180">
        <v>25</v>
      </c>
      <c r="H26" s="180">
        <v>14.2</v>
      </c>
      <c r="I26" s="180">
        <v>15</v>
      </c>
      <c r="J26" s="180">
        <v>13.4</v>
      </c>
      <c r="K26" s="180">
        <v>15.5</v>
      </c>
      <c r="L26" s="180">
        <v>24.8</v>
      </c>
      <c r="N26" s="181" t="s">
        <v>209</v>
      </c>
    </row>
    <row r="27" spans="1:14" x14ac:dyDescent="0.25">
      <c r="A27" s="176" t="s">
        <v>62</v>
      </c>
      <c r="B27" s="180">
        <v>36.6</v>
      </c>
      <c r="C27" s="180">
        <v>49.8</v>
      </c>
      <c r="D27" s="180">
        <v>28</v>
      </c>
      <c r="E27" s="180">
        <v>29.4</v>
      </c>
      <c r="F27" s="180">
        <v>37</v>
      </c>
      <c r="G27" s="180">
        <v>49.8</v>
      </c>
      <c r="H27" s="180">
        <v>29.9</v>
      </c>
      <c r="I27" s="180">
        <v>24.4</v>
      </c>
      <c r="J27" s="180">
        <v>20.6</v>
      </c>
      <c r="K27" s="180">
        <v>37.200000000000003</v>
      </c>
      <c r="L27" s="180">
        <v>41.5</v>
      </c>
    </row>
    <row r="28" spans="1:14" x14ac:dyDescent="0.25">
      <c r="A28" s="176" t="s">
        <v>139</v>
      </c>
      <c r="B28" s="180">
        <v>53.5</v>
      </c>
      <c r="C28" s="180">
        <v>68.099999999999994</v>
      </c>
      <c r="D28" s="180">
        <v>46</v>
      </c>
      <c r="E28" s="180">
        <v>78.099999999999994</v>
      </c>
      <c r="F28" s="180">
        <v>64.7</v>
      </c>
      <c r="G28" s="180">
        <v>45.6</v>
      </c>
      <c r="H28" s="180">
        <v>45.8</v>
      </c>
      <c r="I28" s="180">
        <v>34.9</v>
      </c>
      <c r="J28" s="180">
        <v>22.5</v>
      </c>
      <c r="K28" s="180">
        <v>40.4</v>
      </c>
      <c r="L28" s="180">
        <v>78.099999999999994</v>
      </c>
    </row>
    <row r="29" spans="1:14" x14ac:dyDescent="0.25">
      <c r="A29" s="176" t="s">
        <v>143</v>
      </c>
      <c r="B29" s="180">
        <v>39.299999999999997</v>
      </c>
      <c r="C29" s="180">
        <v>39.5</v>
      </c>
      <c r="D29" s="180">
        <v>36.4</v>
      </c>
      <c r="E29" s="180">
        <v>40.4</v>
      </c>
      <c r="F29" s="180">
        <v>38.299999999999997</v>
      </c>
      <c r="G29" s="180">
        <v>44.2</v>
      </c>
      <c r="H29" s="180">
        <v>25.6</v>
      </c>
      <c r="I29" s="180">
        <v>29.7</v>
      </c>
      <c r="J29" s="180">
        <v>44.6</v>
      </c>
      <c r="K29" s="180">
        <v>36.9</v>
      </c>
      <c r="L29" s="180">
        <v>42.3</v>
      </c>
    </row>
    <row r="30" spans="1:14" x14ac:dyDescent="0.25">
      <c r="A30" s="176" t="s">
        <v>146</v>
      </c>
      <c r="B30" s="180">
        <v>34.1</v>
      </c>
      <c r="C30" s="180">
        <v>49.8</v>
      </c>
      <c r="D30" s="180">
        <v>30.6</v>
      </c>
      <c r="E30" s="180">
        <v>41.8</v>
      </c>
      <c r="F30" s="180">
        <v>39.700000000000003</v>
      </c>
      <c r="G30" s="180">
        <v>49.3</v>
      </c>
      <c r="H30" s="180">
        <v>48.6</v>
      </c>
      <c r="I30" s="180">
        <v>23</v>
      </c>
      <c r="J30" s="180">
        <v>31.3</v>
      </c>
      <c r="K30" s="180">
        <v>28.9</v>
      </c>
      <c r="L30" s="180">
        <v>41.2</v>
      </c>
    </row>
    <row r="31" spans="1:14" x14ac:dyDescent="0.25">
      <c r="A31" s="176" t="s">
        <v>148</v>
      </c>
      <c r="B31" s="180">
        <v>52.6</v>
      </c>
      <c r="C31" s="180">
        <v>59.7</v>
      </c>
      <c r="D31" s="180">
        <v>70.7</v>
      </c>
      <c r="E31" s="180">
        <v>84.2</v>
      </c>
      <c r="F31" s="180">
        <v>61</v>
      </c>
      <c r="G31" s="180">
        <v>62</v>
      </c>
      <c r="H31" s="180">
        <v>38.4</v>
      </c>
      <c r="I31" s="180">
        <v>31.5</v>
      </c>
      <c r="J31" s="180">
        <v>38.200000000000003</v>
      </c>
      <c r="K31" s="180">
        <v>40.9</v>
      </c>
      <c r="L31" s="180">
        <v>58.2</v>
      </c>
    </row>
    <row r="32" spans="1:14" x14ac:dyDescent="0.25">
      <c r="A32" s="176" t="s">
        <v>150</v>
      </c>
      <c r="B32" s="180">
        <v>73.900000000000006</v>
      </c>
      <c r="C32" s="180">
        <v>66.599999999999994</v>
      </c>
      <c r="D32" s="180">
        <v>47.4</v>
      </c>
      <c r="E32" s="180">
        <v>43.7</v>
      </c>
      <c r="F32" s="180">
        <v>52.1</v>
      </c>
      <c r="G32" s="180">
        <v>68.400000000000006</v>
      </c>
      <c r="H32" s="180">
        <v>49.6</v>
      </c>
      <c r="I32" s="180">
        <v>38.6</v>
      </c>
      <c r="J32" s="180">
        <v>77.599999999999994</v>
      </c>
      <c r="K32" s="180">
        <v>20.7</v>
      </c>
      <c r="L32" s="180">
        <v>33.299999999999997</v>
      </c>
    </row>
    <row r="33" spans="1:12" x14ac:dyDescent="0.25">
      <c r="A33" s="176" t="s">
        <v>152</v>
      </c>
      <c r="B33" s="180">
        <v>39.700000000000003</v>
      </c>
      <c r="C33" s="180">
        <v>47.7</v>
      </c>
      <c r="D33" s="180">
        <v>36.200000000000003</v>
      </c>
      <c r="E33" s="180">
        <v>31.9</v>
      </c>
      <c r="F33" s="180">
        <v>45</v>
      </c>
      <c r="G33" s="180">
        <v>33.9</v>
      </c>
      <c r="H33" s="180">
        <v>39</v>
      </c>
      <c r="I33" s="180">
        <v>29.4</v>
      </c>
      <c r="J33" s="180">
        <v>35.200000000000003</v>
      </c>
      <c r="K33" s="180">
        <v>22.9</v>
      </c>
      <c r="L33" s="180">
        <v>32.6</v>
      </c>
    </row>
    <row r="34" spans="1:12" x14ac:dyDescent="0.25">
      <c r="A34" s="176" t="s">
        <v>154</v>
      </c>
      <c r="B34" s="180">
        <v>60.4</v>
      </c>
      <c r="C34" s="180">
        <v>49.1</v>
      </c>
      <c r="D34" s="180">
        <v>45.7</v>
      </c>
      <c r="E34" s="180">
        <v>60.5</v>
      </c>
      <c r="F34" s="180">
        <v>69.8</v>
      </c>
      <c r="G34" s="180">
        <v>59</v>
      </c>
      <c r="H34" s="180">
        <v>33.1</v>
      </c>
      <c r="I34" s="180">
        <v>34.4</v>
      </c>
      <c r="J34" s="180">
        <v>43</v>
      </c>
      <c r="K34" s="180">
        <v>57.5</v>
      </c>
      <c r="L34" s="180">
        <v>65.5</v>
      </c>
    </row>
    <row r="37" spans="1:12" x14ac:dyDescent="0.25">
      <c r="G37" s="177" t="s">
        <v>213</v>
      </c>
    </row>
    <row r="39" spans="1:12" x14ac:dyDescent="0.25">
      <c r="B39" s="182">
        <v>2024</v>
      </c>
    </row>
    <row r="40" spans="1:12" x14ac:dyDescent="0.25">
      <c r="A40" s="176" t="s">
        <v>139</v>
      </c>
      <c r="B40" s="180">
        <v>78.099999999999994</v>
      </c>
    </row>
    <row r="41" spans="1:12" x14ac:dyDescent="0.25">
      <c r="A41" s="176" t="s">
        <v>154</v>
      </c>
      <c r="B41" s="180">
        <v>65.5</v>
      </c>
    </row>
    <row r="42" spans="1:12" x14ac:dyDescent="0.25">
      <c r="A42" s="176" t="s">
        <v>106</v>
      </c>
      <c r="B42" s="180">
        <v>61</v>
      </c>
    </row>
    <row r="43" spans="1:12" x14ac:dyDescent="0.25">
      <c r="A43" s="176" t="s">
        <v>148</v>
      </c>
      <c r="B43" s="180">
        <v>58.2</v>
      </c>
    </row>
    <row r="44" spans="1:12" x14ac:dyDescent="0.25">
      <c r="A44" s="176" t="s">
        <v>130</v>
      </c>
      <c r="B44" s="180">
        <v>51.8</v>
      </c>
    </row>
    <row r="45" spans="1:12" x14ac:dyDescent="0.25">
      <c r="A45" s="176" t="s">
        <v>132</v>
      </c>
      <c r="B45" s="180">
        <v>50</v>
      </c>
    </row>
    <row r="46" spans="1:12" x14ac:dyDescent="0.25">
      <c r="A46" s="176" t="s">
        <v>143</v>
      </c>
      <c r="B46" s="180">
        <v>42.3</v>
      </c>
    </row>
    <row r="47" spans="1:12" x14ac:dyDescent="0.25">
      <c r="A47" s="178" t="s">
        <v>62</v>
      </c>
      <c r="B47" s="179">
        <v>41.5</v>
      </c>
    </row>
    <row r="48" spans="1:12" x14ac:dyDescent="0.25">
      <c r="A48" s="176" t="s">
        <v>146</v>
      </c>
      <c r="B48" s="180">
        <v>41.2</v>
      </c>
    </row>
    <row r="49" spans="1:7" x14ac:dyDescent="0.25">
      <c r="A49" s="176" t="s">
        <v>126</v>
      </c>
      <c r="B49" s="180">
        <v>39.5</v>
      </c>
    </row>
    <row r="50" spans="1:7" x14ac:dyDescent="0.25">
      <c r="A50" s="176" t="s">
        <v>124</v>
      </c>
      <c r="B50" s="180">
        <v>38.5</v>
      </c>
      <c r="G50" s="181" t="s">
        <v>209</v>
      </c>
    </row>
    <row r="51" spans="1:7" x14ac:dyDescent="0.25">
      <c r="A51" s="176" t="s">
        <v>95</v>
      </c>
      <c r="B51" s="180">
        <v>38.200000000000003</v>
      </c>
    </row>
    <row r="52" spans="1:7" x14ac:dyDescent="0.25">
      <c r="A52" s="178" t="s">
        <v>91</v>
      </c>
      <c r="B52" s="179">
        <v>37.299999999999997</v>
      </c>
    </row>
    <row r="53" spans="1:7" x14ac:dyDescent="0.25">
      <c r="A53" s="176" t="s">
        <v>116</v>
      </c>
      <c r="B53" s="180">
        <v>35.9</v>
      </c>
    </row>
    <row r="54" spans="1:7" x14ac:dyDescent="0.25">
      <c r="A54" s="176" t="s">
        <v>101</v>
      </c>
      <c r="B54" s="180">
        <v>35.6</v>
      </c>
    </row>
    <row r="55" spans="1:7" x14ac:dyDescent="0.25">
      <c r="A55" s="176" t="s">
        <v>118</v>
      </c>
      <c r="B55" s="180">
        <v>34.5</v>
      </c>
    </row>
    <row r="56" spans="1:7" x14ac:dyDescent="0.25">
      <c r="A56" s="176" t="s">
        <v>150</v>
      </c>
      <c r="B56" s="180">
        <v>33.299999999999997</v>
      </c>
    </row>
    <row r="57" spans="1:7" x14ac:dyDescent="0.25">
      <c r="A57" s="176" t="s">
        <v>152</v>
      </c>
      <c r="B57" s="180">
        <v>32.6</v>
      </c>
    </row>
    <row r="58" spans="1:7" x14ac:dyDescent="0.25">
      <c r="A58" s="176" t="s">
        <v>108</v>
      </c>
      <c r="B58" s="180">
        <v>32.299999999999997</v>
      </c>
    </row>
    <row r="59" spans="1:7" x14ac:dyDescent="0.25">
      <c r="A59" s="176" t="s">
        <v>136</v>
      </c>
      <c r="B59" s="180">
        <v>24.8</v>
      </c>
    </row>
    <row r="60" spans="1:7" x14ac:dyDescent="0.25">
      <c r="A60" s="176" t="s">
        <v>104</v>
      </c>
      <c r="B60" s="180">
        <v>18.3</v>
      </c>
    </row>
  </sheetData>
  <mergeCells count="1">
    <mergeCell ref="B13:L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Graf_3.1-3.3</vt:lpstr>
      <vt:lpstr>Tab 3.1</vt:lpstr>
      <vt:lpstr>Tab 3.2</vt:lpstr>
      <vt:lpstr>Graf 3.4</vt:lpstr>
      <vt:lpstr>Tab 3.3, Graf 3.5</vt:lpstr>
      <vt:lpstr>Tab 3,4, Graf 3,6</vt:lpstr>
      <vt:lpstr>Pronto soccorso orig</vt:lpstr>
      <vt:lpstr>Guardia medica orig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Valentino</dc:creator>
  <cp:lastModifiedBy>Tiziana Valentino</cp:lastModifiedBy>
  <dcterms:created xsi:type="dcterms:W3CDTF">2015-06-05T18:17:20Z</dcterms:created>
  <dcterms:modified xsi:type="dcterms:W3CDTF">2025-12-23T11:35:21Z</dcterms:modified>
</cp:coreProperties>
</file>