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\Direzioni\DirezioneInformatica\Statistica\Statistica_interni\Dati_Pubblicazioni_Aree_Tematiche_Altro\Energia\2021\DATI x sito\"/>
    </mc:Choice>
  </mc:AlternateContent>
  <bookViews>
    <workbookView xWindow="0" yWindow="0" windowWidth="28800" windowHeight="12300" activeTab="1"/>
  </bookViews>
  <sheets>
    <sheet name="Fonte dati" sheetId="7" r:id="rId1"/>
    <sheet name="Tab 4.1, Graf 4.1-4.2-4.3" sheetId="6" r:id="rId2"/>
    <sheet name="Graf 4.4-4.5" sheetId="5" r:id="rId3"/>
    <sheet name="Tab 4.2, Graf 4.6-4.7" sheetId="1" r:id="rId4"/>
    <sheet name="Tab 4.3, Graf 4.8-4.9" sheetId="2" r:id="rId5"/>
    <sheet name="Tab 4.4, Graf 4.10-4.11" sheetId="3" r:id="rId6"/>
    <sheet name="Tab 4.5, Graf 4.12-4.13" sheetId="4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6" l="1"/>
  <c r="E37" i="6"/>
  <c r="G37" i="6"/>
  <c r="H37" i="6"/>
  <c r="AJ12" i="4" l="1"/>
  <c r="AK12" i="4"/>
  <c r="AL12" i="4" s="1"/>
  <c r="AJ13" i="4"/>
  <c r="AK13" i="4"/>
  <c r="AL13" i="4" s="1"/>
  <c r="AJ14" i="4"/>
  <c r="AK14" i="4"/>
  <c r="AL14" i="4" s="1"/>
  <c r="AJ15" i="4"/>
  <c r="AK15" i="4"/>
  <c r="AL15" i="4" s="1"/>
  <c r="AJ16" i="4"/>
  <c r="AK16" i="4"/>
  <c r="AL16" i="4" s="1"/>
  <c r="AJ17" i="4"/>
  <c r="AK17" i="4"/>
  <c r="AL17" i="4" s="1"/>
  <c r="AJ18" i="4"/>
  <c r="AK18" i="4"/>
  <c r="AL18" i="4" s="1"/>
  <c r="AJ19" i="4"/>
  <c r="AK19" i="4"/>
  <c r="AL19" i="4" s="1"/>
  <c r="AJ20" i="4"/>
  <c r="AK20" i="4"/>
  <c r="AL20" i="4" s="1"/>
  <c r="AJ21" i="4"/>
  <c r="AK21" i="4"/>
  <c r="AL21" i="4" s="1"/>
  <c r="AJ22" i="4"/>
  <c r="AK22" i="4"/>
  <c r="AL22" i="4" s="1"/>
  <c r="AJ23" i="4"/>
  <c r="AK23" i="4"/>
  <c r="AL23" i="4" s="1"/>
  <c r="AJ24" i="4"/>
  <c r="AK24" i="4"/>
  <c r="AL24" i="4" s="1"/>
  <c r="AJ25" i="4"/>
  <c r="AK25" i="4"/>
  <c r="AL25" i="4" s="1"/>
  <c r="AJ26" i="4"/>
  <c r="AK26" i="4"/>
  <c r="AL26" i="4" s="1"/>
  <c r="AJ27" i="4"/>
  <c r="AK27" i="4"/>
  <c r="AL27" i="4" s="1"/>
  <c r="AJ28" i="4"/>
  <c r="AK28" i="4"/>
  <c r="AL28" i="4" s="1"/>
  <c r="AJ29" i="4"/>
  <c r="AK29" i="4"/>
  <c r="AL29" i="4" s="1"/>
  <c r="AJ30" i="4"/>
  <c r="AK30" i="4"/>
  <c r="AL30" i="4" s="1"/>
  <c r="AJ31" i="4"/>
  <c r="AK31" i="4"/>
  <c r="AL31" i="4" s="1"/>
  <c r="AJ32" i="4"/>
  <c r="AK32" i="4"/>
  <c r="AL32" i="4" s="1"/>
  <c r="AJ33" i="4"/>
  <c r="AK33" i="4"/>
  <c r="AL33" i="4" s="1"/>
  <c r="AJ34" i="4"/>
  <c r="AK34" i="4"/>
  <c r="AL34" i="4" s="1"/>
  <c r="AJ35" i="4"/>
  <c r="AK35" i="4"/>
  <c r="AL35" i="4" s="1"/>
  <c r="AJ36" i="4"/>
  <c r="AK36" i="4"/>
  <c r="AL36" i="4" s="1"/>
  <c r="AJ37" i="4"/>
  <c r="AK37" i="4"/>
  <c r="AL37" i="4" s="1"/>
  <c r="AJ38" i="4"/>
  <c r="AK38" i="4"/>
  <c r="AL38" i="4" s="1"/>
  <c r="AJ39" i="4"/>
  <c r="AK39" i="4"/>
  <c r="AL39" i="4" s="1"/>
  <c r="AJ12" i="3"/>
  <c r="AK12" i="3"/>
  <c r="AL12" i="3" s="1"/>
  <c r="AJ13" i="3"/>
  <c r="AK13" i="3"/>
  <c r="AL13" i="3" s="1"/>
  <c r="AJ14" i="3"/>
  <c r="AK14" i="3"/>
  <c r="AL14" i="3" s="1"/>
  <c r="AJ15" i="3"/>
  <c r="AK15" i="3"/>
  <c r="AL15" i="3" s="1"/>
  <c r="AJ16" i="3"/>
  <c r="AK16" i="3"/>
  <c r="AL16" i="3" s="1"/>
  <c r="AJ17" i="3"/>
  <c r="AK17" i="3"/>
  <c r="AL17" i="3" s="1"/>
  <c r="AJ18" i="3"/>
  <c r="AK18" i="3"/>
  <c r="AL18" i="3" s="1"/>
  <c r="AJ19" i="3"/>
  <c r="AK19" i="3"/>
  <c r="AL19" i="3" s="1"/>
  <c r="AJ20" i="3"/>
  <c r="AK20" i="3"/>
  <c r="AL20" i="3" s="1"/>
  <c r="AJ21" i="3"/>
  <c r="AK21" i="3"/>
  <c r="AL21" i="3" s="1"/>
  <c r="AJ22" i="3"/>
  <c r="AK22" i="3"/>
  <c r="AL22" i="3" s="1"/>
  <c r="AJ23" i="3"/>
  <c r="AK23" i="3"/>
  <c r="AL23" i="3" s="1"/>
  <c r="AJ24" i="3"/>
  <c r="AK24" i="3"/>
  <c r="AL24" i="3" s="1"/>
  <c r="AJ25" i="3"/>
  <c r="AK25" i="3"/>
  <c r="AL25" i="3" s="1"/>
  <c r="AJ26" i="3"/>
  <c r="AK26" i="3"/>
  <c r="AL26" i="3" s="1"/>
  <c r="AJ27" i="3"/>
  <c r="AK27" i="3"/>
  <c r="AL27" i="3" s="1"/>
  <c r="AJ28" i="3"/>
  <c r="AK28" i="3"/>
  <c r="AL28" i="3" s="1"/>
  <c r="AJ29" i="3"/>
  <c r="AK29" i="3"/>
  <c r="AL29" i="3" s="1"/>
  <c r="AJ30" i="3"/>
  <c r="AK30" i="3"/>
  <c r="AL30" i="3" s="1"/>
  <c r="AJ31" i="3"/>
  <c r="AK31" i="3"/>
  <c r="AL31" i="3" s="1"/>
  <c r="AJ32" i="3"/>
  <c r="AK32" i="3"/>
  <c r="AL32" i="3" s="1"/>
  <c r="AJ33" i="3"/>
  <c r="AK33" i="3"/>
  <c r="AL33" i="3" s="1"/>
  <c r="AJ34" i="3"/>
  <c r="AK34" i="3"/>
  <c r="AL34" i="3" s="1"/>
  <c r="AJ35" i="3"/>
  <c r="AK35" i="3"/>
  <c r="AL35" i="3" s="1"/>
  <c r="AJ36" i="3"/>
  <c r="AK36" i="3"/>
  <c r="AL36" i="3" s="1"/>
  <c r="AJ37" i="3"/>
  <c r="AK37" i="3"/>
  <c r="AL37" i="3" s="1"/>
  <c r="AJ38" i="3"/>
  <c r="AK38" i="3"/>
  <c r="AL38" i="3" s="1"/>
  <c r="AJ39" i="3"/>
  <c r="AK39" i="3"/>
  <c r="AL39" i="3" s="1"/>
  <c r="AJ12" i="2"/>
  <c r="AK12" i="2"/>
  <c r="AL12" i="2" s="1"/>
  <c r="AJ13" i="2"/>
  <c r="AK13" i="2"/>
  <c r="AL13" i="2" s="1"/>
  <c r="AJ14" i="2"/>
  <c r="AK14" i="2"/>
  <c r="AJ15" i="2"/>
  <c r="AK15" i="2"/>
  <c r="AJ16" i="2"/>
  <c r="AK16" i="2"/>
  <c r="AJ17" i="2"/>
  <c r="AK17" i="2"/>
  <c r="AJ18" i="2"/>
  <c r="AK18" i="2"/>
  <c r="AJ19" i="2"/>
  <c r="AK19" i="2"/>
  <c r="AJ20" i="2"/>
  <c r="AK20" i="2"/>
  <c r="AJ21" i="2"/>
  <c r="AK21" i="2"/>
  <c r="AJ22" i="2"/>
  <c r="AK22" i="2"/>
  <c r="AJ23" i="2"/>
  <c r="AK23" i="2"/>
  <c r="AJ24" i="2"/>
  <c r="AK24" i="2"/>
  <c r="AJ25" i="2"/>
  <c r="AK25" i="2"/>
  <c r="AJ26" i="2"/>
  <c r="AK26" i="2"/>
  <c r="AJ27" i="2"/>
  <c r="AK27" i="2"/>
  <c r="AJ28" i="2"/>
  <c r="AK28" i="2"/>
  <c r="AJ29" i="2"/>
  <c r="AK29" i="2"/>
  <c r="AJ30" i="2"/>
  <c r="AK30" i="2"/>
  <c r="AJ31" i="2"/>
  <c r="AK31" i="2"/>
  <c r="AJ32" i="2"/>
  <c r="AK32" i="2"/>
  <c r="AJ33" i="2"/>
  <c r="AK33" i="2"/>
  <c r="AJ34" i="2"/>
  <c r="AK34" i="2"/>
  <c r="AJ35" i="2"/>
  <c r="AK35" i="2"/>
  <c r="AJ36" i="2"/>
  <c r="AK36" i="2"/>
  <c r="AJ37" i="2"/>
  <c r="AK37" i="2"/>
  <c r="AJ38" i="2"/>
  <c r="AK38" i="2"/>
  <c r="AJ39" i="2"/>
  <c r="AK39" i="2"/>
  <c r="AJ12" i="1"/>
  <c r="AK12" i="1"/>
  <c r="AJ13" i="1"/>
  <c r="AK13" i="1"/>
  <c r="AL13" i="1"/>
  <c r="AN13" i="1"/>
  <c r="AJ14" i="1"/>
  <c r="AK14" i="1"/>
  <c r="AL14" i="1"/>
  <c r="AN14" i="1"/>
  <c r="AJ15" i="1"/>
  <c r="AK15" i="1"/>
  <c r="AL15" i="1"/>
  <c r="AN15" i="1"/>
  <c r="AJ16" i="1"/>
  <c r="AK16" i="1"/>
  <c r="AL16" i="1"/>
  <c r="AN16" i="1"/>
  <c r="AJ17" i="1"/>
  <c r="AK17" i="1"/>
  <c r="AL17" i="1"/>
  <c r="AN17" i="1"/>
  <c r="AJ18" i="1"/>
  <c r="AK18" i="1"/>
  <c r="AL18" i="1"/>
  <c r="AN18" i="1"/>
  <c r="AJ19" i="1"/>
  <c r="AK19" i="1"/>
  <c r="AL19" i="1"/>
  <c r="AN19" i="1"/>
  <c r="AJ20" i="1"/>
  <c r="AK20" i="1"/>
  <c r="AL20" i="1"/>
  <c r="AN20" i="1"/>
  <c r="AJ21" i="1"/>
  <c r="AK21" i="1"/>
  <c r="AL21" i="1"/>
  <c r="AN21" i="1"/>
  <c r="AJ22" i="1"/>
  <c r="AK22" i="1"/>
  <c r="AL22" i="1"/>
  <c r="AN22" i="1"/>
  <c r="AJ23" i="1"/>
  <c r="AK23" i="1"/>
  <c r="AL23" i="1"/>
  <c r="AN23" i="1"/>
  <c r="AJ24" i="1"/>
  <c r="AK24" i="1"/>
  <c r="AL24" i="1"/>
  <c r="AN24" i="1"/>
  <c r="AJ25" i="1"/>
  <c r="AK25" i="1"/>
  <c r="AL25" i="1"/>
  <c r="AN25" i="1"/>
  <c r="AJ26" i="1"/>
  <c r="AK26" i="1"/>
  <c r="AL26" i="1"/>
  <c r="AN26" i="1"/>
  <c r="AJ27" i="1"/>
  <c r="AK27" i="1"/>
  <c r="AL27" i="1"/>
  <c r="AN27" i="1"/>
  <c r="AJ28" i="1"/>
  <c r="AK28" i="1"/>
  <c r="AL28" i="1"/>
  <c r="AN28" i="1"/>
  <c r="AJ29" i="1"/>
  <c r="AK29" i="1"/>
  <c r="AL29" i="1"/>
  <c r="AN29" i="1"/>
  <c r="AJ30" i="1"/>
  <c r="AK30" i="1"/>
  <c r="AL30" i="1"/>
  <c r="AN30" i="1"/>
  <c r="AJ31" i="1"/>
  <c r="AK31" i="1"/>
  <c r="AL31" i="1"/>
  <c r="AN31" i="1"/>
  <c r="AJ32" i="1"/>
  <c r="AK32" i="1"/>
  <c r="AL32" i="1"/>
  <c r="AN32" i="1"/>
  <c r="AJ33" i="1"/>
  <c r="AK33" i="1"/>
  <c r="AL33" i="1"/>
  <c r="AN33" i="1"/>
  <c r="AJ34" i="1"/>
  <c r="AK34" i="1"/>
  <c r="AL34" i="1"/>
  <c r="AN34" i="1"/>
  <c r="AJ35" i="1"/>
  <c r="AK35" i="1"/>
  <c r="AL35" i="1"/>
  <c r="AN35" i="1"/>
  <c r="AJ36" i="1"/>
  <c r="AK36" i="1"/>
  <c r="AL36" i="1"/>
  <c r="AN36" i="1"/>
  <c r="AJ37" i="1"/>
  <c r="AK37" i="1"/>
  <c r="AL37" i="1"/>
  <c r="AN37" i="1"/>
  <c r="AJ38" i="1"/>
  <c r="AK38" i="1"/>
  <c r="AL38" i="1"/>
  <c r="AN38" i="1"/>
  <c r="AJ39" i="1"/>
  <c r="AK39" i="1"/>
  <c r="AL39" i="1"/>
  <c r="AN39" i="1"/>
  <c r="AL32" i="2" l="1"/>
  <c r="AN32" i="2"/>
  <c r="AL26" i="2"/>
  <c r="AN26" i="2"/>
  <c r="AL22" i="2"/>
  <c r="AN22" i="2"/>
  <c r="AL16" i="2"/>
  <c r="AN16" i="2"/>
  <c r="AL39" i="2"/>
  <c r="AN39" i="2"/>
  <c r="AL37" i="2"/>
  <c r="AN37" i="2"/>
  <c r="AL35" i="2"/>
  <c r="AN35" i="2"/>
  <c r="AL33" i="2"/>
  <c r="AN33" i="2"/>
  <c r="AL31" i="2"/>
  <c r="AN31" i="2"/>
  <c r="AL29" i="2"/>
  <c r="AN29" i="2"/>
  <c r="AL27" i="2"/>
  <c r="AN27" i="2"/>
  <c r="AL25" i="2"/>
  <c r="AN25" i="2"/>
  <c r="AL23" i="2"/>
  <c r="AN23" i="2"/>
  <c r="AL21" i="2"/>
  <c r="AN21" i="2"/>
  <c r="AL19" i="2"/>
  <c r="AN19" i="2"/>
  <c r="AL17" i="2"/>
  <c r="AN17" i="2"/>
  <c r="AL15" i="2"/>
  <c r="AN15" i="2"/>
  <c r="AL12" i="1"/>
  <c r="AN12" i="1"/>
  <c r="AL34" i="2"/>
  <c r="AN34" i="2"/>
  <c r="AL28" i="2"/>
  <c r="AN28" i="2"/>
  <c r="AL20" i="2"/>
  <c r="AN20" i="2"/>
  <c r="AL18" i="2"/>
  <c r="AN18" i="2"/>
  <c r="AL36" i="2"/>
  <c r="AN36" i="2"/>
  <c r="AL30" i="2"/>
  <c r="AN30" i="2"/>
  <c r="AL14" i="2"/>
  <c r="AN14" i="2"/>
  <c r="AL38" i="2"/>
  <c r="AN38" i="2"/>
  <c r="AL24" i="2"/>
  <c r="AN24" i="2"/>
  <c r="AN13" i="2"/>
  <c r="AN12" i="2"/>
  <c r="AN39" i="3"/>
  <c r="AN38" i="3"/>
  <c r="AN37" i="3"/>
  <c r="AN36" i="3"/>
  <c r="AN35" i="3"/>
  <c r="AN34" i="3"/>
  <c r="AN33" i="3"/>
  <c r="AN32" i="3"/>
  <c r="AN31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39" i="4"/>
  <c r="AN38" i="4"/>
  <c r="AN37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</calcChain>
</file>

<file path=xl/sharedStrings.xml><?xml version="1.0" encoding="utf-8"?>
<sst xmlns="http://schemas.openxmlformats.org/spreadsheetml/2006/main" count="826" uniqueCount="174">
  <si>
    <t>Malta</t>
  </si>
  <si>
    <t>Grecia</t>
  </si>
  <si>
    <t>Cipro</t>
  </si>
  <si>
    <t>Croazia</t>
  </si>
  <si>
    <t>Romania</t>
  </si>
  <si>
    <t>Estonia</t>
  </si>
  <si>
    <t>Bulgaria</t>
  </si>
  <si>
    <t>Lituania</t>
  </si>
  <si>
    <t>Danimarca</t>
  </si>
  <si>
    <t>Italia</t>
  </si>
  <si>
    <t>Francia</t>
  </si>
  <si>
    <t>Spagna</t>
  </si>
  <si>
    <t>Polonia</t>
  </si>
  <si>
    <t>Lettonia</t>
  </si>
  <si>
    <t>Portogallo</t>
  </si>
  <si>
    <t>Ungheria</t>
  </si>
  <si>
    <t>Irlanda</t>
  </si>
  <si>
    <t>UE</t>
  </si>
  <si>
    <t>Rep. Ceca</t>
  </si>
  <si>
    <t>Slovenia</t>
  </si>
  <si>
    <t>Slovacchia</t>
  </si>
  <si>
    <t>Germania</t>
  </si>
  <si>
    <t>Paesi Bassi</t>
  </si>
  <si>
    <t>Austria</t>
  </si>
  <si>
    <t>Belgio</t>
  </si>
  <si>
    <t>Lussemburgo</t>
  </si>
  <si>
    <t>Svezia</t>
  </si>
  <si>
    <t>valore finto</t>
  </si>
  <si>
    <t>Finlandia</t>
  </si>
  <si>
    <t>valore vero</t>
  </si>
  <si>
    <t>Grafico 4.7: Consumo finale di energia nel settore industria. tep per 1.000 abitanti. Media triennale 2017-2019</t>
  </si>
  <si>
    <t>Consumo finale (media 2017-2019)
 (tep x 1.000 abitanti)</t>
  </si>
  <si>
    <t>Paese</t>
  </si>
  <si>
    <t>not available</t>
  </si>
  <si>
    <t>:</t>
  </si>
  <si>
    <t>Special value:</t>
  </si>
  <si>
    <t>Sweden</t>
  </si>
  <si>
    <t>Finland</t>
  </si>
  <si>
    <t>Slovakia</t>
  </si>
  <si>
    <t>Portugal</t>
  </si>
  <si>
    <t>Poland</t>
  </si>
  <si>
    <t>Netherlands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</si>
  <si>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</si>
  <si>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</si>
  <si>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</si>
  <si>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</si>
  <si>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</si>
  <si>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</si>
  <si>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</si>
  <si>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</si>
  <si>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</si>
  <si>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</si>
  <si>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</si>
  <si>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Germany (until 1990 former territory of the FRG)</t>
  </si>
  <si>
    <t>Denmark</t>
  </si>
  <si>
    <t>Czechia</t>
  </si>
  <si>
    <t>Belgium</t>
  </si>
  <si>
    <t>European Union - 27 countries (from 2020)</t>
  </si>
  <si>
    <t>Grafico 4.6: Consumo finale di energia per Paese nel settore industria. Variazione percentuale della media triennale 2017-2019/ 1991-1993</t>
  </si>
  <si>
    <t>Variazione % 
(B/A)/A</t>
  </si>
  <si>
    <t>Popolazione  
(media 2017-2019)</t>
  </si>
  <si>
    <t>Consumo finale 
(media 2017-2019)
Ktep
(B)</t>
  </si>
  <si>
    <t>Consumo finale 
(media 1991-1993)
Ktep
(A)</t>
  </si>
  <si>
    <t>Pop Media 2017-2019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</si>
  <si>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</si>
  <si>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</si>
  <si>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</si>
  <si>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</si>
  <si>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</si>
  <si>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</si>
  <si>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</si>
  <si>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</si>
  <si>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</si>
  <si>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</si>
  <si>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</si>
  <si>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</si>
  <si>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</si>
  <si>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</si>
  <si>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</si>
  <si>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</si>
  <si>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</si>
  <si>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</si>
  <si>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</si>
  <si>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</si>
  <si>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</si>
  <si>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</si>
  <si>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</si>
  <si>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</si>
  <si>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</si>
  <si>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</si>
  <si>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</si>
  <si>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</si>
  <si>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</si>
  <si>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</si>
  <si>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GEO/TIME</t>
  </si>
  <si>
    <t>Thousand tonnes of oil equivalent</t>
  </si>
  <si>
    <t>UNIT</t>
  </si>
  <si>
    <t>Tabella 4.2: Consumo finale di energia per Paese nel settore industria. Anni 1991-1993 e 2017-2019</t>
  </si>
  <si>
    <t>Total</t>
  </si>
  <si>
    <t>SIEC</t>
  </si>
  <si>
    <t>Final consumption - industry sector - energy use</t>
  </si>
  <si>
    <t>NRG_BAL</t>
  </si>
  <si>
    <t>Eurostat</t>
  </si>
  <si>
    <t>Source of data</t>
  </si>
  <si>
    <t>Extracted on</t>
  </si>
  <si>
    <t>Last update</t>
  </si>
  <si>
    <t>Simplified energy balances [nrg_bal_s]</t>
  </si>
  <si>
    <t>Grafico 4.9: Consumo finale di energia per Paese nel settore trasporti. Tep per 1.000 abitanti. Media triennale 2017-2019</t>
  </si>
  <si>
    <t>Grafico 4.8: Consumo finale di energia per Paese nel settore trasporti. Variazione percentuale della media triennale 2017-2019/ 1991-1993.</t>
  </si>
  <si>
    <t>Tabella 4.3: Consumo finale di energia per Paese nel settore trasporti. Anni 1991-1993 e 2017-2019</t>
  </si>
  <si>
    <t>Final consumption - transport sector - energy use</t>
  </si>
  <si>
    <t>Grafico 4.11: Consumo finale di energia per Paese nel settore commercio e servizi pubblici. tep per 1.000 abitanti. Media triennale 2017-2019</t>
  </si>
  <si>
    <t>Grafico 4.10: Consumo finale di energia per Paese nel settore commercio e servizi pubblici. Variazione percentuale della media triennale 2017-2019/ 1991-1993.</t>
  </si>
  <si>
    <t>Tabella 4.4: Consumo finale di energia per Paese nel settore commercio e servizi pubblici. Anni 1991-1993 e 2017-2019</t>
  </si>
  <si>
    <t>Final consumption - other sectors - commercial and public services - energy use</t>
  </si>
  <si>
    <t>Grafico 4.13: Consumo finale di energia per Paese nel settore domestico. Tep per 1.000 abitanti. Media triennale 2017-2019</t>
  </si>
  <si>
    <t>Grafico 4.12: Consumo finale di energia per Paese nel settore domestico. Variazione percentuale della media triennale 2017-2019/ 1991-1993.</t>
  </si>
  <si>
    <t>Tabella 4.5: Consumo finale di energia per Paese nel settore domestico Anni 1991-1993 e 2017-2019</t>
  </si>
  <si>
    <t>Final consumption - other sectors - households - energy use</t>
  </si>
  <si>
    <t>Grafico 4.5: Consumo finale di energia in Italia per principali settori . Ktep. Anni 1991-2019</t>
  </si>
  <si>
    <t>Domestico</t>
  </si>
  <si>
    <t>Commercio e serv.pubbl.</t>
  </si>
  <si>
    <t>Trasporti</t>
  </si>
  <si>
    <t>Industria</t>
  </si>
  <si>
    <t>Final consumption - energy use</t>
  </si>
  <si>
    <t>TOTALE consumi finali</t>
  </si>
  <si>
    <t>NRG_BAL/TIME</t>
  </si>
  <si>
    <t>GEO</t>
  </si>
  <si>
    <t>Altro</t>
  </si>
  <si>
    <t>Altri settori - famiglie domestico</t>
  </si>
  <si>
    <t>Commercio e servizi pubblici</t>
  </si>
  <si>
    <t>Altri settori - servizi commerciali e pubblici</t>
  </si>
  <si>
    <t>Settore trasporti</t>
  </si>
  <si>
    <t>Settore industria</t>
  </si>
  <si>
    <t>Consumo finale totale</t>
  </si>
  <si>
    <t>Consumi energetici finali totali</t>
  </si>
  <si>
    <t>Settore</t>
  </si>
  <si>
    <t>Altri settori - n.a.c.</t>
  </si>
  <si>
    <t>Altri settori - pesca</t>
  </si>
  <si>
    <t>Altri settori - agricoltura e foreste</t>
  </si>
  <si>
    <t>Altri settori - domestico</t>
  </si>
  <si>
    <t>Altri settori</t>
  </si>
  <si>
    <t>Trasporto - altro n.a.c.</t>
  </si>
  <si>
    <t>Trasporto - conduttura</t>
  </si>
  <si>
    <t>Trasporto - navigazione interna</t>
  </si>
  <si>
    <t>Trasporto - aviazione nazionale</t>
  </si>
  <si>
    <t xml:space="preserve">Grafico 4.2: Consumo finale di energia per settore in Italia. ktep. Anno 2019
</t>
  </si>
  <si>
    <t>Trasporto - strada</t>
  </si>
  <si>
    <t>Trasporto - rotaia</t>
  </si>
  <si>
    <t>Industria - altro n.a.c.</t>
  </si>
  <si>
    <t>Industria - tessile e pelle</t>
  </si>
  <si>
    <t>Industria - costruzioni</t>
  </si>
  <si>
    <t>Industria - legno e prodotti in legno</t>
  </si>
  <si>
    <t>Industria - carta, cellulosa e stampa</t>
  </si>
  <si>
    <t>Industria - cibo, bevande e tabacco</t>
  </si>
  <si>
    <t>Industria - estrazione cave</t>
  </si>
  <si>
    <t>Industria - macchinari</t>
  </si>
  <si>
    <t>Industria - attrezzature di trasporto</t>
  </si>
  <si>
    <t>Industria - minerali non metallici</t>
  </si>
  <si>
    <t>Industria - metalli non ferrosi</t>
  </si>
  <si>
    <t>Industria - chimica e petrolchimica</t>
  </si>
  <si>
    <t>Industria - ferro e acciaio</t>
  </si>
  <si>
    <t>Consumi finali - uso energetico</t>
  </si>
  <si>
    <t>Var % 
(B/A)</t>
  </si>
  <si>
    <t>Consumi finali medi
(media 2017-2019)
(B)</t>
  </si>
  <si>
    <t>Consumi finali medi
 (media 1991-1993)
(A)</t>
  </si>
  <si>
    <t>Settori</t>
  </si>
  <si>
    <t>UE28</t>
  </si>
  <si>
    <t>UE27</t>
  </si>
  <si>
    <t>Fonte dati: Eurostat</t>
  </si>
  <si>
    <t>Tabella 4.1: Consumo finale di energia per settore in UE e in Italia. ktep. Valori medi triennali e variazioni % 2017-2019/1991-1993</t>
  </si>
  <si>
    <t>Grafico 4.1: Consumo finale di energia per settore in UE. ktep. Anno 2019</t>
  </si>
  <si>
    <t xml:space="preserve">Grafico 4.3: Consumo finale di energia per settore in UE e in Italia. Variazione % delle medie triennali 2017-2019/1991-1993
</t>
  </si>
  <si>
    <t>Grafico 4.4: Consumo finale di energia in UE per principali settori . Ktep. Anni 1991-2019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</si>
</sst>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0"/>
    <numFmt numFmtId="166" formatCode="dd\.mm\.yy"/>
  </numFmts>
  <fonts count="2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color rgb="FFC00000"/>
      <name val="Arial"/>
      <family val="2"/>
    </font>
    <font>
      <b/>
      <sz val="8"/>
      <name val="Calibri"/>
      <family val="2"/>
      <scheme val="minor"/>
    </font>
    <font>
      <sz val="10"/>
      <color rgb="FF00B050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sz val="8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sz val="8"/>
      <color rgb="FFC00000"/>
      <name val="Arial"/>
      <family val="2"/>
    </font>
    <font>
      <sz val="10"/>
      <color theme="0" tint="-0.34998626667073579"/>
      <name val="Arial"/>
      <family val="2"/>
    </font>
    <font>
      <b/>
      <sz val="11"/>
      <name val="Arial"/>
      <family val="2"/>
    </font>
    <font>
      <b/>
      <sz val="10"/>
      <color theme="0" tint="-0.34998626667073579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1" fillId="0" borderId="0" xfId="1" applyFill="1" applyBorder="1"/>
    <xf numFmtId="3" fontId="2" fillId="0" borderId="0" xfId="1" applyNumberFormat="1" applyFont="1"/>
    <xf numFmtId="0" fontId="2" fillId="0" borderId="1" xfId="2" applyFont="1" applyBorder="1" applyAlignment="1">
      <alignment vertical="center"/>
    </xf>
    <xf numFmtId="3" fontId="3" fillId="0" borderId="0" xfId="1" applyNumberFormat="1" applyFont="1"/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vertical="center" wrapText="1"/>
    </xf>
    <xf numFmtId="0" fontId="4" fillId="0" borderId="0" xfId="1" applyFont="1"/>
    <xf numFmtId="0" fontId="1" fillId="0" borderId="0" xfId="2"/>
    <xf numFmtId="0" fontId="5" fillId="0" borderId="0" xfId="1" applyFont="1" applyBorder="1" applyAlignment="1">
      <alignment horizontal="right" vertical="center" wrapText="1"/>
    </xf>
    <xf numFmtId="0" fontId="5" fillId="0" borderId="1" xfId="1" applyFont="1" applyBorder="1" applyAlignment="1">
      <alignment horizontal="left" vertical="center"/>
    </xf>
    <xf numFmtId="0" fontId="6" fillId="0" borderId="0" xfId="1" applyFont="1"/>
    <xf numFmtId="0" fontId="7" fillId="0" borderId="0" xfId="1" applyFont="1" applyAlignment="1">
      <alignment vertical="center"/>
    </xf>
    <xf numFmtId="0" fontId="5" fillId="0" borderId="2" xfId="1" applyFont="1" applyBorder="1" applyAlignment="1">
      <alignment horizontal="right" vertical="center" wrapText="1"/>
    </xf>
    <xf numFmtId="0" fontId="5" fillId="0" borderId="3" xfId="1" applyFont="1" applyBorder="1" applyAlignment="1">
      <alignment horizontal="left" vertical="center"/>
    </xf>
    <xf numFmtId="0" fontId="8" fillId="0" borderId="0" xfId="1" applyNumberFormat="1" applyFont="1" applyFill="1" applyBorder="1" applyAlignment="1"/>
    <xf numFmtId="164" fontId="9" fillId="0" borderId="0" xfId="1" applyNumberFormat="1" applyFont="1"/>
    <xf numFmtId="0" fontId="9" fillId="0" borderId="1" xfId="2" applyFont="1" applyBorder="1" applyAlignment="1">
      <alignment vertical="center"/>
    </xf>
    <xf numFmtId="164" fontId="10" fillId="0" borderId="0" xfId="1" applyNumberFormat="1" applyFont="1"/>
    <xf numFmtId="0" fontId="10" fillId="0" borderId="1" xfId="2" applyFont="1" applyBorder="1" applyAlignment="1">
      <alignment vertical="center"/>
    </xf>
    <xf numFmtId="164" fontId="2" fillId="0" borderId="0" xfId="1" applyNumberFormat="1" applyFont="1"/>
    <xf numFmtId="3" fontId="8" fillId="2" borderId="4" xfId="1" applyNumberFormat="1" applyFont="1" applyFill="1" applyBorder="1" applyAlignment="1"/>
    <xf numFmtId="165" fontId="8" fillId="0" borderId="0" xfId="1" applyNumberFormat="1" applyFont="1" applyFill="1" applyBorder="1" applyAlignment="1"/>
    <xf numFmtId="165" fontId="8" fillId="0" borderId="5" xfId="1" applyNumberFormat="1" applyFont="1" applyFill="1" applyBorder="1" applyAlignment="1"/>
    <xf numFmtId="165" fontId="8" fillId="0" borderId="4" xfId="1" applyNumberFormat="1" applyFont="1" applyFill="1" applyBorder="1" applyAlignment="1"/>
    <xf numFmtId="0" fontId="8" fillId="3" borderId="4" xfId="1" applyNumberFormat="1" applyFont="1" applyFill="1" applyBorder="1" applyAlignment="1"/>
    <xf numFmtId="164" fontId="3" fillId="0" borderId="0" xfId="1" applyNumberFormat="1" applyFont="1"/>
    <xf numFmtId="3" fontId="11" fillId="2" borderId="4" xfId="1" applyNumberFormat="1" applyFont="1" applyFill="1" applyBorder="1" applyAlignment="1"/>
    <xf numFmtId="0" fontId="12" fillId="0" borderId="0" xfId="1" applyFont="1" applyAlignment="1">
      <alignment horizontal="left" vertical="center"/>
    </xf>
    <xf numFmtId="0" fontId="8" fillId="3" borderId="6" xfId="1" applyNumberFormat="1" applyFont="1" applyFill="1" applyBorder="1" applyAlignment="1"/>
    <xf numFmtId="0" fontId="8" fillId="3" borderId="5" xfId="1" applyNumberFormat="1" applyFont="1" applyFill="1" applyBorder="1" applyAlignment="1"/>
    <xf numFmtId="166" fontId="8" fillId="0" borderId="0" xfId="1" applyNumberFormat="1" applyFont="1" applyFill="1" applyBorder="1" applyAlignment="1"/>
    <xf numFmtId="0" fontId="1" fillId="0" borderId="0" xfId="1" applyBorder="1"/>
    <xf numFmtId="0" fontId="13" fillId="0" borderId="0" xfId="1" applyFont="1"/>
    <xf numFmtId="3" fontId="2" fillId="0" borderId="0" xfId="1" applyNumberFormat="1" applyFont="1" applyBorder="1"/>
    <xf numFmtId="0" fontId="2" fillId="0" borderId="0" xfId="2" applyFont="1" applyBorder="1" applyAlignment="1">
      <alignment vertical="center"/>
    </xf>
    <xf numFmtId="0" fontId="14" fillId="0" borderId="0" xfId="2" applyFont="1"/>
    <xf numFmtId="0" fontId="7" fillId="0" borderId="0" xfId="1" applyFont="1"/>
    <xf numFmtId="165" fontId="15" fillId="0" borderId="0" xfId="1" applyNumberFormat="1" applyFont="1"/>
    <xf numFmtId="0" fontId="16" fillId="0" borderId="0" xfId="1" applyFont="1"/>
    <xf numFmtId="0" fontId="1" fillId="0" borderId="0" xfId="1" applyFont="1"/>
    <xf numFmtId="0" fontId="17" fillId="0" borderId="0" xfId="1" applyFont="1"/>
    <xf numFmtId="3" fontId="8" fillId="2" borderId="7" xfId="1" applyNumberFormat="1" applyFont="1" applyFill="1" applyBorder="1" applyAlignment="1"/>
    <xf numFmtId="3" fontId="11" fillId="2" borderId="7" xfId="1" applyNumberFormat="1" applyFont="1" applyFill="1" applyBorder="1" applyAlignment="1"/>
    <xf numFmtId="0" fontId="8" fillId="3" borderId="0" xfId="1" applyNumberFormat="1" applyFont="1" applyFill="1" applyBorder="1" applyAlignment="1">
      <alignment wrapText="1"/>
    </xf>
    <xf numFmtId="0" fontId="1" fillId="0" borderId="0" xfId="1" applyFill="1"/>
    <xf numFmtId="0" fontId="14" fillId="0" borderId="0" xfId="1" applyFont="1"/>
    <xf numFmtId="0" fontId="15" fillId="0" borderId="0" xfId="1" applyFont="1"/>
    <xf numFmtId="0" fontId="18" fillId="0" borderId="0" xfId="1" applyFont="1"/>
    <xf numFmtId="3" fontId="2" fillId="0" borderId="0" xfId="1" applyNumberFormat="1" applyFont="1" applyAlignment="1">
      <alignment vertical="center"/>
    </xf>
    <xf numFmtId="0" fontId="7" fillId="0" borderId="0" xfId="2" applyFont="1"/>
    <xf numFmtId="0" fontId="8" fillId="0" borderId="0" xfId="2" applyFont="1"/>
    <xf numFmtId="165" fontId="8" fillId="0" borderId="4" xfId="2" applyNumberFormat="1" applyFont="1" applyBorder="1"/>
    <xf numFmtId="165" fontId="19" fillId="0" borderId="4" xfId="2" applyNumberFormat="1" applyFont="1" applyBorder="1"/>
    <xf numFmtId="0" fontId="8" fillId="3" borderId="4" xfId="2" applyFont="1" applyFill="1" applyBorder="1"/>
    <xf numFmtId="0" fontId="2" fillId="0" borderId="0" xfId="2" applyFont="1"/>
    <xf numFmtId="0" fontId="20" fillId="0" borderId="0" xfId="2" applyFont="1"/>
    <xf numFmtId="165" fontId="11" fillId="0" borderId="4" xfId="2" applyNumberFormat="1" applyFont="1" applyBorder="1"/>
    <xf numFmtId="165" fontId="21" fillId="0" borderId="4" xfId="2" applyNumberFormat="1" applyFont="1" applyBorder="1"/>
    <xf numFmtId="0" fontId="11" fillId="3" borderId="4" xfId="2" applyFont="1" applyFill="1" applyBorder="1"/>
    <xf numFmtId="0" fontId="5" fillId="0" borderId="0" xfId="2" applyFont="1"/>
    <xf numFmtId="0" fontId="19" fillId="3" borderId="4" xfId="2" applyFont="1" applyFill="1" applyBorder="1"/>
    <xf numFmtId="166" fontId="8" fillId="0" borderId="0" xfId="2" applyNumberFormat="1" applyFont="1"/>
    <xf numFmtId="0" fontId="7" fillId="0" borderId="0" xfId="1" applyFont="1" applyAlignment="1"/>
    <xf numFmtId="164" fontId="2" fillId="0" borderId="0" xfId="1" applyNumberFormat="1" applyFont="1" applyAlignment="1">
      <alignment vertical="center"/>
    </xf>
    <xf numFmtId="164" fontId="2" fillId="0" borderId="1" xfId="1" applyNumberFormat="1" applyFont="1" applyBorder="1" applyAlignment="1">
      <alignment vertical="center"/>
    </xf>
    <xf numFmtId="0" fontId="22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 wrapText="1"/>
    </xf>
    <xf numFmtId="0" fontId="22" fillId="0" borderId="0" xfId="1" applyFont="1" applyAlignment="1">
      <alignment vertical="center"/>
    </xf>
    <xf numFmtId="0" fontId="1" fillId="0" borderId="0" xfId="1" applyAlignment="1">
      <alignment vertical="center"/>
    </xf>
    <xf numFmtId="3" fontId="2" fillId="0" borderId="8" xfId="1" applyNumberFormat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3" fontId="5" fillId="0" borderId="0" xfId="1" applyNumberFormat="1" applyFont="1" applyAlignment="1">
      <alignment vertical="center"/>
    </xf>
    <xf numFmtId="164" fontId="5" fillId="0" borderId="1" xfId="1" applyNumberFormat="1" applyFont="1" applyBorder="1" applyAlignment="1">
      <alignment vertical="center"/>
    </xf>
    <xf numFmtId="3" fontId="5" fillId="0" borderId="8" xfId="1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3" fontId="15" fillId="0" borderId="0" xfId="1" applyNumberFormat="1" applyFont="1"/>
    <xf numFmtId="0" fontId="5" fillId="0" borderId="9" xfId="1" applyFont="1" applyBorder="1" applyAlignment="1">
      <alignment horizontal="right" vertical="center" wrapText="1"/>
    </xf>
    <xf numFmtId="0" fontId="5" fillId="0" borderId="3" xfId="1" applyFont="1" applyBorder="1" applyAlignment="1">
      <alignment vertical="center"/>
    </xf>
    <xf numFmtId="0" fontId="2" fillId="0" borderId="1" xfId="1" applyFont="1" applyBorder="1"/>
    <xf numFmtId="0" fontId="1" fillId="0" borderId="0" xfId="1" applyAlignment="1">
      <alignment horizontal="right"/>
    </xf>
    <xf numFmtId="2" fontId="2" fillId="0" borderId="0" xfId="1" applyNumberFormat="1" applyFont="1" applyBorder="1"/>
    <xf numFmtId="0" fontId="5" fillId="0" borderId="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461067366579174E-2"/>
          <c:y val="5.0925925925925923E-2"/>
          <c:w val="0.91802624671916011"/>
          <c:h val="0.78035528880150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4.1, Graf 4.1-4.2-4.3'!$N$39</c:f>
              <c:strCache>
                <c:ptCount val="1"/>
                <c:pt idx="0">
                  <c:v>UE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1"/>
              <c:layout>
                <c:manualLayout>
                  <c:x val="-1.7125134843581476E-2"/>
                  <c:y val="1.679061312179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E66-4435-81BF-C1491EB5DA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 4.1, Graf 4.1-4.2-4.3'!$M$40:$M$45</c:f>
              <c:strCache>
                <c:ptCount val="6"/>
                <c:pt idx="0">
                  <c:v>Consumo finale totale</c:v>
                </c:pt>
                <c:pt idx="1">
                  <c:v>Industria</c:v>
                </c:pt>
                <c:pt idx="2">
                  <c:v>Trasporti</c:v>
                </c:pt>
                <c:pt idx="3">
                  <c:v>Commercio e servizi pubblici</c:v>
                </c:pt>
                <c:pt idx="4">
                  <c:v>Domestico</c:v>
                </c:pt>
                <c:pt idx="5">
                  <c:v>Altro</c:v>
                </c:pt>
              </c:strCache>
            </c:strRef>
          </c:cat>
          <c:val>
            <c:numRef>
              <c:f>'Tab 4.1, Graf 4.1-4.2-4.3'!$N$40:$N$45</c:f>
              <c:numCache>
                <c:formatCode>0.0</c:formatCode>
                <c:ptCount val="6"/>
                <c:pt idx="0">
                  <c:v>5.2890214240381317</c:v>
                </c:pt>
                <c:pt idx="1">
                  <c:v>-13.108263653723599</c:v>
                </c:pt>
                <c:pt idx="2">
                  <c:v>25.830138838063093</c:v>
                </c:pt>
                <c:pt idx="3">
                  <c:v>32.089235988359597</c:v>
                </c:pt>
                <c:pt idx="4">
                  <c:v>0.27920295769567699</c:v>
                </c:pt>
                <c:pt idx="5">
                  <c:v>-20.699777961160009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66-4435-81BF-C1491EB5DA16}"/>
            </c:ext>
          </c:extLst>
        </c:ser>
        <c:ser>
          <c:idx val="1"/>
          <c:order val="1"/>
          <c:tx>
            <c:strRef>
              <c:f>'Tab 4.1, Graf 4.1-4.2-4.3'!$O$39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 4.1, Graf 4.1-4.2-4.3'!$M$40:$M$45</c:f>
              <c:strCache>
                <c:ptCount val="6"/>
                <c:pt idx="0">
                  <c:v>Consumo finale totale</c:v>
                </c:pt>
                <c:pt idx="1">
                  <c:v>Industria</c:v>
                </c:pt>
                <c:pt idx="2">
                  <c:v>Trasporti</c:v>
                </c:pt>
                <c:pt idx="3">
                  <c:v>Commercio e servizi pubblici</c:v>
                </c:pt>
                <c:pt idx="4">
                  <c:v>Domestico</c:v>
                </c:pt>
                <c:pt idx="5">
                  <c:v>Altro</c:v>
                </c:pt>
              </c:strCache>
            </c:strRef>
          </c:cat>
          <c:val>
            <c:numRef>
              <c:f>'Tab 4.1, Graf 4.1-4.2-4.3'!$O$40:$O$45</c:f>
              <c:numCache>
                <c:formatCode>0.0</c:formatCode>
                <c:ptCount val="6"/>
                <c:pt idx="0">
                  <c:v>5.9351422293014586</c:v>
                </c:pt>
                <c:pt idx="1">
                  <c:v>-23.595580627164718</c:v>
                </c:pt>
                <c:pt idx="2">
                  <c:v>1.5898033708982517</c:v>
                </c:pt>
                <c:pt idx="3">
                  <c:v>101.689616124499</c:v>
                </c:pt>
                <c:pt idx="4">
                  <c:v>17.015593995733962</c:v>
                </c:pt>
                <c:pt idx="5">
                  <c:v>-13.584417027028273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66-4435-81BF-C1491EB5D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08576"/>
        <c:axId val="211600512"/>
      </c:barChart>
      <c:catAx>
        <c:axId val="6080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t-IT"/>
          </a:p>
        </c:txPr>
        <c:crossAx val="211600512"/>
        <c:crosses val="autoZero"/>
        <c:auto val="1"/>
        <c:lblAlgn val="ctr"/>
        <c:lblOffset val="100"/>
        <c:noMultiLvlLbl val="0"/>
      </c:catAx>
      <c:valAx>
        <c:axId val="211600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60808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70486111111112"/>
          <c:y val="3.4478191131577587E-2"/>
          <c:w val="0.10565300925925926"/>
          <c:h val="0.13817708333333334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78114478114461E-2"/>
          <c:y val="6.0595555555555555E-2"/>
          <c:w val="0.89962011894306348"/>
          <c:h val="0.700547407407407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B645-4BCB-83DA-2E5F42F42F3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645-4BCB-83DA-2E5F42F42F3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645-4BCB-83DA-2E5F42F42F38}"/>
              </c:ext>
            </c:extLst>
          </c:dPt>
          <c:dPt>
            <c:idx val="17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B645-4BCB-83DA-2E5F42F42F3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645-4BCB-83DA-2E5F42F42F38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645-4BCB-83DA-2E5F42F42F38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645-4BCB-83DA-2E5F42F42F38}"/>
              </c:ext>
            </c:extLst>
          </c:dPt>
          <c:dLbls>
            <c:dLbl>
              <c:idx val="0"/>
              <c:layout>
                <c:manualLayout>
                  <c:x val="-8.9826637212141061E-18"/>
                  <c:y val="5.6444444444444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645-4BCB-83DA-2E5F42F42F38}"/>
                </c:ext>
              </c:extLst>
            </c:dLbl>
            <c:dLbl>
              <c:idx val="1"/>
              <c:layout>
                <c:manualLayout>
                  <c:x val="-1.7965327442428212E-17"/>
                  <c:y val="5.644444444444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645-4BCB-83DA-2E5F42F42F38}"/>
                </c:ext>
              </c:extLst>
            </c:dLbl>
            <c:dLbl>
              <c:idx val="2"/>
              <c:layout>
                <c:manualLayout>
                  <c:x val="1.9639128690725604E-3"/>
                  <c:y val="4.7088504966745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645-4BCB-83DA-2E5F42F42F38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45-4BCB-83DA-2E5F42F42F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 4.4, Graf 4.10-4.11'!$AP$12:$AP$39</c:f>
              <c:strCache>
                <c:ptCount val="28"/>
                <c:pt idx="0">
                  <c:v>Slovacchia</c:v>
                </c:pt>
                <c:pt idx="1">
                  <c:v>Lituania</c:v>
                </c:pt>
                <c:pt idx="2">
                  <c:v>Lettonia</c:v>
                </c:pt>
                <c:pt idx="3">
                  <c:v>Ungheria</c:v>
                </c:pt>
                <c:pt idx="4">
                  <c:v>Svezia</c:v>
                </c:pt>
                <c:pt idx="5">
                  <c:v>Germania</c:v>
                </c:pt>
                <c:pt idx="6">
                  <c:v>Francia</c:v>
                </c:pt>
                <c:pt idx="7">
                  <c:v>Danimarca</c:v>
                </c:pt>
                <c:pt idx="8">
                  <c:v>Paesi Bassi</c:v>
                </c:pt>
                <c:pt idx="9">
                  <c:v>Austria</c:v>
                </c:pt>
                <c:pt idx="10">
                  <c:v>UE</c:v>
                </c:pt>
                <c:pt idx="11">
                  <c:v>Slovenia</c:v>
                </c:pt>
                <c:pt idx="12">
                  <c:v>Belgio</c:v>
                </c:pt>
                <c:pt idx="13">
                  <c:v>Rep. Ceca</c:v>
                </c:pt>
                <c:pt idx="14">
                  <c:v>Polonia</c:v>
                </c:pt>
                <c:pt idx="15">
                  <c:v>Irlanda</c:v>
                </c:pt>
                <c:pt idx="16">
                  <c:v>Bulgaria</c:v>
                </c:pt>
                <c:pt idx="17">
                  <c:v>Italia</c:v>
                </c:pt>
                <c:pt idx="18">
                  <c:v>Estonia</c:v>
                </c:pt>
                <c:pt idx="19">
                  <c:v>Croazia</c:v>
                </c:pt>
                <c:pt idx="20">
                  <c:v>Grecia</c:v>
                </c:pt>
                <c:pt idx="21">
                  <c:v>Spagna</c:v>
                </c:pt>
                <c:pt idx="22">
                  <c:v>Finlandia</c:v>
                </c:pt>
                <c:pt idx="23">
                  <c:v>Portogallo</c:v>
                </c:pt>
                <c:pt idx="24">
                  <c:v>Cipro</c:v>
                </c:pt>
                <c:pt idx="25">
                  <c:v>Romania</c:v>
                </c:pt>
                <c:pt idx="26">
                  <c:v>Lussemburgo</c:v>
                </c:pt>
                <c:pt idx="27">
                  <c:v>Malta</c:v>
                </c:pt>
              </c:strCache>
            </c:strRef>
          </c:cat>
          <c:val>
            <c:numRef>
              <c:f>'Tab 4.4, Graf 4.10-4.11'!$AQ$12:$AQ$39</c:f>
              <c:numCache>
                <c:formatCode>0.0</c:formatCode>
                <c:ptCount val="28"/>
                <c:pt idx="0">
                  <c:v>-56.584941082659526</c:v>
                </c:pt>
                <c:pt idx="1">
                  <c:v>-47.724259868331103</c:v>
                </c:pt>
                <c:pt idx="2">
                  <c:v>-37.499827667695229</c:v>
                </c:pt>
                <c:pt idx="3">
                  <c:v>-7.025224552893981</c:v>
                </c:pt>
                <c:pt idx="4">
                  <c:v>-4.2162523231037676</c:v>
                </c:pt>
                <c:pt idx="5">
                  <c:v>2.4818090471338423</c:v>
                </c:pt>
                <c:pt idx="6">
                  <c:v>5.357423048684538</c:v>
                </c:pt>
                <c:pt idx="7">
                  <c:v>9.0879341441982984</c:v>
                </c:pt>
                <c:pt idx="8">
                  <c:v>21.803149129749851</c:v>
                </c:pt>
                <c:pt idx="9">
                  <c:v>30.419891389891657</c:v>
                </c:pt>
                <c:pt idx="10">
                  <c:v>32.089235988359569</c:v>
                </c:pt>
                <c:pt idx="11">
                  <c:v>34.61493536459497</c:v>
                </c:pt>
                <c:pt idx="12">
                  <c:v>39.294368809885796</c:v>
                </c:pt>
                <c:pt idx="13">
                  <c:v>39.425017493354872</c:v>
                </c:pt>
                <c:pt idx="14">
                  <c:v>61.861261616294627</c:v>
                </c:pt>
                <c:pt idx="15">
                  <c:v>79.655645534653559</c:v>
                </c:pt>
                <c:pt idx="16">
                  <c:v>87.479207350716052</c:v>
                </c:pt>
                <c:pt idx="17">
                  <c:v>101.68961612449922</c:v>
                </c:pt>
                <c:pt idx="18">
                  <c:v>107.52948481014874</c:v>
                </c:pt>
                <c:pt idx="19">
                  <c:v>109.56636557029135</c:v>
                </c:pt>
                <c:pt idx="20">
                  <c:v>176.81234462938266</c:v>
                </c:pt>
                <c:pt idx="21">
                  <c:v>186.73680486299833</c:v>
                </c:pt>
                <c:pt idx="22">
                  <c:v>221.68007227981641</c:v>
                </c:pt>
                <c:pt idx="23">
                  <c:v>234.88373973338304</c:v>
                </c:pt>
                <c:pt idx="24">
                  <c:v>328.0551397410801</c:v>
                </c:pt>
                <c:pt idx="25">
                  <c:v>380.26635094728238</c:v>
                </c:pt>
                <c:pt idx="26">
                  <c:v>683.85551583138874</c:v>
                </c:pt>
                <c:pt idx="27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645-4BCB-83DA-2E5F42F42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85440"/>
        <c:axId val="209899520"/>
      </c:barChart>
      <c:catAx>
        <c:axId val="209885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t-IT"/>
          </a:p>
        </c:txPr>
        <c:crossAx val="209899520"/>
        <c:crosses val="autoZero"/>
        <c:auto val="1"/>
        <c:lblAlgn val="ctr"/>
        <c:lblOffset val="100"/>
        <c:noMultiLvlLbl val="0"/>
      </c:catAx>
      <c:valAx>
        <c:axId val="209899520"/>
        <c:scaling>
          <c:orientation val="minMax"/>
          <c:min val="-15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09885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88769967554582E-2"/>
          <c:y val="6.8239154890200965E-2"/>
          <c:w val="0.93585639830060929"/>
          <c:h val="0.70506454556529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052C-4813-804E-321C702091D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52C-4813-804E-321C702091D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52C-4813-804E-321C702091DF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052C-4813-804E-321C702091D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52C-4813-804E-321C702091D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52C-4813-804E-321C702091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 4.4, Graf 4.10-4.11'!$AM$50:$AM$77</c:f>
              <c:strCache>
                <c:ptCount val="28"/>
                <c:pt idx="0">
                  <c:v>Lussemburgo</c:v>
                </c:pt>
                <c:pt idx="1">
                  <c:v>Finlandia</c:v>
                </c:pt>
                <c:pt idx="2">
                  <c:v>Paesi Bassi</c:v>
                </c:pt>
                <c:pt idx="3">
                  <c:v>Belgio</c:v>
                </c:pt>
                <c:pt idx="4">
                  <c:v>Svezia</c:v>
                </c:pt>
                <c:pt idx="5">
                  <c:v>Estonia</c:v>
                </c:pt>
                <c:pt idx="6">
                  <c:v>Germania</c:v>
                </c:pt>
                <c:pt idx="7">
                  <c:v>Irlanda</c:v>
                </c:pt>
                <c:pt idx="8">
                  <c:v>Danimarca</c:v>
                </c:pt>
                <c:pt idx="9">
                  <c:v>Francia</c:v>
                </c:pt>
                <c:pt idx="10">
                  <c:v>Italia</c:v>
                </c:pt>
                <c:pt idx="11">
                  <c:v>Lettonia</c:v>
                </c:pt>
                <c:pt idx="12">
                  <c:v>Cipro</c:v>
                </c:pt>
                <c:pt idx="13">
                  <c:v>Rep. Ceca</c:v>
                </c:pt>
                <c:pt idx="14">
                  <c:v>Austria</c:v>
                </c:pt>
                <c:pt idx="15">
                  <c:v>UE</c:v>
                </c:pt>
                <c:pt idx="16">
                  <c:v>Malta</c:v>
                </c:pt>
                <c:pt idx="17">
                  <c:v>Slovacchia</c:v>
                </c:pt>
                <c:pt idx="18">
                  <c:v>Spagna</c:v>
                </c:pt>
                <c:pt idx="19">
                  <c:v>Portogallo</c:v>
                </c:pt>
                <c:pt idx="20">
                  <c:v>Slovenia</c:v>
                </c:pt>
                <c:pt idx="21">
                  <c:v>Lituania</c:v>
                </c:pt>
                <c:pt idx="22">
                  <c:v>Ungheria</c:v>
                </c:pt>
                <c:pt idx="23">
                  <c:v>Polonia</c:v>
                </c:pt>
                <c:pt idx="24">
                  <c:v>Croazia</c:v>
                </c:pt>
                <c:pt idx="25">
                  <c:v>Grecia</c:v>
                </c:pt>
                <c:pt idx="26">
                  <c:v>Bulgaria</c:v>
                </c:pt>
                <c:pt idx="27">
                  <c:v>Romania</c:v>
                </c:pt>
              </c:strCache>
            </c:strRef>
          </c:cat>
          <c:val>
            <c:numRef>
              <c:f>'Tab 4.4, Graf 4.10-4.11'!$AN$50:$AN$77</c:f>
              <c:numCache>
                <c:formatCode>#,##0</c:formatCode>
                <c:ptCount val="28"/>
                <c:pt idx="0">
                  <c:v>810.70218303676711</c:v>
                </c:pt>
                <c:pt idx="1">
                  <c:v>547.59117778229631</c:v>
                </c:pt>
                <c:pt idx="2">
                  <c:v>402.16073201164164</c:v>
                </c:pt>
                <c:pt idx="3">
                  <c:v>401.59999017711448</c:v>
                </c:pt>
                <c:pt idx="4">
                  <c:v>399.95419431759086</c:v>
                </c:pt>
                <c:pt idx="5">
                  <c:v>359.60635298419936</c:v>
                </c:pt>
                <c:pt idx="6">
                  <c:v>355.24402681901392</c:v>
                </c:pt>
                <c:pt idx="7">
                  <c:v>352.26205083471564</c:v>
                </c:pt>
                <c:pt idx="8">
                  <c:v>340.15963276503743</c:v>
                </c:pt>
                <c:pt idx="9">
                  <c:v>331.13233549343181</c:v>
                </c:pt>
                <c:pt idx="10">
                  <c:v>306.4659854695966</c:v>
                </c:pt>
                <c:pt idx="11">
                  <c:v>304.59803086004683</c:v>
                </c:pt>
                <c:pt idx="12">
                  <c:v>300.83851746689805</c:v>
                </c:pt>
                <c:pt idx="13">
                  <c:v>298.39316491656768</c:v>
                </c:pt>
                <c:pt idx="14">
                  <c:v>297.62023431926332</c:v>
                </c:pt>
                <c:pt idx="15">
                  <c:v>295.82255682902644</c:v>
                </c:pt>
                <c:pt idx="16">
                  <c:v>268.61048562596665</c:v>
                </c:pt>
                <c:pt idx="17">
                  <c:v>242.74053266591892</c:v>
                </c:pt>
                <c:pt idx="18">
                  <c:v>235.51601764874164</c:v>
                </c:pt>
                <c:pt idx="19">
                  <c:v>228.0372288733146</c:v>
                </c:pt>
                <c:pt idx="20">
                  <c:v>226.27771645254512</c:v>
                </c:pt>
                <c:pt idx="21">
                  <c:v>226.21624522289636</c:v>
                </c:pt>
                <c:pt idx="22">
                  <c:v>215.04797761317303</c:v>
                </c:pt>
                <c:pt idx="23">
                  <c:v>208.74685618410479</c:v>
                </c:pt>
                <c:pt idx="24">
                  <c:v>201.48059914630016</c:v>
                </c:pt>
                <c:pt idx="25">
                  <c:v>199.18544285456485</c:v>
                </c:pt>
                <c:pt idx="26">
                  <c:v>173.33541919480453</c:v>
                </c:pt>
                <c:pt idx="27">
                  <c:v>98.933729529248154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52C-4813-804E-321C70209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20768"/>
        <c:axId val="209922304"/>
      </c:barChart>
      <c:catAx>
        <c:axId val="209920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t-IT"/>
          </a:p>
        </c:txPr>
        <c:crossAx val="209922304"/>
        <c:crosses val="autoZero"/>
        <c:auto val="1"/>
        <c:lblAlgn val="ctr"/>
        <c:lblOffset val="100"/>
        <c:noMultiLvlLbl val="0"/>
      </c:catAx>
      <c:valAx>
        <c:axId val="209922304"/>
        <c:scaling>
          <c:orientation val="minMax"/>
          <c:max val="85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099207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459567901234576E-2"/>
          <c:y val="2.5947242089630305E-2"/>
          <c:w val="0.92313858024691353"/>
          <c:h val="0.77926922746973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914-42ED-906A-007199592B6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914-42ED-906A-007199592B6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914-42ED-906A-007199592B61}"/>
              </c:ext>
            </c:extLst>
          </c:dPt>
          <c:dPt>
            <c:idx val="1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3914-42ED-906A-007199592B61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914-42ED-906A-007199592B61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914-42ED-906A-007199592B61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914-42ED-906A-007199592B61}"/>
              </c:ext>
            </c:extLst>
          </c:dPt>
          <c:dLbls>
            <c:dLbl>
              <c:idx val="0"/>
              <c:layout>
                <c:manualLayout>
                  <c:x val="0"/>
                  <c:y val="3.9687500000000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914-42ED-906A-007199592B61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14-42ED-906A-007199592B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 4.5, Graf 4.12-4.13'!$AP$12:$AP$39</c:f>
              <c:strCache>
                <c:ptCount val="28"/>
                <c:pt idx="0">
                  <c:v>Lettonia</c:v>
                </c:pt>
                <c:pt idx="1">
                  <c:v>Lituania</c:v>
                </c:pt>
                <c:pt idx="2">
                  <c:v>Paesi Bassi</c:v>
                </c:pt>
                <c:pt idx="3">
                  <c:v>Bulgaria</c:v>
                </c:pt>
                <c:pt idx="4">
                  <c:v>Lussemburgo</c:v>
                </c:pt>
                <c:pt idx="5">
                  <c:v>Polonia</c:v>
                </c:pt>
                <c:pt idx="6">
                  <c:v>Germania</c:v>
                </c:pt>
                <c:pt idx="7">
                  <c:v>Belgio</c:v>
                </c:pt>
                <c:pt idx="8">
                  <c:v>Ungheria</c:v>
                </c:pt>
                <c:pt idx="9">
                  <c:v>Svezia</c:v>
                </c:pt>
                <c:pt idx="10">
                  <c:v>UE</c:v>
                </c:pt>
                <c:pt idx="11">
                  <c:v>Danimarca</c:v>
                </c:pt>
                <c:pt idx="12">
                  <c:v>Slovenia</c:v>
                </c:pt>
                <c:pt idx="13">
                  <c:v>Francia</c:v>
                </c:pt>
                <c:pt idx="14">
                  <c:v>Finlandia</c:v>
                </c:pt>
                <c:pt idx="15">
                  <c:v>Austria</c:v>
                </c:pt>
                <c:pt idx="16">
                  <c:v>Rep. Ceca</c:v>
                </c:pt>
                <c:pt idx="17">
                  <c:v>Croazia</c:v>
                </c:pt>
                <c:pt idx="18">
                  <c:v>Romania</c:v>
                </c:pt>
                <c:pt idx="19">
                  <c:v>Italia</c:v>
                </c:pt>
                <c:pt idx="20">
                  <c:v>Portogallo</c:v>
                </c:pt>
                <c:pt idx="21">
                  <c:v>Estonia</c:v>
                </c:pt>
                <c:pt idx="22">
                  <c:v>Slovacchia</c:v>
                </c:pt>
                <c:pt idx="23">
                  <c:v>Irlanda</c:v>
                </c:pt>
                <c:pt idx="24">
                  <c:v>Grecia</c:v>
                </c:pt>
                <c:pt idx="25">
                  <c:v>Spagna</c:v>
                </c:pt>
                <c:pt idx="26">
                  <c:v>Malta</c:v>
                </c:pt>
                <c:pt idx="27">
                  <c:v>Cipro</c:v>
                </c:pt>
              </c:strCache>
            </c:strRef>
          </c:cat>
          <c:val>
            <c:numRef>
              <c:f>'Tab 4.5, Graf 4.12-4.13'!$AQ$12:$AQ$39</c:f>
              <c:numCache>
                <c:formatCode>0.0</c:formatCode>
                <c:ptCount val="28"/>
                <c:pt idx="0">
                  <c:v>-30.320564881072741</c:v>
                </c:pt>
                <c:pt idx="1">
                  <c:v>-17.491035366563036</c:v>
                </c:pt>
                <c:pt idx="2">
                  <c:v>-16.591388506047117</c:v>
                </c:pt>
                <c:pt idx="3">
                  <c:v>-15.464003789612027</c:v>
                </c:pt>
                <c:pt idx="4">
                  <c:v>-13.420013702223915</c:v>
                </c:pt>
                <c:pt idx="5">
                  <c:v>-12.185240648786086</c:v>
                </c:pt>
                <c:pt idx="6">
                  <c:v>-12.183475862449889</c:v>
                </c:pt>
                <c:pt idx="7">
                  <c:v>-11.655292735226372</c:v>
                </c:pt>
                <c:pt idx="8">
                  <c:v>-9.5092606251748641</c:v>
                </c:pt>
                <c:pt idx="9">
                  <c:v>-1.7351989705655115</c:v>
                </c:pt>
                <c:pt idx="10">
                  <c:v>0.27920295769567727</c:v>
                </c:pt>
                <c:pt idx="11">
                  <c:v>0.79974450828371202</c:v>
                </c:pt>
                <c:pt idx="12">
                  <c:v>1.561765805334747</c:v>
                </c:pt>
                <c:pt idx="13">
                  <c:v>3.4470211650821119</c:v>
                </c:pt>
                <c:pt idx="14">
                  <c:v>3.5878199703235816</c:v>
                </c:pt>
                <c:pt idx="15">
                  <c:v>6.4478598705935699</c:v>
                </c:pt>
                <c:pt idx="16">
                  <c:v>6.7245438367613124</c:v>
                </c:pt>
                <c:pt idx="17">
                  <c:v>8.3980310477080522</c:v>
                </c:pt>
                <c:pt idx="18">
                  <c:v>15.950032877698106</c:v>
                </c:pt>
                <c:pt idx="19">
                  <c:v>17.015593995733962</c:v>
                </c:pt>
                <c:pt idx="20">
                  <c:v>17.073768749661919</c:v>
                </c:pt>
                <c:pt idx="21">
                  <c:v>17.528285176804381</c:v>
                </c:pt>
                <c:pt idx="22">
                  <c:v>26.647629271464407</c:v>
                </c:pt>
                <c:pt idx="23">
                  <c:v>30.541474167146802</c:v>
                </c:pt>
                <c:pt idx="24">
                  <c:v>31.146410856243982</c:v>
                </c:pt>
                <c:pt idx="25">
                  <c:v>50.479266971850869</c:v>
                </c:pt>
                <c:pt idx="26">
                  <c:v>58.066516784246836</c:v>
                </c:pt>
                <c:pt idx="27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914-42ED-906A-007199592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32384"/>
        <c:axId val="210433920"/>
      </c:barChart>
      <c:catAx>
        <c:axId val="210432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t-IT"/>
          </a:p>
        </c:txPr>
        <c:crossAx val="210433920"/>
        <c:crosses val="autoZero"/>
        <c:auto val="1"/>
        <c:lblAlgn val="ctr"/>
        <c:lblOffset val="100"/>
        <c:noMultiLvlLbl val="0"/>
      </c:catAx>
      <c:valAx>
        <c:axId val="210433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10432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379312750106066E-2"/>
          <c:y val="2.5947242089630305E-2"/>
          <c:w val="0.91921883962672224"/>
          <c:h val="0.77926922746973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CB1-4C0C-AD74-0FDF87862FB7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ECB1-4C0C-AD74-0FDF87862FB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CB1-4C0C-AD74-0FDF87862FB7}"/>
              </c:ext>
            </c:extLst>
          </c:dPt>
          <c:dPt>
            <c:idx val="17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ECB1-4C0C-AD74-0FDF87862FB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CB1-4C0C-AD74-0FDF87862FB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CB1-4C0C-AD74-0FDF87862FB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CB1-4C0C-AD74-0FDF87862FB7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CB1-4C0C-AD74-0FDF87862F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4.5, Graf 4.12-4.13'!$AK$50:$AK$77</c:f>
              <c:strCache>
                <c:ptCount val="28"/>
                <c:pt idx="0">
                  <c:v>Finlandia</c:v>
                </c:pt>
                <c:pt idx="1">
                  <c:v>Lussemburgo</c:v>
                </c:pt>
                <c:pt idx="2">
                  <c:v>Danimarca</c:v>
                </c:pt>
                <c:pt idx="3">
                  <c:v>Austria</c:v>
                </c:pt>
                <c:pt idx="4">
                  <c:v>Svezia</c:v>
                </c:pt>
                <c:pt idx="5">
                  <c:v>Estonia</c:v>
                </c:pt>
                <c:pt idx="6">
                  <c:v>Belgio</c:v>
                </c:pt>
                <c:pt idx="7">
                  <c:v>Germania</c:v>
                </c:pt>
                <c:pt idx="8">
                  <c:v>Rep. Ceca</c:v>
                </c:pt>
                <c:pt idx="9">
                  <c:v>Lettonia</c:v>
                </c:pt>
                <c:pt idx="10">
                  <c:v>Ungheria</c:v>
                </c:pt>
                <c:pt idx="11">
                  <c:v>Francia</c:v>
                </c:pt>
                <c:pt idx="12">
                  <c:v>Irlanda</c:v>
                </c:pt>
                <c:pt idx="13">
                  <c:v>Croazia</c:v>
                </c:pt>
                <c:pt idx="14">
                  <c:v>UE</c:v>
                </c:pt>
                <c:pt idx="15">
                  <c:v>Paesi Bassi</c:v>
                </c:pt>
                <c:pt idx="16">
                  <c:v>Slovenia</c:v>
                </c:pt>
                <c:pt idx="17">
                  <c:v>Italia</c:v>
                </c:pt>
                <c:pt idx="18">
                  <c:v>Lituania</c:v>
                </c:pt>
                <c:pt idx="19">
                  <c:v>Polonia</c:v>
                </c:pt>
                <c:pt idx="20">
                  <c:v>Slovacchia</c:v>
                </c:pt>
                <c:pt idx="21">
                  <c:v>Cipro</c:v>
                </c:pt>
                <c:pt idx="22">
                  <c:v>Romania</c:v>
                </c:pt>
                <c:pt idx="23">
                  <c:v>Grecia</c:v>
                </c:pt>
                <c:pt idx="24">
                  <c:v>Bulgaria</c:v>
                </c:pt>
                <c:pt idx="25">
                  <c:v>Spagna</c:v>
                </c:pt>
                <c:pt idx="26">
                  <c:v>Portogallo</c:v>
                </c:pt>
                <c:pt idx="27">
                  <c:v>Malta</c:v>
                </c:pt>
              </c:strCache>
            </c:strRef>
          </c:cat>
          <c:val>
            <c:numRef>
              <c:f>'Tab 4.5, Graf 4.12-4.13'!$AL$50:$AL$77</c:f>
              <c:numCache>
                <c:formatCode>#,##0</c:formatCode>
                <c:ptCount val="28"/>
                <c:pt idx="0">
                  <c:v>1033.2177637990642</c:v>
                </c:pt>
                <c:pt idx="1">
                  <c:v>827.5368848965386</c:v>
                </c:pt>
                <c:pt idx="2">
                  <c:v>767.76143802160129</c:v>
                </c:pt>
                <c:pt idx="3">
                  <c:v>763.3524227631101</c:v>
                </c:pt>
                <c:pt idx="4">
                  <c:v>743.14226322251852</c:v>
                </c:pt>
                <c:pt idx="5">
                  <c:v>715.54717308972545</c:v>
                </c:pt>
                <c:pt idx="6">
                  <c:v>707.43769301348732</c:v>
                </c:pt>
                <c:pt idx="7">
                  <c:v>685.052575950804</c:v>
                </c:pt>
                <c:pt idx="8">
                  <c:v>667.50268345023778</c:v>
                </c:pt>
                <c:pt idx="9">
                  <c:v>622.73116393368355</c:v>
                </c:pt>
                <c:pt idx="10">
                  <c:v>606.1300593743747</c:v>
                </c:pt>
                <c:pt idx="11">
                  <c:v>603.19009339444142</c:v>
                </c:pt>
                <c:pt idx="12">
                  <c:v>599.52290151914565</c:v>
                </c:pt>
                <c:pt idx="13">
                  <c:v>561.80301285219002</c:v>
                </c:pt>
                <c:pt idx="14">
                  <c:v>556.55044027918336</c:v>
                </c:pt>
                <c:pt idx="15">
                  <c:v>554.5033545023806</c:v>
                </c:pt>
                <c:pt idx="16">
                  <c:v>530.81658655583169</c:v>
                </c:pt>
                <c:pt idx="17">
                  <c:v>530.39131369556333</c:v>
                </c:pt>
                <c:pt idx="18">
                  <c:v>522.3243102079532</c:v>
                </c:pt>
                <c:pt idx="19">
                  <c:v>506.66186878350754</c:v>
                </c:pt>
                <c:pt idx="20">
                  <c:v>417.02617276232718</c:v>
                </c:pt>
                <c:pt idx="21">
                  <c:v>402.68068165046014</c:v>
                </c:pt>
                <c:pt idx="22">
                  <c:v>396.99012600515624</c:v>
                </c:pt>
                <c:pt idx="23">
                  <c:v>385.9786746008254</c:v>
                </c:pt>
                <c:pt idx="24">
                  <c:v>317.14597040119071</c:v>
                </c:pt>
                <c:pt idx="25">
                  <c:v>316.61410245221413</c:v>
                </c:pt>
                <c:pt idx="26">
                  <c:v>277.57977670073052</c:v>
                </c:pt>
                <c:pt idx="27">
                  <c:v>199.67444460067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B1-4C0C-AD74-0FDF87862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84224"/>
        <c:axId val="210490112"/>
      </c:barChart>
      <c:catAx>
        <c:axId val="210484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t-IT"/>
          </a:p>
        </c:txPr>
        <c:crossAx val="210490112"/>
        <c:crosses val="autoZero"/>
        <c:auto val="1"/>
        <c:lblAlgn val="ctr"/>
        <c:lblOffset val="100"/>
        <c:noMultiLvlLbl val="0"/>
      </c:catAx>
      <c:valAx>
        <c:axId val="210490112"/>
        <c:scaling>
          <c:orientation val="minMax"/>
          <c:max val="11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10484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178518069856654E-2"/>
          <c:y val="0.13405148104057532"/>
          <c:w val="0.63502426812033108"/>
          <c:h val="0.8411849180423272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6F1-4CB8-A39E-9593E3CE857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A6F1-4CB8-A39E-9593E3CE857A}"/>
              </c:ext>
            </c:extLst>
          </c:dPt>
          <c:dPt>
            <c:idx val="3"/>
            <c:bubble3D val="0"/>
            <c:spPr>
              <a:solidFill>
                <a:srgbClr val="A365D1"/>
              </a:solidFill>
            </c:spPr>
            <c:extLst>
              <c:ext xmlns:c16="http://schemas.microsoft.com/office/drawing/2014/chart" uri="{C3380CC4-5D6E-409C-BE32-E72D297353CC}">
                <c16:uniqueId val="{00000005-A6F1-4CB8-A39E-9593E3CE857A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A6F1-4CB8-A39E-9593E3CE857A}"/>
              </c:ext>
            </c:extLst>
          </c:dPt>
          <c:dLbls>
            <c:dLbl>
              <c:idx val="2"/>
              <c:layout>
                <c:manualLayout>
                  <c:x val="9.0269977791237632E-2"/>
                  <c:y val="-0.16940415192872041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6F1-4CB8-A39E-9593E3CE857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 4.1, Graf 4.1-4.2-4.3'!$L$3:$L$7</c:f>
              <c:strCache>
                <c:ptCount val="5"/>
                <c:pt idx="0">
                  <c:v>Industria</c:v>
                </c:pt>
                <c:pt idx="1">
                  <c:v>Trasporti</c:v>
                </c:pt>
                <c:pt idx="2">
                  <c:v>Commercio e servizi pubblici</c:v>
                </c:pt>
                <c:pt idx="3">
                  <c:v>Domestico</c:v>
                </c:pt>
                <c:pt idx="4">
                  <c:v>Altro</c:v>
                </c:pt>
              </c:strCache>
            </c:strRef>
          </c:cat>
          <c:val>
            <c:numRef>
              <c:f>'Tab 4.1, Graf 4.1-4.2-4.3'!$M$3:$M$7</c:f>
              <c:numCache>
                <c:formatCode>#,##0</c:formatCode>
                <c:ptCount val="5"/>
                <c:pt idx="0">
                  <c:v>239047.82699999999</c:v>
                </c:pt>
                <c:pt idx="1">
                  <c:v>289406.86800000002</c:v>
                </c:pt>
                <c:pt idx="2">
                  <c:v>128538.01</c:v>
                </c:pt>
                <c:pt idx="3">
                  <c:v>245855.834</c:v>
                </c:pt>
                <c:pt idx="4">
                  <c:v>32646.499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F1-4CB8-A39E-9593E3CE8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75977041331374"/>
          <c:y val="0.13863790693723912"/>
          <c:w val="0.25732716102794845"/>
          <c:h val="0.82694938648507632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178431372549019E-2"/>
          <c:y val="0.13400811965811965"/>
          <c:w val="0.63502426812033108"/>
          <c:h val="0.8411849180423272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410-4F9D-B1AC-55F8B24ECADD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3410-4F9D-B1AC-55F8B24ECADD}"/>
              </c:ext>
            </c:extLst>
          </c:dPt>
          <c:dPt>
            <c:idx val="3"/>
            <c:bubble3D val="0"/>
            <c:spPr>
              <a:solidFill>
                <a:srgbClr val="A365D1"/>
              </a:solidFill>
            </c:spPr>
            <c:extLst>
              <c:ext xmlns:c16="http://schemas.microsoft.com/office/drawing/2014/chart" uri="{C3380CC4-5D6E-409C-BE32-E72D297353CC}">
                <c16:uniqueId val="{00000005-3410-4F9D-B1AC-55F8B24ECADD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3410-4F9D-B1AC-55F8B24ECADD}"/>
              </c:ext>
            </c:extLst>
          </c:dPt>
          <c:dLbls>
            <c:dLbl>
              <c:idx val="2"/>
              <c:layout>
                <c:manualLayout>
                  <c:x val="0.10668023420149404"/>
                  <c:y val="-0.17933723530534401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410-4F9D-B1AC-55F8B24ECADD}"/>
                </c:ext>
              </c:extLst>
            </c:dLbl>
            <c:dLbl>
              <c:idx val="4"/>
              <c:layout>
                <c:manualLayout>
                  <c:x val="5.1290463692038497E-3"/>
                  <c:y val="2.853092379857745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410-4F9D-B1AC-55F8B24ECAD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 4.1, Graf 4.1-4.2-4.3'!$L$3:$L$7</c:f>
              <c:strCache>
                <c:ptCount val="5"/>
                <c:pt idx="0">
                  <c:v>Industria</c:v>
                </c:pt>
                <c:pt idx="1">
                  <c:v>Trasporti</c:v>
                </c:pt>
                <c:pt idx="2">
                  <c:v>Commercio e servizi pubblici</c:v>
                </c:pt>
                <c:pt idx="3">
                  <c:v>Domestico</c:v>
                </c:pt>
                <c:pt idx="4">
                  <c:v>Altro</c:v>
                </c:pt>
              </c:strCache>
            </c:strRef>
          </c:cat>
          <c:val>
            <c:numRef>
              <c:f>'Tab 4.1, Graf 4.1-4.2-4.3'!$N$3:$N$7</c:f>
              <c:numCache>
                <c:formatCode>#,##0</c:formatCode>
                <c:ptCount val="5"/>
                <c:pt idx="0">
                  <c:v>24928.486000000001</c:v>
                </c:pt>
                <c:pt idx="1">
                  <c:v>35861.201999999997</c:v>
                </c:pt>
                <c:pt idx="2">
                  <c:v>18192.3</c:v>
                </c:pt>
                <c:pt idx="3">
                  <c:v>31138.334999999999</c:v>
                </c:pt>
                <c:pt idx="4">
                  <c:v>2999.1509999999998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410-4F9D-B1AC-55F8B24EC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75977041331374"/>
          <c:y val="0.13863790693723912"/>
          <c:w val="0.25732716102794845"/>
          <c:h val="0.82694938648507632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926388888888893E-2"/>
          <c:y val="2.9998364109807944E-2"/>
          <c:w val="0.89951496913580242"/>
          <c:h val="0.8057994311182749"/>
        </c:manualLayout>
      </c:layout>
      <c:lineChart>
        <c:grouping val="standard"/>
        <c:varyColors val="0"/>
        <c:ser>
          <c:idx val="0"/>
          <c:order val="0"/>
          <c:tx>
            <c:strRef>
              <c:f>'Graf 4.4-4.5'!$A$12</c:f>
              <c:strCache>
                <c:ptCount val="1"/>
                <c:pt idx="0">
                  <c:v>Industria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6251361292429918E-2"/>
                  <c:y val="-4.7672536318401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B73-46A5-95BA-3CA24590B2E4}"/>
                </c:ext>
              </c:extLst>
            </c:dLbl>
            <c:dLbl>
              <c:idx val="28"/>
              <c:layout>
                <c:manualLayout>
                  <c:x val="-5.8989733463946821E-3"/>
                  <c:y val="7.3208280852987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B73-46A5-95BA-3CA24590B2E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4.4-4.5'!$E$10:$AG$10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'Graf 4.4-4.5'!$E$12:$AG$12</c:f>
              <c:numCache>
                <c:formatCode>#,##0.000</c:formatCode>
                <c:ptCount val="29"/>
                <c:pt idx="0">
                  <c:v>291568.13400000002</c:v>
                </c:pt>
                <c:pt idx="1">
                  <c:v>273408.86200000002</c:v>
                </c:pt>
                <c:pt idx="2">
                  <c:v>264757.00900000002</c:v>
                </c:pt>
                <c:pt idx="3">
                  <c:v>265823.93599999999</c:v>
                </c:pt>
                <c:pt idx="4">
                  <c:v>271746.33</c:v>
                </c:pt>
                <c:pt idx="5">
                  <c:v>273670.26699999999</c:v>
                </c:pt>
                <c:pt idx="6">
                  <c:v>274229.826</c:v>
                </c:pt>
                <c:pt idx="7">
                  <c:v>268897.48300000001</c:v>
                </c:pt>
                <c:pt idx="8">
                  <c:v>263389.85100000002</c:v>
                </c:pt>
                <c:pt idx="9">
                  <c:v>270963.625</c:v>
                </c:pt>
                <c:pt idx="10">
                  <c:v>270533.03700000001</c:v>
                </c:pt>
                <c:pt idx="11">
                  <c:v>269445.01699999999</c:v>
                </c:pt>
                <c:pt idx="12">
                  <c:v>275725.29300000001</c:v>
                </c:pt>
                <c:pt idx="13">
                  <c:v>275386.467</c:v>
                </c:pt>
                <c:pt idx="14">
                  <c:v>274887.40500000003</c:v>
                </c:pt>
                <c:pt idx="15">
                  <c:v>269892.56300000002</c:v>
                </c:pt>
                <c:pt idx="16">
                  <c:v>274839.136</c:v>
                </c:pt>
                <c:pt idx="17">
                  <c:v>265548.75400000002</c:v>
                </c:pt>
                <c:pt idx="18">
                  <c:v>229482.17600000001</c:v>
                </c:pt>
                <c:pt idx="19">
                  <c:v>243717.42499999999</c:v>
                </c:pt>
                <c:pt idx="20">
                  <c:v>244552.77100000001</c:v>
                </c:pt>
                <c:pt idx="21">
                  <c:v>239925.94699999999</c:v>
                </c:pt>
                <c:pt idx="22">
                  <c:v>236980.802</c:v>
                </c:pt>
                <c:pt idx="23">
                  <c:v>233654.701</c:v>
                </c:pt>
                <c:pt idx="24">
                  <c:v>233343.43900000001</c:v>
                </c:pt>
                <c:pt idx="25">
                  <c:v>236350.402</c:v>
                </c:pt>
                <c:pt idx="26">
                  <c:v>239531.51800000001</c:v>
                </c:pt>
                <c:pt idx="27">
                  <c:v>242390.93900000001</c:v>
                </c:pt>
                <c:pt idx="28">
                  <c:v>239047.82699999999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73-46A5-95BA-3CA24590B2E4}"/>
            </c:ext>
          </c:extLst>
        </c:ser>
        <c:ser>
          <c:idx val="1"/>
          <c:order val="1"/>
          <c:tx>
            <c:strRef>
              <c:f>'Graf 4.4-4.5'!$A$13</c:f>
              <c:strCache>
                <c:ptCount val="1"/>
                <c:pt idx="0">
                  <c:v>Trasporti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8634977797012146E-2"/>
                  <c:y val="4.2624958875032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B73-46A5-95BA-3CA24590B2E4}"/>
                </c:ext>
              </c:extLst>
            </c:dLbl>
            <c:dLbl>
              <c:idx val="28"/>
              <c:layout>
                <c:manualLayout>
                  <c:x val="-9.8316222439911363E-3"/>
                  <c:y val="-6.2296203733112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B73-46A5-95BA-3CA24590B2E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4.4-4.5'!$E$10:$AG$10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'Graf 4.4-4.5'!$E$13:$AG$13</c:f>
              <c:numCache>
                <c:formatCode>#,##0.000</c:formatCode>
                <c:ptCount val="29"/>
                <c:pt idx="0">
                  <c:v>223522.177</c:v>
                </c:pt>
                <c:pt idx="1">
                  <c:v>229501.65299999999</c:v>
                </c:pt>
                <c:pt idx="2">
                  <c:v>231173.19699999999</c:v>
                </c:pt>
                <c:pt idx="3">
                  <c:v>232874.5</c:v>
                </c:pt>
                <c:pt idx="4">
                  <c:v>235860.204</c:v>
                </c:pt>
                <c:pt idx="5">
                  <c:v>243539.30499999999</c:v>
                </c:pt>
                <c:pt idx="6">
                  <c:v>247394.11300000001</c:v>
                </c:pt>
                <c:pt idx="7">
                  <c:v>256953.2</c:v>
                </c:pt>
                <c:pt idx="8">
                  <c:v>262712.17800000001</c:v>
                </c:pt>
                <c:pt idx="9">
                  <c:v>262917.299</c:v>
                </c:pt>
                <c:pt idx="10">
                  <c:v>267761.38900000002</c:v>
                </c:pt>
                <c:pt idx="11">
                  <c:v>270588.56800000003</c:v>
                </c:pt>
                <c:pt idx="12">
                  <c:v>274372.87099999998</c:v>
                </c:pt>
                <c:pt idx="13">
                  <c:v>281125.353</c:v>
                </c:pt>
                <c:pt idx="14">
                  <c:v>281579.61499999999</c:v>
                </c:pt>
                <c:pt idx="15">
                  <c:v>287182.13299999997</c:v>
                </c:pt>
                <c:pt idx="16">
                  <c:v>291826.55800000002</c:v>
                </c:pt>
                <c:pt idx="17">
                  <c:v>287854.64500000002</c:v>
                </c:pt>
                <c:pt idx="18">
                  <c:v>280598.74099999998</c:v>
                </c:pt>
                <c:pt idx="19">
                  <c:v>279986.45400000003</c:v>
                </c:pt>
                <c:pt idx="20">
                  <c:v>279057.83</c:v>
                </c:pt>
                <c:pt idx="21">
                  <c:v>269277.96899999998</c:v>
                </c:pt>
                <c:pt idx="22">
                  <c:v>265761.71899999998</c:v>
                </c:pt>
                <c:pt idx="23">
                  <c:v>269243.76799999998</c:v>
                </c:pt>
                <c:pt idx="24">
                  <c:v>272907.38699999999</c:v>
                </c:pt>
                <c:pt idx="25">
                  <c:v>279232.92300000001</c:v>
                </c:pt>
                <c:pt idx="26">
                  <c:v>284949.51699999999</c:v>
                </c:pt>
                <c:pt idx="27">
                  <c:v>286569.68400000001</c:v>
                </c:pt>
                <c:pt idx="28">
                  <c:v>289406.86800000002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73-46A5-95BA-3CA24590B2E4}"/>
            </c:ext>
          </c:extLst>
        </c:ser>
        <c:ser>
          <c:idx val="2"/>
          <c:order val="2"/>
          <c:tx>
            <c:strRef>
              <c:f>'Graf 4.4-4.5'!$A$14</c:f>
              <c:strCache>
                <c:ptCount val="1"/>
                <c:pt idx="0">
                  <c:v>Commercio e serv.pubbl.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1515521162911843E-2"/>
                  <c:y val="-5.6926792638712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B73-46A5-95BA-3CA24590B2E4}"/>
                </c:ext>
              </c:extLst>
            </c:dLbl>
            <c:dLbl>
              <c:idx val="28"/>
              <c:layout>
                <c:manualLayout>
                  <c:x val="-5.8989733463946821E-3"/>
                  <c:y val="-6.2749955016846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B73-46A5-95BA-3CA24590B2E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4.4-4.5'!$E$10:$AG$10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'Graf 4.4-4.5'!$E$14:$AG$14</c:f>
              <c:numCache>
                <c:formatCode>#,##0.000</c:formatCode>
                <c:ptCount val="29"/>
                <c:pt idx="0">
                  <c:v>102158.314</c:v>
                </c:pt>
                <c:pt idx="1">
                  <c:v>98493.192999999999</c:v>
                </c:pt>
                <c:pt idx="2">
                  <c:v>99044.842999999993</c:v>
                </c:pt>
                <c:pt idx="3">
                  <c:v>96202.394</c:v>
                </c:pt>
                <c:pt idx="4">
                  <c:v>98901.376999999993</c:v>
                </c:pt>
                <c:pt idx="5">
                  <c:v>108227.072</c:v>
                </c:pt>
                <c:pt idx="6">
                  <c:v>102888.539</c:v>
                </c:pt>
                <c:pt idx="7">
                  <c:v>104932.724</c:v>
                </c:pt>
                <c:pt idx="8">
                  <c:v>107807.96400000001</c:v>
                </c:pt>
                <c:pt idx="9">
                  <c:v>104721.48699999999</c:v>
                </c:pt>
                <c:pt idx="10">
                  <c:v>111148.97900000001</c:v>
                </c:pt>
                <c:pt idx="11">
                  <c:v>109980.93399999999</c:v>
                </c:pt>
                <c:pt idx="12">
                  <c:v>123139.106</c:v>
                </c:pt>
                <c:pt idx="13">
                  <c:v>125801.85799999999</c:v>
                </c:pt>
                <c:pt idx="14">
                  <c:v>127383.117</c:v>
                </c:pt>
                <c:pt idx="15">
                  <c:v>132704.62299999999</c:v>
                </c:pt>
                <c:pt idx="16">
                  <c:v>125799.012</c:v>
                </c:pt>
                <c:pt idx="17">
                  <c:v>134025.75700000001</c:v>
                </c:pt>
                <c:pt idx="18">
                  <c:v>134113.70800000001</c:v>
                </c:pt>
                <c:pt idx="19">
                  <c:v>139835.05799999999</c:v>
                </c:pt>
                <c:pt idx="20">
                  <c:v>128089.73299999999</c:v>
                </c:pt>
                <c:pt idx="21">
                  <c:v>130901.91</c:v>
                </c:pt>
                <c:pt idx="22">
                  <c:v>132389.633</c:v>
                </c:pt>
                <c:pt idx="23">
                  <c:v>123159.09299999999</c:v>
                </c:pt>
                <c:pt idx="24">
                  <c:v>129361.00900000001</c:v>
                </c:pt>
                <c:pt idx="25">
                  <c:v>131271.58600000001</c:v>
                </c:pt>
                <c:pt idx="26">
                  <c:v>134851.09099999999</c:v>
                </c:pt>
                <c:pt idx="27">
                  <c:v>132477.51800000001</c:v>
                </c:pt>
                <c:pt idx="28">
                  <c:v>128538.01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B73-46A5-95BA-3CA24590B2E4}"/>
            </c:ext>
          </c:extLst>
        </c:ser>
        <c:ser>
          <c:idx val="3"/>
          <c:order val="3"/>
          <c:tx>
            <c:strRef>
              <c:f>'Graf 4.4-4.5'!$A$15</c:f>
              <c:strCache>
                <c:ptCount val="1"/>
                <c:pt idx="0">
                  <c:v>Domestico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8603584917365719E-2"/>
                  <c:y val="-6.6321320167028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B73-46A5-95BA-3CA24590B2E4}"/>
                </c:ext>
              </c:extLst>
            </c:dLbl>
            <c:dLbl>
              <c:idx val="28"/>
              <c:layout>
                <c:manualLayout>
                  <c:x val="0"/>
                  <c:y val="-4.6722152799834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B73-46A5-95BA-3CA24590B2E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7030A0"/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4.4-4.5'!$E$10:$AG$10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'Graf 4.4-4.5'!$E$15:$AG$15</c:f>
              <c:numCache>
                <c:formatCode>#,##0.000</c:formatCode>
                <c:ptCount val="29"/>
                <c:pt idx="0">
                  <c:v>250114.541</c:v>
                </c:pt>
                <c:pt idx="1">
                  <c:v>242262.51800000001</c:v>
                </c:pt>
                <c:pt idx="2">
                  <c:v>250319.228</c:v>
                </c:pt>
                <c:pt idx="3">
                  <c:v>240790.88200000001</c:v>
                </c:pt>
                <c:pt idx="4">
                  <c:v>246191.73</c:v>
                </c:pt>
                <c:pt idx="5">
                  <c:v>265983.16700000002</c:v>
                </c:pt>
                <c:pt idx="6">
                  <c:v>257295.96900000001</c:v>
                </c:pt>
                <c:pt idx="7">
                  <c:v>256285.32800000001</c:v>
                </c:pt>
                <c:pt idx="8">
                  <c:v>252088.72099999999</c:v>
                </c:pt>
                <c:pt idx="9">
                  <c:v>248525.25599999999</c:v>
                </c:pt>
                <c:pt idx="10">
                  <c:v>261792.93799999999</c:v>
                </c:pt>
                <c:pt idx="11">
                  <c:v>256301.098</c:v>
                </c:pt>
                <c:pt idx="12">
                  <c:v>265177.96299999999</c:v>
                </c:pt>
                <c:pt idx="13">
                  <c:v>264142.38199999998</c:v>
                </c:pt>
                <c:pt idx="14">
                  <c:v>267096.45699999999</c:v>
                </c:pt>
                <c:pt idx="15">
                  <c:v>265601.37599999999</c:v>
                </c:pt>
                <c:pt idx="16">
                  <c:v>249421.25</c:v>
                </c:pt>
                <c:pt idx="17">
                  <c:v>264057.14299999998</c:v>
                </c:pt>
                <c:pt idx="18">
                  <c:v>262211.73700000002</c:v>
                </c:pt>
                <c:pt idx="19">
                  <c:v>278890.93599999999</c:v>
                </c:pt>
                <c:pt idx="20">
                  <c:v>252034.758</c:v>
                </c:pt>
                <c:pt idx="21">
                  <c:v>263188.033</c:v>
                </c:pt>
                <c:pt idx="22">
                  <c:v>266311.87199999997</c:v>
                </c:pt>
                <c:pt idx="23">
                  <c:v>234893.42600000001</c:v>
                </c:pt>
                <c:pt idx="24">
                  <c:v>245033.47099999999</c:v>
                </c:pt>
                <c:pt idx="25">
                  <c:v>251999.87100000001</c:v>
                </c:pt>
                <c:pt idx="26">
                  <c:v>252016.89499999999</c:v>
                </c:pt>
                <c:pt idx="27">
                  <c:v>246897.18799999999</c:v>
                </c:pt>
                <c:pt idx="28">
                  <c:v>245855.834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B73-46A5-95BA-3CA24590B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71680"/>
        <c:axId val="209673216"/>
      </c:lineChart>
      <c:catAx>
        <c:axId val="20967168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700"/>
            </a:pPr>
            <a:endParaRPr lang="it-IT"/>
          </a:p>
        </c:txPr>
        <c:crossAx val="209673216"/>
        <c:crosses val="autoZero"/>
        <c:auto val="1"/>
        <c:lblAlgn val="ctr"/>
        <c:lblOffset val="100"/>
        <c:noMultiLvlLbl val="0"/>
      </c:catAx>
      <c:valAx>
        <c:axId val="209673216"/>
        <c:scaling>
          <c:orientation val="minMax"/>
          <c:min val="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09671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734938271604939"/>
          <c:y val="0.94043472222222224"/>
          <c:w val="0.70530096602190706"/>
          <c:h val="4.6589516696740503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926388888888893E-2"/>
          <c:y val="2.9998375039439907E-2"/>
          <c:w val="0.89951496913580242"/>
          <c:h val="0.80579936036305844"/>
        </c:manualLayout>
      </c:layout>
      <c:lineChart>
        <c:grouping val="standard"/>
        <c:varyColors val="0"/>
        <c:ser>
          <c:idx val="0"/>
          <c:order val="0"/>
          <c:tx>
            <c:strRef>
              <c:f>'Graf 4.4-4.5'!$A$17</c:f>
              <c:strCache>
                <c:ptCount val="1"/>
                <c:pt idx="0">
                  <c:v>Industria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3370870870870872E-2"/>
                  <c:y val="-5.2439939939939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B9-457A-A563-5DD00717BEE3}"/>
                </c:ext>
              </c:extLst>
            </c:dLbl>
            <c:dLbl>
              <c:idx val="28"/>
              <c:layout>
                <c:manualLayout>
                  <c:x val="-9.8193684646110738E-3"/>
                  <c:y val="4.1530785512296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4B9-457A-A563-5DD00717BEE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4.4-4.5'!$E$10:$AG$10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'Graf 4.4-4.5'!$E$17:$AG$17</c:f>
              <c:numCache>
                <c:formatCode>#,##0.000</c:formatCode>
                <c:ptCount val="29"/>
                <c:pt idx="0">
                  <c:v>33077.987999999998</c:v>
                </c:pt>
                <c:pt idx="1">
                  <c:v>32648.999</c:v>
                </c:pt>
                <c:pt idx="2">
                  <c:v>31804.136999999999</c:v>
                </c:pt>
                <c:pt idx="3">
                  <c:v>32710.749</c:v>
                </c:pt>
                <c:pt idx="4">
                  <c:v>33887.512999999999</c:v>
                </c:pt>
                <c:pt idx="5">
                  <c:v>33525.985999999997</c:v>
                </c:pt>
                <c:pt idx="6">
                  <c:v>34410.383999999998</c:v>
                </c:pt>
                <c:pt idx="7">
                  <c:v>34793.767999999996</c:v>
                </c:pt>
                <c:pt idx="8">
                  <c:v>36551.311000000002</c:v>
                </c:pt>
                <c:pt idx="9">
                  <c:v>37585.368000000002</c:v>
                </c:pt>
                <c:pt idx="10">
                  <c:v>36376.508999999998</c:v>
                </c:pt>
                <c:pt idx="11">
                  <c:v>36622.733</c:v>
                </c:pt>
                <c:pt idx="12">
                  <c:v>38225.618999999999</c:v>
                </c:pt>
                <c:pt idx="13">
                  <c:v>37509.213000000003</c:v>
                </c:pt>
                <c:pt idx="14">
                  <c:v>37211.521000000001</c:v>
                </c:pt>
                <c:pt idx="15">
                  <c:v>36144.576999999997</c:v>
                </c:pt>
                <c:pt idx="16">
                  <c:v>35907.652000000002</c:v>
                </c:pt>
                <c:pt idx="17">
                  <c:v>34528.294999999998</c:v>
                </c:pt>
                <c:pt idx="18">
                  <c:v>28552.886999999999</c:v>
                </c:pt>
                <c:pt idx="19">
                  <c:v>29014.718000000001</c:v>
                </c:pt>
                <c:pt idx="20">
                  <c:v>27744.858</c:v>
                </c:pt>
                <c:pt idx="21">
                  <c:v>26948.704000000002</c:v>
                </c:pt>
                <c:pt idx="22">
                  <c:v>25353.587</c:v>
                </c:pt>
                <c:pt idx="23">
                  <c:v>24739.084999999999</c:v>
                </c:pt>
                <c:pt idx="24">
                  <c:v>24853.371999999999</c:v>
                </c:pt>
                <c:pt idx="25">
                  <c:v>25088.949000000001</c:v>
                </c:pt>
                <c:pt idx="26">
                  <c:v>24925.749</c:v>
                </c:pt>
                <c:pt idx="27">
                  <c:v>24663.853999999999</c:v>
                </c:pt>
                <c:pt idx="28">
                  <c:v>24928.486000000001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9-457A-A563-5DD00717BEE3}"/>
            </c:ext>
          </c:extLst>
        </c:ser>
        <c:ser>
          <c:idx val="1"/>
          <c:order val="1"/>
          <c:tx>
            <c:strRef>
              <c:f>'Graf 4.4-4.5'!$A$18</c:f>
              <c:strCache>
                <c:ptCount val="1"/>
                <c:pt idx="0">
                  <c:v>Trasporti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0987237237237238E-2"/>
                  <c:y val="4.29054054054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4B9-457A-A563-5DD00717BEE3}"/>
                </c:ext>
              </c:extLst>
            </c:dLbl>
            <c:dLbl>
              <c:idx val="28"/>
              <c:layout>
                <c:manualLayout>
                  <c:x val="-3.927747385844573E-3"/>
                  <c:y val="-5.7104830079407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4B9-457A-A563-5DD00717BEE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4.4-4.5'!$E$10:$AG$10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'Graf 4.4-4.5'!$E$18:$AG$18</c:f>
              <c:numCache>
                <c:formatCode>#,##0.000</c:formatCode>
                <c:ptCount val="29"/>
                <c:pt idx="0">
                  <c:v>33397.673999999999</c:v>
                </c:pt>
                <c:pt idx="1">
                  <c:v>35119.646999999997</c:v>
                </c:pt>
                <c:pt idx="2">
                  <c:v>35790.483999999997</c:v>
                </c:pt>
                <c:pt idx="3">
                  <c:v>35776.093999999997</c:v>
                </c:pt>
                <c:pt idx="4">
                  <c:v>36615.440999999999</c:v>
                </c:pt>
                <c:pt idx="5">
                  <c:v>37229.599999999999</c:v>
                </c:pt>
                <c:pt idx="6">
                  <c:v>37753.235999999997</c:v>
                </c:pt>
                <c:pt idx="7">
                  <c:v>38807.173000000003</c:v>
                </c:pt>
                <c:pt idx="8">
                  <c:v>39682.273000000001</c:v>
                </c:pt>
                <c:pt idx="9">
                  <c:v>39691.974999999999</c:v>
                </c:pt>
                <c:pt idx="10">
                  <c:v>40361.042000000001</c:v>
                </c:pt>
                <c:pt idx="11">
                  <c:v>41082.495000000003</c:v>
                </c:pt>
                <c:pt idx="12">
                  <c:v>41411.447999999997</c:v>
                </c:pt>
                <c:pt idx="13">
                  <c:v>42309.925999999999</c:v>
                </c:pt>
                <c:pt idx="14">
                  <c:v>41838.889000000003</c:v>
                </c:pt>
                <c:pt idx="15">
                  <c:v>42216.673999999999</c:v>
                </c:pt>
                <c:pt idx="16">
                  <c:v>42314.794000000002</c:v>
                </c:pt>
                <c:pt idx="17">
                  <c:v>40707.409</c:v>
                </c:pt>
                <c:pt idx="18">
                  <c:v>39131.362999999998</c:v>
                </c:pt>
                <c:pt idx="19">
                  <c:v>38566.288</c:v>
                </c:pt>
                <c:pt idx="20">
                  <c:v>38572.097000000002</c:v>
                </c:pt>
                <c:pt idx="21">
                  <c:v>36348.733999999997</c:v>
                </c:pt>
                <c:pt idx="22">
                  <c:v>35701.271999999997</c:v>
                </c:pt>
                <c:pt idx="23">
                  <c:v>37009.372000000003</c:v>
                </c:pt>
                <c:pt idx="24">
                  <c:v>36374.374000000003</c:v>
                </c:pt>
                <c:pt idx="25">
                  <c:v>35814.500999999997</c:v>
                </c:pt>
                <c:pt idx="26">
                  <c:v>34525.408000000003</c:v>
                </c:pt>
                <c:pt idx="27">
                  <c:v>35579.483999999997</c:v>
                </c:pt>
                <c:pt idx="28">
                  <c:v>35861.201999999997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B9-457A-A563-5DD00717BEE3}"/>
            </c:ext>
          </c:extLst>
        </c:ser>
        <c:ser>
          <c:idx val="2"/>
          <c:order val="2"/>
          <c:tx>
            <c:strRef>
              <c:f>'Graf 4.4-4.5'!$A$19</c:f>
              <c:strCache>
                <c:ptCount val="1"/>
                <c:pt idx="0">
                  <c:v>Commercio e serv.pubbl.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8603603603603603E-2"/>
                  <c:y val="-4.2905405405405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4B9-457A-A563-5DD00717BEE3}"/>
                </c:ext>
              </c:extLst>
            </c:dLbl>
            <c:dLbl>
              <c:idx val="28"/>
              <c:layout>
                <c:manualLayout>
                  <c:x val="-7.855494771689002E-3"/>
                  <c:y val="6.7487526457481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4B9-457A-A563-5DD00717BEE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4.4-4.5'!$E$10:$AG$10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'Graf 4.4-4.5'!$E$19:$AG$19</c:f>
              <c:numCache>
                <c:formatCode>#,##0.000</c:formatCode>
                <c:ptCount val="29"/>
                <c:pt idx="0">
                  <c:v>9048.6980000000003</c:v>
                </c:pt>
                <c:pt idx="1">
                  <c:v>9031.9359999999997</c:v>
                </c:pt>
                <c:pt idx="2">
                  <c:v>9405.491</c:v>
                </c:pt>
                <c:pt idx="3">
                  <c:v>9179.3060000000005</c:v>
                </c:pt>
                <c:pt idx="4">
                  <c:v>9816.7170000000006</c:v>
                </c:pt>
                <c:pt idx="5">
                  <c:v>10198.039000000001</c:v>
                </c:pt>
                <c:pt idx="6">
                  <c:v>10259.793</c:v>
                </c:pt>
                <c:pt idx="7">
                  <c:v>10794.385</c:v>
                </c:pt>
                <c:pt idx="8">
                  <c:v>11363.370999999999</c:v>
                </c:pt>
                <c:pt idx="9">
                  <c:v>11542.184999999999</c:v>
                </c:pt>
                <c:pt idx="10">
                  <c:v>11993.491</c:v>
                </c:pt>
                <c:pt idx="11">
                  <c:v>11955.65</c:v>
                </c:pt>
                <c:pt idx="12">
                  <c:v>13218.049000000001</c:v>
                </c:pt>
                <c:pt idx="13">
                  <c:v>13469.065000000001</c:v>
                </c:pt>
                <c:pt idx="14">
                  <c:v>15053.317999999999</c:v>
                </c:pt>
                <c:pt idx="15">
                  <c:v>15568.844999999999</c:v>
                </c:pt>
                <c:pt idx="16">
                  <c:v>15181.675999999999</c:v>
                </c:pt>
                <c:pt idx="17">
                  <c:v>17019.079000000002</c:v>
                </c:pt>
                <c:pt idx="18">
                  <c:v>16919.464</c:v>
                </c:pt>
                <c:pt idx="19">
                  <c:v>16978.719000000001</c:v>
                </c:pt>
                <c:pt idx="20">
                  <c:v>15751.376</c:v>
                </c:pt>
                <c:pt idx="21">
                  <c:v>15930.534</c:v>
                </c:pt>
                <c:pt idx="22">
                  <c:v>15846.527</c:v>
                </c:pt>
                <c:pt idx="23">
                  <c:v>14666.679</c:v>
                </c:pt>
                <c:pt idx="24">
                  <c:v>15391.466</c:v>
                </c:pt>
                <c:pt idx="25">
                  <c:v>15439.966</c:v>
                </c:pt>
                <c:pt idx="26">
                  <c:v>18242.166000000001</c:v>
                </c:pt>
                <c:pt idx="27">
                  <c:v>19002.194</c:v>
                </c:pt>
                <c:pt idx="28">
                  <c:v>18192.3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4B9-457A-A563-5DD00717BEE3}"/>
            </c:ext>
          </c:extLst>
        </c:ser>
        <c:ser>
          <c:idx val="3"/>
          <c:order val="3"/>
          <c:tx>
            <c:strRef>
              <c:f>'Graf 4.4-4.5'!$A$20</c:f>
              <c:strCache>
                <c:ptCount val="1"/>
                <c:pt idx="0">
                  <c:v>Domestico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8603603603603603E-2"/>
                  <c:y val="4.7672672672672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4B9-457A-A563-5DD00717BEE3}"/>
                </c:ext>
              </c:extLst>
            </c:dLbl>
            <c:dLbl>
              <c:idx val="28"/>
              <c:layout>
                <c:manualLayout>
                  <c:x val="-3.927747385844573E-3"/>
                  <c:y val="5.7104830079407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4B9-457A-A563-5DD00717BEE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7030A0"/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4.4-4.5'!$E$10:$AG$10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'Graf 4.4-4.5'!$E$20:$AG$20</c:f>
              <c:numCache>
                <c:formatCode>#,##0.000</c:formatCode>
                <c:ptCount val="29"/>
                <c:pt idx="0">
                  <c:v>28245.243999999999</c:v>
                </c:pt>
                <c:pt idx="1">
                  <c:v>26944.544000000002</c:v>
                </c:pt>
                <c:pt idx="2">
                  <c:v>26801.449000000001</c:v>
                </c:pt>
                <c:pt idx="3">
                  <c:v>24261.338</c:v>
                </c:pt>
                <c:pt idx="4">
                  <c:v>26323.973999999998</c:v>
                </c:pt>
                <c:pt idx="5">
                  <c:v>26913.124</c:v>
                </c:pt>
                <c:pt idx="6">
                  <c:v>26187.613000000001</c:v>
                </c:pt>
                <c:pt idx="7">
                  <c:v>27513.968000000001</c:v>
                </c:pt>
                <c:pt idx="8">
                  <c:v>28622.413</c:v>
                </c:pt>
                <c:pt idx="9">
                  <c:v>27591.928</c:v>
                </c:pt>
                <c:pt idx="10">
                  <c:v>28907.182000000001</c:v>
                </c:pt>
                <c:pt idx="11">
                  <c:v>28741.609</c:v>
                </c:pt>
                <c:pt idx="12">
                  <c:v>31590.238000000001</c:v>
                </c:pt>
                <c:pt idx="13">
                  <c:v>31425.185000000001</c:v>
                </c:pt>
                <c:pt idx="14">
                  <c:v>33921.569000000003</c:v>
                </c:pt>
                <c:pt idx="15">
                  <c:v>32423.683000000001</c:v>
                </c:pt>
                <c:pt idx="16">
                  <c:v>32339.575000000001</c:v>
                </c:pt>
                <c:pt idx="17">
                  <c:v>33611.748</c:v>
                </c:pt>
                <c:pt idx="18">
                  <c:v>34040.635999999999</c:v>
                </c:pt>
                <c:pt idx="19">
                  <c:v>35392.911</c:v>
                </c:pt>
                <c:pt idx="20">
                  <c:v>32378.062999999998</c:v>
                </c:pt>
                <c:pt idx="21">
                  <c:v>34348.336000000003</c:v>
                </c:pt>
                <c:pt idx="22">
                  <c:v>34230.620000000003</c:v>
                </c:pt>
                <c:pt idx="23">
                  <c:v>29545.98</c:v>
                </c:pt>
                <c:pt idx="24">
                  <c:v>32494.483</c:v>
                </c:pt>
                <c:pt idx="25">
                  <c:v>32185.100999999999</c:v>
                </c:pt>
                <c:pt idx="26">
                  <c:v>32898.639000000003</c:v>
                </c:pt>
                <c:pt idx="27">
                  <c:v>31905.559000000001</c:v>
                </c:pt>
                <c:pt idx="28">
                  <c:v>31138.334999999999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4B9-457A-A563-5DD00717B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78176"/>
        <c:axId val="209779712"/>
      </c:lineChart>
      <c:catAx>
        <c:axId val="2097781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700"/>
            </a:pPr>
            <a:endParaRPr lang="it-IT"/>
          </a:p>
        </c:txPr>
        <c:crossAx val="209779712"/>
        <c:crosses val="autoZero"/>
        <c:auto val="1"/>
        <c:lblAlgn val="ctr"/>
        <c:lblOffset val="100"/>
        <c:noMultiLvlLbl val="0"/>
      </c:catAx>
      <c:valAx>
        <c:axId val="209779712"/>
        <c:scaling>
          <c:orientation val="minMax"/>
          <c:min val="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09778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734938811876"/>
          <c:y val="0.9360340328740212"/>
          <c:w val="0.70530096602190706"/>
          <c:h val="4.6589516696740503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49969135802469E-2"/>
          <c:y val="8.7619404506461371E-2"/>
          <c:w val="0.92898070987654324"/>
          <c:h val="0.703704124689617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5855-4645-B09D-306C527E763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855-4645-B09D-306C527E763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855-4645-B09D-306C527E7635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5855-4645-B09D-306C527E7635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855-4645-B09D-306C527E7635}"/>
              </c:ext>
            </c:extLst>
          </c:dPt>
          <c:dLbls>
            <c:dLbl>
              <c:idx val="0"/>
              <c:layout>
                <c:manualLayout>
                  <c:x val="0"/>
                  <c:y val="7.5259259259259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855-4645-B09D-306C527E7635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55-4645-B09D-306C527E76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 4.2, Graf 4.6-4.7'!$AP$12:$AP$39</c:f>
              <c:strCache>
                <c:ptCount val="28"/>
                <c:pt idx="0">
                  <c:v>Estonia</c:v>
                </c:pt>
                <c:pt idx="1">
                  <c:v>Romania</c:v>
                </c:pt>
                <c:pt idx="2">
                  <c:v>Rep. Ceca</c:v>
                </c:pt>
                <c:pt idx="3">
                  <c:v>Bulgaria</c:v>
                </c:pt>
                <c:pt idx="4">
                  <c:v>Lussemburgo</c:v>
                </c:pt>
                <c:pt idx="5">
                  <c:v>Lituania</c:v>
                </c:pt>
                <c:pt idx="6">
                  <c:v>Cipro</c:v>
                </c:pt>
                <c:pt idx="7">
                  <c:v>Lettonia</c:v>
                </c:pt>
                <c:pt idx="8">
                  <c:v>Grecia</c:v>
                </c:pt>
                <c:pt idx="9">
                  <c:v>Italia</c:v>
                </c:pt>
                <c:pt idx="10">
                  <c:v>Slovacchia</c:v>
                </c:pt>
                <c:pt idx="11">
                  <c:v>Polonia</c:v>
                </c:pt>
                <c:pt idx="12">
                  <c:v>Danimarca</c:v>
                </c:pt>
                <c:pt idx="13">
                  <c:v>Croazia</c:v>
                </c:pt>
                <c:pt idx="14">
                  <c:v>UE</c:v>
                </c:pt>
                <c:pt idx="15">
                  <c:v>Francia</c:v>
                </c:pt>
                <c:pt idx="16">
                  <c:v>Svezia</c:v>
                </c:pt>
                <c:pt idx="17">
                  <c:v>Paesi Bassi</c:v>
                </c:pt>
                <c:pt idx="18">
                  <c:v>Portogallo</c:v>
                </c:pt>
                <c:pt idx="19">
                  <c:v>Germania</c:v>
                </c:pt>
                <c:pt idx="20">
                  <c:v>Ungheria</c:v>
                </c:pt>
                <c:pt idx="21">
                  <c:v>Spagna</c:v>
                </c:pt>
                <c:pt idx="22">
                  <c:v>Belgio</c:v>
                </c:pt>
                <c:pt idx="23">
                  <c:v>Slovenia</c:v>
                </c:pt>
                <c:pt idx="24">
                  <c:v>Irlanda</c:v>
                </c:pt>
                <c:pt idx="25">
                  <c:v>Finlandia</c:v>
                </c:pt>
                <c:pt idx="26">
                  <c:v>Austria</c:v>
                </c:pt>
                <c:pt idx="27">
                  <c:v>Malta</c:v>
                </c:pt>
              </c:strCache>
            </c:strRef>
          </c:cat>
          <c:val>
            <c:numRef>
              <c:f>'Tab 4.2, Graf 4.6-4.7'!$AQ$12:$AQ$39</c:f>
              <c:numCache>
                <c:formatCode>0.0</c:formatCode>
                <c:ptCount val="28"/>
                <c:pt idx="0">
                  <c:v>-71.573911500250901</c:v>
                </c:pt>
                <c:pt idx="1">
                  <c:v>-56.623066718797908</c:v>
                </c:pt>
                <c:pt idx="2">
                  <c:v>-51.876885506784888</c:v>
                </c:pt>
                <c:pt idx="3">
                  <c:v>-51.682699199281615</c:v>
                </c:pt>
                <c:pt idx="4">
                  <c:v>-49.868680043165185</c:v>
                </c:pt>
                <c:pt idx="5">
                  <c:v>-47.918702132571816</c:v>
                </c:pt>
                <c:pt idx="6">
                  <c:v>-39.63075519242318</c:v>
                </c:pt>
                <c:pt idx="7">
                  <c:v>-35.570435632284934</c:v>
                </c:pt>
                <c:pt idx="8">
                  <c:v>-29.934073251673116</c:v>
                </c:pt>
                <c:pt idx="9">
                  <c:v>-23.595580627164718</c:v>
                </c:pt>
                <c:pt idx="10">
                  <c:v>-22.607334826952094</c:v>
                </c:pt>
                <c:pt idx="11">
                  <c:v>-19.722376704272289</c:v>
                </c:pt>
                <c:pt idx="12">
                  <c:v>-19.067121433613831</c:v>
                </c:pt>
                <c:pt idx="13">
                  <c:v>-16.478404901265701</c:v>
                </c:pt>
                <c:pt idx="14">
                  <c:v>-13.108263653723599</c:v>
                </c:pt>
                <c:pt idx="15">
                  <c:v>-12.164192911546127</c:v>
                </c:pt>
                <c:pt idx="16">
                  <c:v>-9.8981424098974298</c:v>
                </c:pt>
                <c:pt idx="17">
                  <c:v>-3.396681044643858</c:v>
                </c:pt>
                <c:pt idx="18">
                  <c:v>-2.3755107131720661</c:v>
                </c:pt>
                <c:pt idx="19">
                  <c:v>-1.7466632434850717</c:v>
                </c:pt>
                <c:pt idx="20">
                  <c:v>1.4000610480762061</c:v>
                </c:pt>
                <c:pt idx="21">
                  <c:v>5.3023569677367615</c:v>
                </c:pt>
                <c:pt idx="22">
                  <c:v>8.5782767455873419</c:v>
                </c:pt>
                <c:pt idx="23">
                  <c:v>8.8383566097736512</c:v>
                </c:pt>
                <c:pt idx="24">
                  <c:v>23.778109992177285</c:v>
                </c:pt>
                <c:pt idx="25">
                  <c:v>25.11226935381961</c:v>
                </c:pt>
                <c:pt idx="26">
                  <c:v>48.889978461738146</c:v>
                </c:pt>
                <c:pt idx="2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55-4645-B09D-306C527E7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91008"/>
        <c:axId val="208092544"/>
      </c:barChart>
      <c:catAx>
        <c:axId val="20809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t-IT"/>
          </a:p>
        </c:txPr>
        <c:crossAx val="208092544"/>
        <c:crosses val="autoZero"/>
        <c:auto val="1"/>
        <c:lblAlgn val="ctr"/>
        <c:lblOffset val="100"/>
        <c:noMultiLvlLbl val="0"/>
      </c:catAx>
      <c:valAx>
        <c:axId val="208092544"/>
        <c:scaling>
          <c:orientation val="minMax"/>
          <c:max val="8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08091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8950617283958E-2"/>
          <c:y val="2.1530555555555556E-2"/>
          <c:w val="0.92313858024691353"/>
          <c:h val="0.77918950617283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D335-4F4D-99DA-1CB330AD6B2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335-4F4D-99DA-1CB330AD6B2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335-4F4D-99DA-1CB330AD6B2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335-4F4D-99DA-1CB330AD6B2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335-4F4D-99DA-1CB330AD6B2B}"/>
              </c:ext>
            </c:extLst>
          </c:dPt>
          <c:dPt>
            <c:idx val="18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7-D335-4F4D-99DA-1CB330AD6B2B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335-4F4D-99DA-1CB330AD6B2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35-4F4D-99DA-1CB330AD6B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 4.2, Graf 4.6-4.7'!$AL$50:$AL$77</c:f>
              <c:strCache>
                <c:ptCount val="28"/>
                <c:pt idx="0">
                  <c:v>Finlandia</c:v>
                </c:pt>
                <c:pt idx="1">
                  <c:v>Svezia</c:v>
                </c:pt>
                <c:pt idx="2">
                  <c:v>Lussemburgo</c:v>
                </c:pt>
                <c:pt idx="3">
                  <c:v>Belgio</c:v>
                </c:pt>
                <c:pt idx="4">
                  <c:v>Austria</c:v>
                </c:pt>
                <c:pt idx="5">
                  <c:v>Paesi Bassi</c:v>
                </c:pt>
                <c:pt idx="6">
                  <c:v>Germania</c:v>
                </c:pt>
                <c:pt idx="7">
                  <c:v>Slovacchia</c:v>
                </c:pt>
                <c:pt idx="8">
                  <c:v>Slovenia</c:v>
                </c:pt>
                <c:pt idx="9">
                  <c:v>Rep. Ceca</c:v>
                </c:pt>
                <c:pt idx="10">
                  <c:v>UE</c:v>
                </c:pt>
                <c:pt idx="11">
                  <c:v>Irlanda</c:v>
                </c:pt>
                <c:pt idx="12">
                  <c:v>Ungheria</c:v>
                </c:pt>
                <c:pt idx="13">
                  <c:v>Portogallo</c:v>
                </c:pt>
                <c:pt idx="14">
                  <c:v>Lettonia</c:v>
                </c:pt>
                <c:pt idx="15">
                  <c:v>Polonia</c:v>
                </c:pt>
                <c:pt idx="16">
                  <c:v>Spagna</c:v>
                </c:pt>
                <c:pt idx="17">
                  <c:v>Francia</c:v>
                </c:pt>
                <c:pt idx="18">
                  <c:v>Italia</c:v>
                </c:pt>
                <c:pt idx="19">
                  <c:v>Danimarca</c:v>
                </c:pt>
                <c:pt idx="20">
                  <c:v>Lituania</c:v>
                </c:pt>
                <c:pt idx="21">
                  <c:v>Bulgaria</c:v>
                </c:pt>
                <c:pt idx="22">
                  <c:v>Estonia</c:v>
                </c:pt>
                <c:pt idx="23">
                  <c:v>Romania</c:v>
                </c:pt>
                <c:pt idx="24">
                  <c:v>Croazia</c:v>
                </c:pt>
                <c:pt idx="25">
                  <c:v>Cipro</c:v>
                </c:pt>
                <c:pt idx="26">
                  <c:v>Grecia</c:v>
                </c:pt>
                <c:pt idx="27">
                  <c:v>Malta</c:v>
                </c:pt>
              </c:strCache>
            </c:strRef>
          </c:cat>
          <c:val>
            <c:numRef>
              <c:f>'Tab 4.2, Graf 4.6-4.7'!$AM$50:$AM$77</c:f>
              <c:numCache>
                <c:formatCode>#,##0</c:formatCode>
                <c:ptCount val="28"/>
                <c:pt idx="0">
                  <c:v>1100</c:v>
                </c:pt>
                <c:pt idx="1">
                  <c:v>1081.638215516065</c:v>
                </c:pt>
                <c:pt idx="2">
                  <c:v>1037.3316003954462</c:v>
                </c:pt>
                <c:pt idx="3">
                  <c:v>921.31772254646035</c:v>
                </c:pt>
                <c:pt idx="4">
                  <c:v>855.0762274925969</c:v>
                </c:pt>
                <c:pt idx="5">
                  <c:v>791.20484307675611</c:v>
                </c:pt>
                <c:pt idx="6">
                  <c:v>684.34126152362444</c:v>
                </c:pt>
                <c:pt idx="7">
                  <c:v>647.84960196912425</c:v>
                </c:pt>
                <c:pt idx="8">
                  <c:v>633.5440671820561</c:v>
                </c:pt>
                <c:pt idx="9">
                  <c:v>629.30479990137781</c:v>
                </c:pt>
                <c:pt idx="10">
                  <c:v>538.76548962222375</c:v>
                </c:pt>
                <c:pt idx="11">
                  <c:v>464.36573004435905</c:v>
                </c:pt>
                <c:pt idx="12">
                  <c:v>448.45824113159676</c:v>
                </c:pt>
                <c:pt idx="13">
                  <c:v>443.60623562674067</c:v>
                </c:pt>
                <c:pt idx="14">
                  <c:v>438.2622475154032</c:v>
                </c:pt>
                <c:pt idx="15">
                  <c:v>427.81746212772799</c:v>
                </c:pt>
                <c:pt idx="16">
                  <c:v>424.32208620263793</c:v>
                </c:pt>
                <c:pt idx="17">
                  <c:v>414.63435552514352</c:v>
                </c:pt>
                <c:pt idx="18">
                  <c:v>411.95229980839582</c:v>
                </c:pt>
                <c:pt idx="19">
                  <c:v>398.84079639871612</c:v>
                </c:pt>
                <c:pt idx="20">
                  <c:v>389.1834434999264</c:v>
                </c:pt>
                <c:pt idx="21">
                  <c:v>385.64283395010915</c:v>
                </c:pt>
                <c:pt idx="22">
                  <c:v>356.78611007003758</c:v>
                </c:pt>
                <c:pt idx="23">
                  <c:v>336.41559732637393</c:v>
                </c:pt>
                <c:pt idx="24">
                  <c:v>282.29081954923299</c:v>
                </c:pt>
                <c:pt idx="25">
                  <c:v>266.17062379549094</c:v>
                </c:pt>
                <c:pt idx="26">
                  <c:v>250.955165076382</c:v>
                </c:pt>
                <c:pt idx="27">
                  <c:v>117.07053303925619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335-4F4D-99DA-1CB330AD6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31200"/>
        <c:axId val="208132736"/>
      </c:barChart>
      <c:catAx>
        <c:axId val="20813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t-IT"/>
          </a:p>
        </c:txPr>
        <c:crossAx val="208132736"/>
        <c:crosses val="autoZero"/>
        <c:auto val="1"/>
        <c:lblAlgn val="ctr"/>
        <c:lblOffset val="100"/>
        <c:noMultiLvlLbl val="0"/>
      </c:catAx>
      <c:valAx>
        <c:axId val="208132736"/>
        <c:scaling>
          <c:orientation val="minMax"/>
          <c:max val="13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08131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339197530864206E-2"/>
          <c:y val="2.1530555555555556E-2"/>
          <c:w val="0.91725895061728391"/>
          <c:h val="0.771581725047860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82A3-4394-A470-BCFCE07B888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2A3-4394-A470-BCFCE07B888D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82A3-4394-A470-BCFCE07B888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2A3-4394-A470-BCFCE07B888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2A3-4394-A470-BCFCE07B888D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2A3-4394-A470-BCFCE07B888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 4.3, Graf 4.8-4.9'!$AP$12:$AP$39</c:f>
              <c:strCache>
                <c:ptCount val="28"/>
                <c:pt idx="0">
                  <c:v>Germania</c:v>
                </c:pt>
                <c:pt idx="1">
                  <c:v>Italia</c:v>
                </c:pt>
                <c:pt idx="2">
                  <c:v>Svezia</c:v>
                </c:pt>
                <c:pt idx="3">
                  <c:v>Grecia</c:v>
                </c:pt>
                <c:pt idx="4">
                  <c:v>Finlandia</c:v>
                </c:pt>
                <c:pt idx="5">
                  <c:v>Francia</c:v>
                </c:pt>
                <c:pt idx="6">
                  <c:v>Paesi Bassi</c:v>
                </c:pt>
                <c:pt idx="7">
                  <c:v>Danimarca</c:v>
                </c:pt>
                <c:pt idx="8">
                  <c:v>Belgio</c:v>
                </c:pt>
                <c:pt idx="9">
                  <c:v>UE</c:v>
                </c:pt>
                <c:pt idx="10">
                  <c:v>Lettonia</c:v>
                </c:pt>
                <c:pt idx="11">
                  <c:v>Malta</c:v>
                </c:pt>
                <c:pt idx="12">
                  <c:v>Lituania</c:v>
                </c:pt>
                <c:pt idx="13">
                  <c:v>Spagna</c:v>
                </c:pt>
                <c:pt idx="14">
                  <c:v>Portogallo</c:v>
                </c:pt>
                <c:pt idx="15">
                  <c:v>Estonia</c:v>
                </c:pt>
                <c:pt idx="16">
                  <c:v>Cipro</c:v>
                </c:pt>
                <c:pt idx="17">
                  <c:v>Austria</c:v>
                </c:pt>
                <c:pt idx="18">
                  <c:v>Romania</c:v>
                </c:pt>
                <c:pt idx="19">
                  <c:v>Lussemburgo</c:v>
                </c:pt>
                <c:pt idx="20">
                  <c:v>Ungheria</c:v>
                </c:pt>
                <c:pt idx="21">
                  <c:v>Slovenia</c:v>
                </c:pt>
                <c:pt idx="22">
                  <c:v>Croazia</c:v>
                </c:pt>
                <c:pt idx="23">
                  <c:v>Irlanda</c:v>
                </c:pt>
                <c:pt idx="24">
                  <c:v>Slovacchia</c:v>
                </c:pt>
                <c:pt idx="25">
                  <c:v>Bulgaria</c:v>
                </c:pt>
                <c:pt idx="26">
                  <c:v>Rep. Ceca</c:v>
                </c:pt>
                <c:pt idx="27">
                  <c:v>Polonia</c:v>
                </c:pt>
              </c:strCache>
            </c:strRef>
          </c:cat>
          <c:val>
            <c:numRef>
              <c:f>'Tab 4.3, Graf 4.8-4.9'!$AQ$12:$AQ$39</c:f>
              <c:numCache>
                <c:formatCode>0.0</c:formatCode>
                <c:ptCount val="28"/>
                <c:pt idx="0">
                  <c:v>-1.0607958205371444</c:v>
                </c:pt>
                <c:pt idx="1">
                  <c:v>1.5898033708982517</c:v>
                </c:pt>
                <c:pt idx="2">
                  <c:v>2.9864248527499044</c:v>
                </c:pt>
                <c:pt idx="3">
                  <c:v>8.0653857336699186</c:v>
                </c:pt>
                <c:pt idx="4">
                  <c:v>9.3655726897530371</c:v>
                </c:pt>
                <c:pt idx="5">
                  <c:v>12.29596453905012</c:v>
                </c:pt>
                <c:pt idx="6">
                  <c:v>12.827644022607506</c:v>
                </c:pt>
                <c:pt idx="7">
                  <c:v>17.603065413335223</c:v>
                </c:pt>
                <c:pt idx="8">
                  <c:v>24.727728044568185</c:v>
                </c:pt>
                <c:pt idx="9">
                  <c:v>25.830138838063093</c:v>
                </c:pt>
                <c:pt idx="10">
                  <c:v>26.931029031275422</c:v>
                </c:pt>
                <c:pt idx="11">
                  <c:v>27.034940895129516</c:v>
                </c:pt>
                <c:pt idx="12">
                  <c:v>39.803581092507081</c:v>
                </c:pt>
                <c:pt idx="13">
                  <c:v>40.474596114533767</c:v>
                </c:pt>
                <c:pt idx="14">
                  <c:v>54.470953531050327</c:v>
                </c:pt>
                <c:pt idx="15">
                  <c:v>60.419048981144087</c:v>
                </c:pt>
                <c:pt idx="16">
                  <c:v>63.060817034123197</c:v>
                </c:pt>
                <c:pt idx="17">
                  <c:v>68.531030043624284</c:v>
                </c:pt>
                <c:pt idx="18">
                  <c:v>84.599052885032918</c:v>
                </c:pt>
                <c:pt idx="19">
                  <c:v>87.256030801548519</c:v>
                </c:pt>
                <c:pt idx="20">
                  <c:v>89.17005696009258</c:v>
                </c:pt>
                <c:pt idx="21">
                  <c:v>108.33341961207417</c:v>
                </c:pt>
                <c:pt idx="22">
                  <c:v>123.61871715793865</c:v>
                </c:pt>
                <c:pt idx="23">
                  <c:v>125.75729289116127</c:v>
                </c:pt>
                <c:pt idx="24">
                  <c:v>132.86652199009993</c:v>
                </c:pt>
                <c:pt idx="25">
                  <c:v>141.52888666268845</c:v>
                </c:pt>
                <c:pt idx="26">
                  <c:v>150.38947772154972</c:v>
                </c:pt>
                <c:pt idx="27">
                  <c:v>196.14561827146713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A3-4394-A470-BCFCE07B8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25952"/>
        <c:axId val="208667008"/>
      </c:barChart>
      <c:catAx>
        <c:axId val="208525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t-IT"/>
          </a:p>
        </c:txPr>
        <c:crossAx val="208667008"/>
        <c:crosses val="autoZero"/>
        <c:auto val="1"/>
        <c:lblAlgn val="ctr"/>
        <c:lblOffset val="100"/>
        <c:noMultiLvlLbl val="0"/>
      </c:catAx>
      <c:valAx>
        <c:axId val="208667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085259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76970956665E-2"/>
          <c:y val="2.1530561532664139E-2"/>
          <c:w val="0.91137932098765428"/>
          <c:h val="0.771581725047860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8FE-4854-9C29-AFA765E8AD8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8FE-4854-9C29-AFA765E8AD89}"/>
              </c:ext>
            </c:extLst>
          </c:dPt>
          <c:dPt>
            <c:idx val="1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88FE-4854-9C29-AFA765E8AD8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8FE-4854-9C29-AFA765E8AD89}"/>
              </c:ext>
            </c:extLst>
          </c:dPt>
          <c:dPt>
            <c:idx val="17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88FE-4854-9C29-AFA765E8AD8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8FE-4854-9C29-AFA765E8AD89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8FE-4854-9C29-AFA765E8AD8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FE-4854-9C29-AFA765E8AD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 4.3, Graf 4.8-4.9'!$AM$47:$AM$74</c:f>
              <c:strCache>
                <c:ptCount val="28"/>
                <c:pt idx="0">
                  <c:v>Lussemburgo</c:v>
                </c:pt>
                <c:pt idx="1">
                  <c:v>Austria</c:v>
                </c:pt>
                <c:pt idx="2">
                  <c:v>Slovenia</c:v>
                </c:pt>
                <c:pt idx="3">
                  <c:v>Irlanda</c:v>
                </c:pt>
                <c:pt idx="4">
                  <c:v>Cipro</c:v>
                </c:pt>
                <c:pt idx="5">
                  <c:v>Belgio</c:v>
                </c:pt>
                <c:pt idx="6">
                  <c:v>Finlandia</c:v>
                </c:pt>
                <c:pt idx="7">
                  <c:v>Danimarca</c:v>
                </c:pt>
                <c:pt idx="8">
                  <c:v>Lituania</c:v>
                </c:pt>
                <c:pt idx="9">
                  <c:v>Svezia</c:v>
                </c:pt>
                <c:pt idx="10">
                  <c:v>Spagna</c:v>
                </c:pt>
                <c:pt idx="11">
                  <c:v>Germania</c:v>
                </c:pt>
                <c:pt idx="12">
                  <c:v>Francia</c:v>
                </c:pt>
                <c:pt idx="13">
                  <c:v>UE</c:v>
                </c:pt>
                <c:pt idx="14">
                  <c:v>Paesi Bassi</c:v>
                </c:pt>
                <c:pt idx="15">
                  <c:v>Rep. Ceca</c:v>
                </c:pt>
                <c:pt idx="16">
                  <c:v>Estonia</c:v>
                </c:pt>
                <c:pt idx="17">
                  <c:v>Italia</c:v>
                </c:pt>
                <c:pt idx="18">
                  <c:v>Polonia</c:v>
                </c:pt>
                <c:pt idx="19">
                  <c:v>Portogallo</c:v>
                </c:pt>
                <c:pt idx="20">
                  <c:v>Lettonia</c:v>
                </c:pt>
                <c:pt idx="21">
                  <c:v>Grecia</c:v>
                </c:pt>
                <c:pt idx="22">
                  <c:v>Croazia</c:v>
                </c:pt>
                <c:pt idx="23">
                  <c:v>Slovacchia</c:v>
                </c:pt>
                <c:pt idx="24">
                  <c:v>Ungheria</c:v>
                </c:pt>
                <c:pt idx="25">
                  <c:v>Malta</c:v>
                </c:pt>
                <c:pt idx="26">
                  <c:v>Bulgaria</c:v>
                </c:pt>
                <c:pt idx="27">
                  <c:v>Romania</c:v>
                </c:pt>
              </c:strCache>
            </c:strRef>
          </c:cat>
          <c:val>
            <c:numRef>
              <c:f>'Tab 4.3, Graf 4.8-4.9'!$AN$47:$AN$74</c:f>
              <c:numCache>
                <c:formatCode>#,##0</c:formatCode>
                <c:ptCount val="28"/>
                <c:pt idx="0">
                  <c:v>1000</c:v>
                </c:pt>
                <c:pt idx="1">
                  <c:v>999.4455261372168</c:v>
                </c:pt>
                <c:pt idx="2">
                  <c:v>939.12370489450461</c:v>
                </c:pt>
                <c:pt idx="3">
                  <c:v>845.36712717770467</c:v>
                </c:pt>
                <c:pt idx="4">
                  <c:v>793.4493207349542</c:v>
                </c:pt>
                <c:pt idx="5">
                  <c:v>777.72277741502285</c:v>
                </c:pt>
                <c:pt idx="6">
                  <c:v>762.93081081041851</c:v>
                </c:pt>
                <c:pt idx="7">
                  <c:v>746.87569941001505</c:v>
                </c:pt>
                <c:pt idx="8">
                  <c:v>732.71779196494049</c:v>
                </c:pt>
                <c:pt idx="9">
                  <c:v>706.89247000716409</c:v>
                </c:pt>
                <c:pt idx="10">
                  <c:v>693.69590036951047</c:v>
                </c:pt>
                <c:pt idx="11">
                  <c:v>681.3243715197392</c:v>
                </c:pt>
                <c:pt idx="12">
                  <c:v>679.52761084773169</c:v>
                </c:pt>
                <c:pt idx="13">
                  <c:v>643.35141875739419</c:v>
                </c:pt>
                <c:pt idx="14">
                  <c:v>630.72812414625162</c:v>
                </c:pt>
                <c:pt idx="15">
                  <c:v>629.88817844963728</c:v>
                </c:pt>
                <c:pt idx="16">
                  <c:v>623.20574766869674</c:v>
                </c:pt>
                <c:pt idx="17">
                  <c:v>585.80375195897261</c:v>
                </c:pt>
                <c:pt idx="18">
                  <c:v>584.28680566711409</c:v>
                </c:pt>
                <c:pt idx="19">
                  <c:v>570.61690501446424</c:v>
                </c:pt>
                <c:pt idx="20">
                  <c:v>567.12257447415891</c:v>
                </c:pt>
                <c:pt idx="21">
                  <c:v>550.92587608775432</c:v>
                </c:pt>
                <c:pt idx="22">
                  <c:v>533.29374173959172</c:v>
                </c:pt>
                <c:pt idx="23">
                  <c:v>508.6958177913445</c:v>
                </c:pt>
                <c:pt idx="24">
                  <c:v>489.06629148124097</c:v>
                </c:pt>
                <c:pt idx="25">
                  <c:v>483.44487138323268</c:v>
                </c:pt>
                <c:pt idx="26">
                  <c:v>477.81914200556236</c:v>
                </c:pt>
                <c:pt idx="27">
                  <c:v>324.70097225745661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8FE-4854-9C29-AFA765E8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712448"/>
        <c:axId val="208713984"/>
      </c:barChart>
      <c:catAx>
        <c:axId val="208712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t-IT"/>
          </a:p>
        </c:txPr>
        <c:crossAx val="208713984"/>
        <c:crosses val="autoZero"/>
        <c:auto val="1"/>
        <c:lblAlgn val="ctr"/>
        <c:lblOffset val="100"/>
        <c:noMultiLvlLbl val="0"/>
      </c:catAx>
      <c:valAx>
        <c:axId val="208713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087124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49</xdr:row>
      <xdr:rowOff>0</xdr:rowOff>
    </xdr:from>
    <xdr:to>
      <xdr:col>12</xdr:col>
      <xdr:colOff>703425</xdr:colOff>
      <xdr:row>62</xdr:row>
      <xdr:rowOff>59325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0AA4930-237B-4F1F-AE9D-5572E1D267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106456</xdr:colOff>
      <xdr:row>9</xdr:row>
      <xdr:rowOff>85725</xdr:rowOff>
    </xdr:from>
    <xdr:to>
      <xdr:col>12</xdr:col>
      <xdr:colOff>775681</xdr:colOff>
      <xdr:row>22</xdr:row>
      <xdr:rowOff>73050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FE7CD4A-34D5-4C65-894E-281AAD24B2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230280</xdr:colOff>
      <xdr:row>24</xdr:row>
      <xdr:rowOff>99171</xdr:rowOff>
    </xdr:from>
    <xdr:to>
      <xdr:col>12</xdr:col>
      <xdr:colOff>899505</xdr:colOff>
      <xdr:row>37</xdr:row>
      <xdr:rowOff>88177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C028D0A-2D4C-4158-B5B4-5F2D22E778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676275</xdr:colOff>
      <xdr:row>11</xdr:row>
      <xdr:rowOff>104775</xdr:rowOff>
    </xdr:from>
    <xdr:to>
      <xdr:col>53</xdr:col>
      <xdr:colOff>298275</xdr:colOff>
      <xdr:row>27</xdr:row>
      <xdr:rowOff>89175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4BC79D0-1226-457B-9D20-5FC0D9601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0</xdr:colOff>
      <xdr:row>50</xdr:row>
      <xdr:rowOff>0</xdr:rowOff>
    </xdr:from>
    <xdr:to>
      <xdr:col>49</xdr:col>
      <xdr:colOff>307800</xdr:colOff>
      <xdr:row>65</xdr:row>
      <xdr:rowOff>165375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4204EEF-DB74-44A4-A153-2E770E2AF1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0.95239</cdr:x>
      <cdr:y>0.05967</cdr:y>
    </cdr:from>
    <cdr:to>
      <cdr:x>0.9631</cdr:x>
      <cdr:y>0.10769</cdr:y>
    </cdr:to>
    <cdr:sp macro="" textlink="">
      <cdr:nvSpPr>
        <cdr:cNvPr id="2" name="Rettangolo 1"/>
        <cdr:cNvSpPr/>
      </cdr:nvSpPr>
      <cdr:spPr>
        <a:xfrm xmlns:a="http://schemas.openxmlformats.org/drawingml/2006/main">
          <a:off x="6196608" y="173205"/>
          <a:ext cx="69684" cy="13938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60000"/>
            <a:lumOff val="40000"/>
          </a:schemeClr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0.93192</cdr:x>
      <cdr:y>0</cdr:y>
    </cdr:from>
    <cdr:to>
      <cdr:x>0.97161</cdr:x>
      <cdr:y>0.13891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6038849" y="0"/>
          <a:ext cx="257183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it-IT" sz="800"/>
            <a:t>183,0</a:t>
          </a:r>
        </a:p>
        <a:p xmlns:a="http://schemas.openxmlformats.org/drawingml/2006/main">
          <a:endParaRPr lang="it-IT" sz="8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1187449</xdr:colOff>
      <xdr:row>22</xdr:row>
      <xdr:rowOff>0</xdr:rowOff>
    </xdr:from>
    <xdr:to>
      <xdr:col>2</xdr:col>
      <xdr:colOff>4041599</xdr:colOff>
      <xdr:row>36</xdr:row>
      <xdr:rowOff>30800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5C1D82A-AA40-4837-9B79-D34D662B35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1136649</xdr:colOff>
      <xdr:row>38</xdr:row>
      <xdr:rowOff>131109</xdr:rowOff>
    </xdr:from>
    <xdr:to>
      <xdr:col>2</xdr:col>
      <xdr:colOff>3990799</xdr:colOff>
      <xdr:row>52</xdr:row>
      <xdr:rowOff>161909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9E8F82D-DF01-41CD-BCB5-0E4832C15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12</xdr:row>
      <xdr:rowOff>0</xdr:rowOff>
    </xdr:from>
    <xdr:to>
      <xdr:col>53</xdr:col>
      <xdr:colOff>307800</xdr:colOff>
      <xdr:row>26</xdr:row>
      <xdr:rowOff>166350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19082B8-7DFA-4F7D-8CA3-E74D30EC3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647699</xdr:colOff>
      <xdr:row>47</xdr:row>
      <xdr:rowOff>171450</xdr:rowOff>
    </xdr:from>
    <xdr:to>
      <xdr:col>51</xdr:col>
      <xdr:colOff>269699</xdr:colOff>
      <xdr:row>62</xdr:row>
      <xdr:rowOff>84825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BA2753D-968F-4A53-A77A-2797FEFD94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0.95334</cdr:x>
      <cdr:y>0.0698</cdr:y>
    </cdr:from>
    <cdr:to>
      <cdr:x>0.96657</cdr:x>
      <cdr:y>0.12835</cdr:y>
    </cdr:to>
    <cdr:sp macro="" textlink="">
      <cdr:nvSpPr>
        <cdr:cNvPr id="3" name="Rettangolo 2"/>
        <cdr:cNvSpPr/>
      </cdr:nvSpPr>
      <cdr:spPr>
        <a:xfrm xmlns:a="http://schemas.openxmlformats.org/drawingml/2006/main">
          <a:off x="6177615" y="188451"/>
          <a:ext cx="85731" cy="15808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0.93192</cdr:x>
      <cdr:y>0</cdr:y>
    </cdr:from>
    <cdr:to>
      <cdr:x>1</cdr:x>
      <cdr:y>0.0635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6075165" y="0"/>
          <a:ext cx="443812" cy="173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800"/>
            <a:t>158,5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0.07038</cdr:x>
      <cdr:y>0.03582</cdr:y>
    </cdr:from>
    <cdr:to>
      <cdr:x>0.08214</cdr:x>
      <cdr:y>0.1152</cdr:y>
    </cdr:to>
    <cdr:sp macro="" textlink="">
      <cdr:nvSpPr>
        <cdr:cNvPr id="2" name="Rettangolo 1"/>
        <cdr:cNvSpPr/>
      </cdr:nvSpPr>
      <cdr:spPr>
        <a:xfrm xmlns:a="http://schemas.openxmlformats.org/drawingml/2006/main">
          <a:off x="456061" y="96168"/>
          <a:ext cx="76205" cy="21311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0.05239</cdr:x>
      <cdr:y>0.01552</cdr:y>
    </cdr:from>
    <cdr:to>
      <cdr:x>0.09584</cdr:x>
      <cdr:y>0.17068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339586" y="41413"/>
          <a:ext cx="281609" cy="414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it-IT" sz="800"/>
            <a:t>1.980</a:t>
          </a:r>
          <a:endParaRPr lang="it-IT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10</xdr:row>
      <xdr:rowOff>0</xdr:rowOff>
    </xdr:from>
    <xdr:to>
      <xdr:col>53</xdr:col>
      <xdr:colOff>307800</xdr:colOff>
      <xdr:row>22</xdr:row>
      <xdr:rowOff>22500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14B25F3-5DBF-4108-A9E7-8D92FCDE7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609599</xdr:colOff>
      <xdr:row>45</xdr:row>
      <xdr:rowOff>0</xdr:rowOff>
    </xdr:from>
    <xdr:to>
      <xdr:col>51</xdr:col>
      <xdr:colOff>307799</xdr:colOff>
      <xdr:row>60</xdr:row>
      <xdr:rowOff>165375</xdr:rowOff>
    </xdr:to>
    <xdr:grpSp>
      <xdr:nvGrpSpPr>
        <xdr:cNvPr id="4" name="Gruppo 3">
          <a:extLst>
            <a:ext uri="{FF2B5EF4-FFF2-40B4-BE49-F238E27FC236}">
              <a16:creationId xmlns:a16="http://schemas.microsoft.com/office/drawing/2014/main" id="{B3892C6F-AEEB-4A81-99F3-A63B231BBC1E}"/>
            </a:ext>
          </a:extLst>
        </xdr:cNvPr>
        <xdr:cNvGrpSpPr/>
      </xdr:nvGrpSpPr>
      <xdr:grpSpPr>
        <a:xfrm>
          <a:off x="31946849" y="9515475"/>
          <a:ext cx="5794200" cy="2880000"/>
          <a:chOff x="29860874" y="9637994"/>
          <a:chExt cx="6517579" cy="2906439"/>
        </a:xfrm>
      </xdr:grpSpPr>
      <xdr:graphicFrame macro="">
        <xdr:nvGraphicFramePr>
          <xdr:cNvPr id="5" name="Grafico 4">
            <a:extLst>
              <a:ext uri="{FF2B5EF4-FFF2-40B4-BE49-F238E27FC236}">
                <a16:creationId xmlns:a16="http://schemas.microsoft.com/office/drawing/2014/main" id="{680742AE-F252-4360-BE3A-2A512F974520}"/>
              </a:ext>
            </a:extLst>
          </xdr:cNvPr>
          <xdr:cNvGraphicFramePr>
            <a:graphicFrameLocks/>
          </xdr:cNvGraphicFramePr>
        </xdr:nvGraphicFramePr>
        <xdr:xfrm>
          <a:off x="29860874" y="9637994"/>
          <a:ext cx="6517579" cy="29064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Rettangolo 5">
            <a:extLst>
              <a:ext uri="{FF2B5EF4-FFF2-40B4-BE49-F238E27FC236}">
                <a16:creationId xmlns:a16="http://schemas.microsoft.com/office/drawing/2014/main" id="{BF782079-7EA8-4831-AE2E-68A77C4D68AE}"/>
              </a:ext>
            </a:extLst>
          </xdr:cNvPr>
          <xdr:cNvSpPr/>
        </xdr:nvSpPr>
        <xdr:spPr>
          <a:xfrm>
            <a:off x="30310984" y="9694068"/>
            <a:ext cx="71438" cy="263129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it-IT" sz="1100"/>
          </a:p>
        </xdr:txBody>
      </xdr:sp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0.08725</cdr:x>
      <cdr:y>0.01773</cdr:y>
    </cdr:from>
    <cdr:to>
      <cdr:x>0.14892</cdr:x>
      <cdr:y>0.07134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564356" y="51197"/>
          <a:ext cx="398859" cy="1547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0.06151</cdr:x>
      <cdr:y>0</cdr:y>
    </cdr:from>
    <cdr:to>
      <cdr:x>0.10496</cdr:x>
      <cdr:y>0.13919</cdr:y>
    </cdr:to>
    <cdr:sp macro="" textlink="">
      <cdr:nvSpPr>
        <cdr:cNvPr id="4" name="CasellaDiTesto 1"/>
        <cdr:cNvSpPr txBox="1"/>
      </cdr:nvSpPr>
      <cdr:spPr>
        <a:xfrm xmlns:a="http://schemas.openxmlformats.org/drawingml/2006/main">
          <a:off x="398670" y="0"/>
          <a:ext cx="281609" cy="407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800"/>
            <a:t>3.445</a:t>
          </a:r>
          <a:endParaRPr lang="it-IT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12</xdr:row>
      <xdr:rowOff>47625</xdr:rowOff>
    </xdr:from>
    <xdr:to>
      <xdr:col>53</xdr:col>
      <xdr:colOff>307800</xdr:colOff>
      <xdr:row>27</xdr:row>
      <xdr:rowOff>33000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0576880-97BB-40EC-AEA7-9E10E6420E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666750</xdr:colOff>
      <xdr:row>51</xdr:row>
      <xdr:rowOff>38100</xdr:rowOff>
    </xdr:from>
    <xdr:to>
      <xdr:col>51</xdr:col>
      <xdr:colOff>288750</xdr:colOff>
      <xdr:row>66</xdr:row>
      <xdr:rowOff>23475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A8679E-298C-412E-BF3A-C0F40B6351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0.95016</cdr:x>
      <cdr:y>0.02237</cdr:y>
    </cdr:from>
    <cdr:to>
      <cdr:x>0.96202</cdr:x>
      <cdr:y>0.06734</cdr:y>
    </cdr:to>
    <cdr:sp macro="" textlink="">
      <cdr:nvSpPr>
        <cdr:cNvPr id="2" name="Rettangolo 1"/>
        <cdr:cNvSpPr/>
      </cdr:nvSpPr>
      <cdr:spPr>
        <a:xfrm xmlns:a="http://schemas.openxmlformats.org/drawingml/2006/main">
          <a:off x="6144382" y="61964"/>
          <a:ext cx="76695" cy="12456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60000"/>
            <a:lumOff val="40000"/>
          </a:schemeClr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0.93927</cdr:x>
      <cdr:y>0.01058</cdr:y>
    </cdr:from>
    <cdr:to>
      <cdr:x>0.97602</cdr:x>
      <cdr:y>0.18344</cdr:y>
    </cdr:to>
    <cdr:sp macro="" textlink="">
      <cdr:nvSpPr>
        <cdr:cNvPr id="3" name="CasellaDiTesto 1"/>
        <cdr:cNvSpPr txBox="1"/>
      </cdr:nvSpPr>
      <cdr:spPr>
        <a:xfrm xmlns:a="http://schemas.openxmlformats.org/drawingml/2006/main" rot="16200000">
          <a:off x="5972174" y="142869"/>
          <a:ext cx="466726" cy="238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800"/>
            <a:t>7873,3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E8" sqref="E8"/>
    </sheetView>
  </sheetViews>
  <sheetFormatPr defaultRowHeight="15" x14ac:dyDescent="0.25"/>
  <sheetData>
    <row r="3" spans="1:1" x14ac:dyDescent="0.25">
      <c r="A3" t="s">
        <v>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C1:O71"/>
  <sheetViews>
    <sheetView tabSelected="1" topLeftCell="A25" zoomScale="85" zoomScaleNormal="85" workbookViewId="0">
      <selection activeCell="C47" sqref="C47"/>
    </sheetView>
  </sheetViews>
  <sheetFormatPr defaultRowHeight="14.25" x14ac:dyDescent="0.2"/>
  <cols>
    <col min="1" max="1" width="19.85546875" style="1" customWidth="1"/>
    <col min="2" max="2" width="3" style="1" customWidth="1"/>
    <col min="3" max="3" width="26.140625" style="1" bestFit="1" customWidth="1"/>
    <col min="4" max="4" width="14" style="1" bestFit="1" customWidth="1"/>
    <col min="5" max="11" width="9.140625" style="1"/>
    <col min="12" max="12" width="35.85546875" style="1" bestFit="1" customWidth="1"/>
    <col min="13" max="13" width="24" style="1" bestFit="1" customWidth="1"/>
    <col min="14" max="16384" width="9.140625" style="1"/>
  </cols>
  <sheetData>
    <row r="1" spans="3:14" x14ac:dyDescent="0.2">
      <c r="D1" s="35"/>
      <c r="E1" s="35"/>
      <c r="F1" s="83"/>
      <c r="G1" s="35"/>
      <c r="H1" s="35"/>
      <c r="I1" s="83"/>
    </row>
    <row r="2" spans="3:14" x14ac:dyDescent="0.2">
      <c r="D2" s="35"/>
      <c r="E2" s="35"/>
      <c r="F2" s="83"/>
      <c r="G2" s="35"/>
      <c r="H2" s="35"/>
      <c r="I2" s="83"/>
      <c r="M2" s="82" t="s">
        <v>168</v>
      </c>
      <c r="N2" s="82" t="s">
        <v>9</v>
      </c>
    </row>
    <row r="3" spans="3:14" x14ac:dyDescent="0.2">
      <c r="L3" s="48" t="s">
        <v>123</v>
      </c>
      <c r="M3" s="78">
        <v>239047.82699999999</v>
      </c>
      <c r="N3" s="78">
        <v>24928.486000000001</v>
      </c>
    </row>
    <row r="4" spans="3:14" x14ac:dyDescent="0.2">
      <c r="C4" s="38" t="s">
        <v>170</v>
      </c>
      <c r="L4" s="48" t="s">
        <v>122</v>
      </c>
      <c r="M4" s="78">
        <v>289406.86800000002</v>
      </c>
      <c r="N4" s="78">
        <v>35861.201999999997</v>
      </c>
    </row>
    <row r="5" spans="3:14" x14ac:dyDescent="0.2">
      <c r="L5" s="48" t="s">
        <v>130</v>
      </c>
      <c r="M5" s="78">
        <v>128538.01</v>
      </c>
      <c r="N5" s="78">
        <v>18192.3</v>
      </c>
    </row>
    <row r="6" spans="3:14" x14ac:dyDescent="0.2">
      <c r="C6" s="81"/>
      <c r="D6" s="84" t="s">
        <v>167</v>
      </c>
      <c r="E6" s="85"/>
      <c r="F6" s="86"/>
      <c r="G6" s="84" t="s">
        <v>9</v>
      </c>
      <c r="H6" s="86"/>
      <c r="I6" s="86"/>
      <c r="L6" s="48" t="s">
        <v>120</v>
      </c>
      <c r="M6" s="78">
        <v>245855.834</v>
      </c>
      <c r="N6" s="78">
        <v>31138.334999999999</v>
      </c>
    </row>
    <row r="7" spans="3:14" ht="57" thickBot="1" x14ac:dyDescent="0.25">
      <c r="C7" s="80" t="s">
        <v>166</v>
      </c>
      <c r="D7" s="14" t="s">
        <v>165</v>
      </c>
      <c r="E7" s="14" t="s">
        <v>164</v>
      </c>
      <c r="F7" s="14" t="s">
        <v>163</v>
      </c>
      <c r="G7" s="79" t="s">
        <v>165</v>
      </c>
      <c r="H7" s="14" t="s">
        <v>164</v>
      </c>
      <c r="I7" s="14" t="s">
        <v>163</v>
      </c>
      <c r="L7" s="48" t="s">
        <v>128</v>
      </c>
      <c r="M7" s="78">
        <v>32646.499</v>
      </c>
      <c r="N7" s="78">
        <v>2999.1509999999998</v>
      </c>
    </row>
    <row r="8" spans="3:14" x14ac:dyDescent="0.2">
      <c r="C8" s="77" t="s">
        <v>162</v>
      </c>
      <c r="D8" s="76">
        <v>891874.65666666673</v>
      </c>
      <c r="E8" s="74">
        <v>939046.09833333327</v>
      </c>
      <c r="F8" s="75">
        <v>5.2890214240381317</v>
      </c>
      <c r="G8" s="74">
        <v>107307.04933333333</v>
      </c>
      <c r="H8" s="74">
        <v>113675.87533333334</v>
      </c>
      <c r="I8" s="73">
        <v>5.9351422293014586</v>
      </c>
    </row>
    <row r="9" spans="3:14" x14ac:dyDescent="0.2">
      <c r="C9" s="77" t="s">
        <v>133</v>
      </c>
      <c r="D9" s="76">
        <v>276578.00166666671</v>
      </c>
      <c r="E9" s="74">
        <v>240323.42799999999</v>
      </c>
      <c r="F9" s="75">
        <v>-13.108263653723599</v>
      </c>
      <c r="G9" s="74">
        <v>32510.374666666667</v>
      </c>
      <c r="H9" s="74">
        <v>24839.363000000001</v>
      </c>
      <c r="I9" s="73">
        <v>-23.595580627164718</v>
      </c>
      <c r="L9" s="29" t="s">
        <v>171</v>
      </c>
    </row>
    <row r="10" spans="3:14" x14ac:dyDescent="0.2">
      <c r="C10" s="72" t="s">
        <v>161</v>
      </c>
      <c r="D10" s="71">
        <v>39387.105666666663</v>
      </c>
      <c r="E10" s="50">
        <v>26004.351333333336</v>
      </c>
      <c r="F10" s="66">
        <v>-33.977501283266825</v>
      </c>
      <c r="G10" s="50">
        <v>5291.9813333333332</v>
      </c>
      <c r="H10" s="50">
        <v>3612.2563333333333</v>
      </c>
      <c r="I10" s="65">
        <v>-31.740947183991075</v>
      </c>
    </row>
    <row r="11" spans="3:14" x14ac:dyDescent="0.2">
      <c r="C11" s="72" t="s">
        <v>160</v>
      </c>
      <c r="D11" s="71">
        <v>54947.690999999999</v>
      </c>
      <c r="E11" s="50">
        <v>51292.491333333339</v>
      </c>
      <c r="F11" s="66">
        <v>-6.6521442487304157</v>
      </c>
      <c r="G11" s="50">
        <v>6362.7443333333331</v>
      </c>
      <c r="H11" s="50">
        <v>3598.7219999999998</v>
      </c>
      <c r="I11" s="65">
        <v>-43.440726022151971</v>
      </c>
    </row>
    <row r="12" spans="3:14" x14ac:dyDescent="0.2">
      <c r="C12" s="72" t="s">
        <v>159</v>
      </c>
      <c r="D12" s="71">
        <v>10132.591333333332</v>
      </c>
      <c r="E12" s="50">
        <v>9629.1663333333327</v>
      </c>
      <c r="F12" s="66">
        <v>-4.9683736710457751</v>
      </c>
      <c r="G12" s="50">
        <v>802.51433333333318</v>
      </c>
      <c r="H12" s="50">
        <v>690.59266666666656</v>
      </c>
      <c r="I12" s="65">
        <v>-13.946376035651282</v>
      </c>
    </row>
    <row r="13" spans="3:14" x14ac:dyDescent="0.2">
      <c r="C13" s="72" t="s">
        <v>158</v>
      </c>
      <c r="D13" s="71">
        <v>38999.109333333334</v>
      </c>
      <c r="E13" s="50">
        <v>32890.879333333331</v>
      </c>
      <c r="F13" s="66">
        <v>-15.66248589882327</v>
      </c>
      <c r="G13" s="50">
        <v>7157.7463333333335</v>
      </c>
      <c r="H13" s="50">
        <v>4243.0023333333329</v>
      </c>
      <c r="I13" s="65">
        <v>-40.721532508439935</v>
      </c>
    </row>
    <row r="14" spans="3:14" x14ac:dyDescent="0.2">
      <c r="C14" s="72" t="s">
        <v>157</v>
      </c>
      <c r="D14" s="71">
        <v>6605.5080000000007</v>
      </c>
      <c r="E14" s="50">
        <v>7478.2839999999997</v>
      </c>
      <c r="F14" s="66">
        <v>13.21285206224864</v>
      </c>
      <c r="G14" s="50">
        <v>313.90100000000001</v>
      </c>
      <c r="H14" s="50">
        <v>413.09399999999999</v>
      </c>
      <c r="I14" s="65">
        <v>31.60009047438523</v>
      </c>
    </row>
    <row r="15" spans="3:14" x14ac:dyDescent="0.2">
      <c r="C15" s="72" t="s">
        <v>156</v>
      </c>
      <c r="D15" s="71">
        <v>19416.445333333333</v>
      </c>
      <c r="E15" s="50">
        <v>17059.922333333336</v>
      </c>
      <c r="F15" s="66">
        <v>-12.136737490020474</v>
      </c>
      <c r="G15" s="50">
        <v>3498.4540000000002</v>
      </c>
      <c r="H15" s="50">
        <v>3491.4733333333334</v>
      </c>
      <c r="I15" s="65">
        <v>-0.19953575684193134</v>
      </c>
    </row>
    <row r="16" spans="3:14" x14ac:dyDescent="0.2">
      <c r="C16" s="72" t="s">
        <v>155</v>
      </c>
      <c r="D16" s="71">
        <v>4328.9433333333336</v>
      </c>
      <c r="E16" s="50">
        <v>3678.9723333333332</v>
      </c>
      <c r="F16" s="66">
        <v>-15.014541654891927</v>
      </c>
      <c r="G16" s="50">
        <v>178.08733333333331</v>
      </c>
      <c r="H16" s="50">
        <v>119.07866666666666</v>
      </c>
      <c r="I16" s="65">
        <v>-33.134679239773732</v>
      </c>
    </row>
    <row r="17" spans="3:12" x14ac:dyDescent="0.2">
      <c r="C17" s="72" t="s">
        <v>154</v>
      </c>
      <c r="D17" s="71">
        <v>25828.496666666662</v>
      </c>
      <c r="E17" s="50">
        <v>27587.275666666668</v>
      </c>
      <c r="F17" s="66">
        <v>6.8094516792757185</v>
      </c>
      <c r="G17" s="50">
        <v>2544.7303333333334</v>
      </c>
      <c r="H17" s="50">
        <v>2813.67</v>
      </c>
      <c r="I17" s="65">
        <v>10.568493767054033</v>
      </c>
    </row>
    <row r="18" spans="3:12" x14ac:dyDescent="0.2">
      <c r="C18" s="72" t="s">
        <v>153</v>
      </c>
      <c r="D18" s="71">
        <v>25461.213666666667</v>
      </c>
      <c r="E18" s="50">
        <v>32366.108666666667</v>
      </c>
      <c r="F18" s="66">
        <v>27.11926890209384</v>
      </c>
      <c r="G18" s="50">
        <v>2100.0903333333331</v>
      </c>
      <c r="H18" s="50">
        <v>2135.0000000000005</v>
      </c>
      <c r="I18" s="65">
        <v>1.6622935743558029</v>
      </c>
    </row>
    <row r="19" spans="3:12" x14ac:dyDescent="0.2">
      <c r="C19" s="72" t="s">
        <v>152</v>
      </c>
      <c r="D19" s="71">
        <v>5478.5186666666668</v>
      </c>
      <c r="E19" s="50">
        <v>8643.0739999999987</v>
      </c>
      <c r="F19" s="66">
        <v>57.762974370930898</v>
      </c>
      <c r="G19" s="50">
        <v>157.52366666666668</v>
      </c>
      <c r="H19" s="50">
        <v>487.76533333333327</v>
      </c>
      <c r="I19" s="65">
        <v>209.64574635345792</v>
      </c>
    </row>
    <row r="20" spans="3:12" x14ac:dyDescent="0.2">
      <c r="C20" s="72" t="s">
        <v>151</v>
      </c>
      <c r="D20" s="71">
        <v>4884.9943333333331</v>
      </c>
      <c r="E20" s="50">
        <v>8679.4126666666652</v>
      </c>
      <c r="F20" s="66">
        <v>77.674979220378475</v>
      </c>
      <c r="G20" s="50">
        <v>176.94500000000002</v>
      </c>
      <c r="H20" s="50">
        <v>376.23933333333338</v>
      </c>
      <c r="I20" s="65">
        <v>112.63066677969613</v>
      </c>
    </row>
    <row r="21" spans="3:12" x14ac:dyDescent="0.2">
      <c r="C21" s="72" t="s">
        <v>150</v>
      </c>
      <c r="D21" s="71">
        <v>10265.487333333333</v>
      </c>
      <c r="E21" s="50">
        <v>3700.2043333333336</v>
      </c>
      <c r="F21" s="66">
        <v>-63.954908196922098</v>
      </c>
      <c r="G21" s="50">
        <v>2226.9196666666667</v>
      </c>
      <c r="H21" s="50">
        <v>1135.8686666666667</v>
      </c>
      <c r="I21" s="65">
        <v>-48.99372960467516</v>
      </c>
    </row>
    <row r="22" spans="3:12" x14ac:dyDescent="0.2">
      <c r="C22" s="72" t="s">
        <v>149</v>
      </c>
      <c r="D22" s="71">
        <v>30825.570666666667</v>
      </c>
      <c r="E22" s="50">
        <v>11023.380666666666</v>
      </c>
      <c r="F22" s="66">
        <v>-64.239491992319103</v>
      </c>
      <c r="G22" s="50">
        <v>1698.7370000000001</v>
      </c>
      <c r="H22" s="50">
        <v>1722.5999999999997</v>
      </c>
      <c r="I22" s="65">
        <v>1.4047495286203573</v>
      </c>
    </row>
    <row r="23" spans="3:12" x14ac:dyDescent="0.2">
      <c r="C23" s="77" t="s">
        <v>132</v>
      </c>
      <c r="D23" s="76">
        <v>228065.67566666668</v>
      </c>
      <c r="E23" s="74">
        <v>286975.35633333336</v>
      </c>
      <c r="F23" s="75">
        <v>25.830138838063093</v>
      </c>
      <c r="G23" s="74">
        <v>34769.268333333333</v>
      </c>
      <c r="H23" s="74">
        <v>35322.031333333325</v>
      </c>
      <c r="I23" s="73">
        <v>1.5898033708982517</v>
      </c>
    </row>
    <row r="24" spans="3:12" x14ac:dyDescent="0.2">
      <c r="C24" s="72" t="s">
        <v>148</v>
      </c>
      <c r="D24" s="71">
        <v>7495.1586666666662</v>
      </c>
      <c r="E24" s="50">
        <v>5376.2926666666672</v>
      </c>
      <c r="F24" s="66">
        <v>-28.269795133534188</v>
      </c>
      <c r="G24" s="50">
        <v>571.13300000000004</v>
      </c>
      <c r="H24" s="50">
        <v>521.23933333333332</v>
      </c>
      <c r="I24" s="65">
        <v>-8.7359103162777707</v>
      </c>
      <c r="L24" s="64" t="s">
        <v>146</v>
      </c>
    </row>
    <row r="25" spans="3:12" x14ac:dyDescent="0.2">
      <c r="C25" s="72" t="s">
        <v>147</v>
      </c>
      <c r="D25" s="71">
        <v>209403.19033333333</v>
      </c>
      <c r="E25" s="50">
        <v>268055.14066666667</v>
      </c>
      <c r="F25" s="66">
        <v>28.00910064453635</v>
      </c>
      <c r="G25" s="50">
        <v>32983.806333333334</v>
      </c>
      <c r="H25" s="50">
        <v>32533.352666666662</v>
      </c>
      <c r="I25" s="65">
        <v>-1.3656812743635494</v>
      </c>
    </row>
    <row r="26" spans="3:12" x14ac:dyDescent="0.2">
      <c r="C26" s="72" t="s">
        <v>145</v>
      </c>
      <c r="D26" s="71">
        <v>4609.0479999999998</v>
      </c>
      <c r="E26" s="50">
        <v>6370.3403333333335</v>
      </c>
      <c r="F26" s="66">
        <v>38.213798887174399</v>
      </c>
      <c r="G26" s="50">
        <v>419.89900000000006</v>
      </c>
      <c r="H26" s="50">
        <v>855.46566666666661</v>
      </c>
      <c r="I26" s="65">
        <v>103.73129411279058</v>
      </c>
    </row>
    <row r="27" spans="3:12" x14ac:dyDescent="0.2">
      <c r="C27" s="72" t="s">
        <v>144</v>
      </c>
      <c r="D27" s="71">
        <v>5299.0906666666669</v>
      </c>
      <c r="E27" s="50">
        <v>4186.1776666666665</v>
      </c>
      <c r="F27" s="66">
        <v>-21.001961846032462</v>
      </c>
      <c r="G27" s="50">
        <v>403.64933333333335</v>
      </c>
      <c r="H27" s="50">
        <v>700.6246666666666</v>
      </c>
      <c r="I27" s="65">
        <v>73.572605925275042</v>
      </c>
    </row>
    <row r="28" spans="3:12" x14ac:dyDescent="0.2">
      <c r="C28" s="72" t="s">
        <v>143</v>
      </c>
      <c r="D28" s="71">
        <v>243.20566666666664</v>
      </c>
      <c r="E28" s="50">
        <v>2014.0759999999998</v>
      </c>
      <c r="F28" s="66">
        <v>728.13695404575276</v>
      </c>
      <c r="G28" s="50">
        <v>45.056000000000004</v>
      </c>
      <c r="H28" s="50">
        <v>242.85500000000002</v>
      </c>
      <c r="I28" s="65">
        <v>439.00701349431819</v>
      </c>
    </row>
    <row r="29" spans="3:12" x14ac:dyDescent="0.2">
      <c r="C29" s="72" t="s">
        <v>142</v>
      </c>
      <c r="D29" s="71">
        <v>1015.9806666666665</v>
      </c>
      <c r="E29" s="50">
        <v>973.32799999999997</v>
      </c>
      <c r="F29" s="66">
        <v>-4.1981769994310758</v>
      </c>
      <c r="G29" s="50">
        <v>345.72466666666668</v>
      </c>
      <c r="H29" s="50">
        <v>468.49433333333332</v>
      </c>
      <c r="I29" s="65">
        <v>35.510820749459583</v>
      </c>
    </row>
    <row r="30" spans="3:12" x14ac:dyDescent="0.2">
      <c r="C30" s="77" t="s">
        <v>141</v>
      </c>
      <c r="D30" s="76">
        <v>387230.97766666673</v>
      </c>
      <c r="E30" s="74">
        <v>411747.31333333341</v>
      </c>
      <c r="F30" s="75">
        <v>6.3311917384281813</v>
      </c>
      <c r="G30" s="74">
        <v>40027.40633333334</v>
      </c>
      <c r="H30" s="74">
        <v>53514.48066666667</v>
      </c>
      <c r="I30" s="73">
        <v>33.694599697562204</v>
      </c>
    </row>
    <row r="31" spans="3:12" x14ac:dyDescent="0.2">
      <c r="C31" s="72" t="s">
        <v>131</v>
      </c>
      <c r="D31" s="71">
        <v>99898.783333333326</v>
      </c>
      <c r="E31" s="50">
        <v>131955.53966666668</v>
      </c>
      <c r="F31" s="66">
        <v>32.089235988359569</v>
      </c>
      <c r="G31" s="50">
        <v>9162.0416666666661</v>
      </c>
      <c r="H31" s="50">
        <v>18478.886666666669</v>
      </c>
      <c r="I31" s="65">
        <v>101.68961612449922</v>
      </c>
    </row>
    <row r="32" spans="3:12" x14ac:dyDescent="0.2">
      <c r="C32" s="72" t="s">
        <v>140</v>
      </c>
      <c r="D32" s="71">
        <v>247565.429</v>
      </c>
      <c r="E32" s="50">
        <v>248256.639</v>
      </c>
      <c r="F32" s="66">
        <v>0.27920295769567727</v>
      </c>
      <c r="G32" s="50">
        <v>27330.41233333333</v>
      </c>
      <c r="H32" s="50">
        <v>31980.844333333331</v>
      </c>
      <c r="I32" s="65">
        <v>17.015593995733962</v>
      </c>
    </row>
    <row r="33" spans="3:15" x14ac:dyDescent="0.2">
      <c r="C33" s="72" t="s">
        <v>139</v>
      </c>
      <c r="D33" s="71">
        <v>30844.717333333334</v>
      </c>
      <c r="E33" s="50">
        <v>26810.018666666667</v>
      </c>
      <c r="F33" s="66">
        <v>-13.080679660845654</v>
      </c>
      <c r="G33" s="50">
        <v>2843.3643333333334</v>
      </c>
      <c r="H33" s="50">
        <v>2737.7773333333334</v>
      </c>
      <c r="I33" s="65">
        <v>-3.7134530655175739</v>
      </c>
    </row>
    <row r="34" spans="3:15" x14ac:dyDescent="0.2">
      <c r="C34" s="72" t="s">
        <v>138</v>
      </c>
      <c r="D34" s="71">
        <v>1403.1346666666666</v>
      </c>
      <c r="E34" s="50">
        <v>1355.0946666666666</v>
      </c>
      <c r="F34" s="66">
        <v>-3.4237626039220732</v>
      </c>
      <c r="G34" s="50">
        <v>210.28</v>
      </c>
      <c r="H34" s="50">
        <v>221.93133333333336</v>
      </c>
      <c r="I34" s="65">
        <v>5.540866146725012</v>
      </c>
    </row>
    <row r="35" spans="3:15" x14ac:dyDescent="0.2">
      <c r="C35" s="72" t="s">
        <v>137</v>
      </c>
      <c r="D35" s="71">
        <v>7518.9143333333341</v>
      </c>
      <c r="E35" s="50">
        <v>3370.0206666666672</v>
      </c>
      <c r="F35" s="66">
        <v>-55.179424618172931</v>
      </c>
      <c r="G35" s="50">
        <v>481.30799999999999</v>
      </c>
      <c r="H35" s="50">
        <v>95.041000000000011</v>
      </c>
      <c r="I35" s="65">
        <v>-80.253600605017994</v>
      </c>
    </row>
    <row r="36" spans="3:15" x14ac:dyDescent="0.2">
      <c r="D36" s="41"/>
      <c r="E36" s="41"/>
      <c r="F36" s="41"/>
      <c r="G36" s="41"/>
      <c r="H36" s="41"/>
      <c r="I36" s="41"/>
    </row>
    <row r="37" spans="3:15" x14ac:dyDescent="0.2">
      <c r="C37" s="1" t="s">
        <v>128</v>
      </c>
      <c r="D37" s="35">
        <f>SUM(D33:D35)</f>
        <v>39766.766333333333</v>
      </c>
      <c r="E37" s="35">
        <f>SUM(E33:E35)</f>
        <v>31535.134000000002</v>
      </c>
      <c r="F37" s="66">
        <v>-55.179424618172931</v>
      </c>
      <c r="G37" s="35">
        <f>SUM(G33:G35)</f>
        <v>3534.9523333333336</v>
      </c>
      <c r="H37" s="35">
        <f>SUM(H33:H35)</f>
        <v>3054.7496666666671</v>
      </c>
      <c r="I37" s="65">
        <v>-80.253600605017994</v>
      </c>
    </row>
    <row r="38" spans="3:15" x14ac:dyDescent="0.2">
      <c r="D38" s="33"/>
      <c r="E38" s="33"/>
      <c r="F38" s="33"/>
      <c r="G38" s="33"/>
      <c r="H38" s="33"/>
      <c r="I38" s="33"/>
    </row>
    <row r="39" spans="3:15" x14ac:dyDescent="0.2">
      <c r="D39" s="33"/>
      <c r="E39" s="33"/>
      <c r="F39" s="33"/>
      <c r="G39" s="33"/>
      <c r="H39" s="33"/>
      <c r="I39" s="33"/>
      <c r="L39" s="70"/>
      <c r="M39" s="69" t="s">
        <v>136</v>
      </c>
      <c r="N39" s="69" t="s">
        <v>17</v>
      </c>
      <c r="O39" s="69" t="s">
        <v>9</v>
      </c>
    </row>
    <row r="40" spans="3:15" x14ac:dyDescent="0.2">
      <c r="L40" s="68" t="s">
        <v>135</v>
      </c>
      <c r="M40" s="68" t="s">
        <v>134</v>
      </c>
      <c r="N40" s="66">
        <v>5.2890214240381317</v>
      </c>
      <c r="O40" s="65">
        <v>5.9351422293014586</v>
      </c>
    </row>
    <row r="41" spans="3:15" x14ac:dyDescent="0.2">
      <c r="L41" s="68" t="s">
        <v>133</v>
      </c>
      <c r="M41" s="68" t="s">
        <v>123</v>
      </c>
      <c r="N41" s="66">
        <v>-13.108263653723599</v>
      </c>
      <c r="O41" s="65">
        <v>-23.595580627164718</v>
      </c>
    </row>
    <row r="42" spans="3:15" x14ac:dyDescent="0.2">
      <c r="L42" s="68" t="s">
        <v>132</v>
      </c>
      <c r="M42" s="68" t="s">
        <v>122</v>
      </c>
      <c r="N42" s="66">
        <v>25.830138838063093</v>
      </c>
      <c r="O42" s="65">
        <v>1.5898033708982517</v>
      </c>
    </row>
    <row r="43" spans="3:15" x14ac:dyDescent="0.2">
      <c r="L43" s="67" t="s">
        <v>131</v>
      </c>
      <c r="M43" s="67" t="s">
        <v>130</v>
      </c>
      <c r="N43" s="66">
        <v>32.089235988359597</v>
      </c>
      <c r="O43" s="65">
        <v>101.689616124499</v>
      </c>
    </row>
    <row r="44" spans="3:15" x14ac:dyDescent="0.2">
      <c r="L44" s="67" t="s">
        <v>129</v>
      </c>
      <c r="M44" s="67" t="s">
        <v>120</v>
      </c>
      <c r="N44" s="66">
        <v>0.27920295769567699</v>
      </c>
      <c r="O44" s="65">
        <v>17.015593995733962</v>
      </c>
    </row>
    <row r="45" spans="3:15" x14ac:dyDescent="0.2">
      <c r="M45" s="67" t="s">
        <v>128</v>
      </c>
      <c r="N45" s="66">
        <v>-20.699777961160009</v>
      </c>
      <c r="O45" s="65">
        <v>-13.584417027028273</v>
      </c>
    </row>
    <row r="48" spans="3:15" x14ac:dyDescent="0.2">
      <c r="K48" s="64" t="s">
        <v>172</v>
      </c>
    </row>
    <row r="69" spans="10:11" x14ac:dyDescent="0.2">
      <c r="J69" s="33"/>
      <c r="K69" s="33"/>
    </row>
    <row r="70" spans="10:11" x14ac:dyDescent="0.2">
      <c r="J70" s="33"/>
      <c r="K70" s="33"/>
    </row>
    <row r="71" spans="10:11" x14ac:dyDescent="0.2">
      <c r="J71" s="33"/>
      <c r="K71" s="33"/>
    </row>
  </sheetData>
  <mergeCells count="2">
    <mergeCell ref="D6:F6"/>
    <mergeCell ref="G6:I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G38"/>
  <sheetViews>
    <sheetView zoomScale="85" zoomScaleNormal="85" workbookViewId="0">
      <pane xSplit="3" topLeftCell="D1" activePane="topRight" state="frozen"/>
      <selection activeCell="U55" sqref="U55"/>
      <selection pane="topRight" activeCell="G33" sqref="G33"/>
    </sheetView>
  </sheetViews>
  <sheetFormatPr defaultColWidth="10.28515625" defaultRowHeight="14.25" x14ac:dyDescent="0.2"/>
  <cols>
    <col min="1" max="1" width="17.85546875" style="9" bestFit="1" customWidth="1"/>
    <col min="2" max="2" width="36.5703125" style="9" bestFit="1" customWidth="1"/>
    <col min="3" max="3" width="68.85546875" style="9" bestFit="1" customWidth="1"/>
    <col min="4" max="5" width="12.7109375" style="9" bestFit="1" customWidth="1"/>
    <col min="6" max="31" width="11.140625" style="9" customWidth="1"/>
    <col min="32" max="32" width="13.42578125" style="9" customWidth="1"/>
    <col min="33" max="33" width="11.28515625" style="9" bestFit="1" customWidth="1"/>
    <col min="34" max="16384" width="10.28515625" style="9"/>
  </cols>
  <sheetData>
    <row r="1" spans="1:33" x14ac:dyDescent="0.2">
      <c r="B1" s="52"/>
    </row>
    <row r="3" spans="1:33" x14ac:dyDescent="0.2">
      <c r="B3" s="52"/>
      <c r="C3" s="63"/>
    </row>
    <row r="4" spans="1:33" x14ac:dyDescent="0.2">
      <c r="B4" s="52"/>
      <c r="C4" s="63"/>
    </row>
    <row r="5" spans="1:33" x14ac:dyDescent="0.2">
      <c r="B5" s="52"/>
      <c r="C5" s="52"/>
    </row>
    <row r="7" spans="1:33" x14ac:dyDescent="0.2">
      <c r="B7" s="52"/>
      <c r="C7" s="52"/>
    </row>
    <row r="8" spans="1:33" x14ac:dyDescent="0.2">
      <c r="B8" s="52"/>
      <c r="C8" s="52"/>
    </row>
    <row r="10" spans="1:33" x14ac:dyDescent="0.2">
      <c r="B10" s="55" t="s">
        <v>127</v>
      </c>
      <c r="C10" s="55" t="s">
        <v>126</v>
      </c>
      <c r="D10" s="62" t="s">
        <v>93</v>
      </c>
      <c r="E10" s="55" t="s">
        <v>92</v>
      </c>
      <c r="F10" s="55" t="s">
        <v>91</v>
      </c>
      <c r="G10" s="55" t="s">
        <v>90</v>
      </c>
      <c r="H10" s="55" t="s">
        <v>89</v>
      </c>
      <c r="I10" s="55" t="s">
        <v>88</v>
      </c>
      <c r="J10" s="55" t="s">
        <v>87</v>
      </c>
      <c r="K10" s="55" t="s">
        <v>86</v>
      </c>
      <c r="L10" s="55" t="s">
        <v>85</v>
      </c>
      <c r="M10" s="55" t="s">
        <v>84</v>
      </c>
      <c r="N10" s="55" t="s">
        <v>83</v>
      </c>
      <c r="O10" s="55" t="s">
        <v>82</v>
      </c>
      <c r="P10" s="55" t="s">
        <v>81</v>
      </c>
      <c r="Q10" s="55" t="s">
        <v>80</v>
      </c>
      <c r="R10" s="55" t="s">
        <v>79</v>
      </c>
      <c r="S10" s="55" t="s">
        <v>78</v>
      </c>
      <c r="T10" s="55" t="s">
        <v>77</v>
      </c>
      <c r="U10" s="55" t="s">
        <v>76</v>
      </c>
      <c r="V10" s="55" t="s">
        <v>75</v>
      </c>
      <c r="W10" s="55" t="s">
        <v>74</v>
      </c>
      <c r="X10" s="55" t="s">
        <v>73</v>
      </c>
      <c r="Y10" s="55" t="s">
        <v>72</v>
      </c>
      <c r="Z10" s="55" t="s">
        <v>71</v>
      </c>
      <c r="AA10" s="55" t="s">
        <v>70</v>
      </c>
      <c r="AB10" s="55" t="s">
        <v>69</v>
      </c>
      <c r="AC10" s="55" t="s">
        <v>68</v>
      </c>
      <c r="AD10" s="55" t="s">
        <v>67</v>
      </c>
      <c r="AE10" s="55" t="s">
        <v>66</v>
      </c>
      <c r="AF10" s="55" t="s">
        <v>65</v>
      </c>
      <c r="AG10" s="55">
        <v>2019</v>
      </c>
    </row>
    <row r="11" spans="1:33" s="57" customFormat="1" ht="15" x14ac:dyDescent="0.25">
      <c r="A11" s="61" t="s">
        <v>125</v>
      </c>
      <c r="B11" s="60" t="s">
        <v>57</v>
      </c>
      <c r="C11" s="60" t="s">
        <v>124</v>
      </c>
      <c r="D11" s="59">
        <v>906557.2</v>
      </c>
      <c r="E11" s="58">
        <v>908887.56799999997</v>
      </c>
      <c r="F11" s="58">
        <v>882755.43799999997</v>
      </c>
      <c r="G11" s="58">
        <v>883980.96400000004</v>
      </c>
      <c r="H11" s="58">
        <v>874508.25399999996</v>
      </c>
      <c r="I11" s="58">
        <v>892574.11100000003</v>
      </c>
      <c r="J11" s="58">
        <v>932769.30200000003</v>
      </c>
      <c r="K11" s="58">
        <v>921693.80299999996</v>
      </c>
      <c r="L11" s="58">
        <v>926736.98400000005</v>
      </c>
      <c r="M11" s="58">
        <v>923474.36100000003</v>
      </c>
      <c r="N11" s="58">
        <v>926009.81900000002</v>
      </c>
      <c r="O11" s="58">
        <v>950397.77099999995</v>
      </c>
      <c r="P11" s="58">
        <v>944623.16</v>
      </c>
      <c r="Q11" s="58">
        <v>973052.45</v>
      </c>
      <c r="R11" s="58">
        <v>981878.27</v>
      </c>
      <c r="S11" s="58">
        <v>986388.929</v>
      </c>
      <c r="T11" s="58">
        <v>990131.43900000001</v>
      </c>
      <c r="U11" s="58">
        <v>971597.46299999999</v>
      </c>
      <c r="V11" s="58">
        <v>980768.95499999996</v>
      </c>
      <c r="W11" s="58">
        <v>935087.75199999998</v>
      </c>
      <c r="X11" s="58">
        <v>972809.69</v>
      </c>
      <c r="Y11" s="58">
        <v>933988.60499999998</v>
      </c>
      <c r="Z11" s="58">
        <v>933326.10699999996</v>
      </c>
      <c r="AA11" s="58">
        <v>931738.23400000005</v>
      </c>
      <c r="AB11" s="58">
        <v>890666.63399999996</v>
      </c>
      <c r="AC11" s="58">
        <v>909916.88899999997</v>
      </c>
      <c r="AD11" s="58">
        <v>928356.47699999996</v>
      </c>
      <c r="AE11" s="58">
        <v>941117.08900000004</v>
      </c>
      <c r="AF11" s="58">
        <v>940526.16500000004</v>
      </c>
      <c r="AG11" s="58">
        <v>935495.04099999997</v>
      </c>
    </row>
    <row r="12" spans="1:33" x14ac:dyDescent="0.2">
      <c r="A12" s="56" t="s">
        <v>123</v>
      </c>
      <c r="B12" s="55" t="s">
        <v>57</v>
      </c>
      <c r="C12" s="55" t="s">
        <v>100</v>
      </c>
      <c r="D12" s="54">
        <v>310358.73599999998</v>
      </c>
      <c r="E12" s="53">
        <v>291568.13400000002</v>
      </c>
      <c r="F12" s="53">
        <v>273408.86200000002</v>
      </c>
      <c r="G12" s="53">
        <v>264757.00900000002</v>
      </c>
      <c r="H12" s="53">
        <v>265823.93599999999</v>
      </c>
      <c r="I12" s="53">
        <v>271746.33</v>
      </c>
      <c r="J12" s="53">
        <v>273670.26699999999</v>
      </c>
      <c r="K12" s="53">
        <v>274229.826</v>
      </c>
      <c r="L12" s="53">
        <v>268897.48300000001</v>
      </c>
      <c r="M12" s="53">
        <v>263389.85100000002</v>
      </c>
      <c r="N12" s="53">
        <v>270963.625</v>
      </c>
      <c r="O12" s="53">
        <v>270533.03700000001</v>
      </c>
      <c r="P12" s="53">
        <v>269445.01699999999</v>
      </c>
      <c r="Q12" s="53">
        <v>275725.29300000001</v>
      </c>
      <c r="R12" s="53">
        <v>275386.467</v>
      </c>
      <c r="S12" s="53">
        <v>274887.40500000003</v>
      </c>
      <c r="T12" s="53">
        <v>269892.56300000002</v>
      </c>
      <c r="U12" s="53">
        <v>274839.136</v>
      </c>
      <c r="V12" s="53">
        <v>265548.75400000002</v>
      </c>
      <c r="W12" s="53">
        <v>229482.17600000001</v>
      </c>
      <c r="X12" s="53">
        <v>243717.42499999999</v>
      </c>
      <c r="Y12" s="53">
        <v>244552.77100000001</v>
      </c>
      <c r="Z12" s="53">
        <v>239925.94699999999</v>
      </c>
      <c r="AA12" s="53">
        <v>236980.802</v>
      </c>
      <c r="AB12" s="53">
        <v>233654.701</v>
      </c>
      <c r="AC12" s="53">
        <v>233343.43900000001</v>
      </c>
      <c r="AD12" s="53">
        <v>236350.402</v>
      </c>
      <c r="AE12" s="53">
        <v>239531.51800000001</v>
      </c>
      <c r="AF12" s="53">
        <v>242390.93900000001</v>
      </c>
      <c r="AG12" s="53">
        <v>239047.82699999999</v>
      </c>
    </row>
    <row r="13" spans="1:33" x14ac:dyDescent="0.2">
      <c r="A13" s="56" t="s">
        <v>122</v>
      </c>
      <c r="B13" s="55" t="s">
        <v>57</v>
      </c>
      <c r="C13" s="55" t="s">
        <v>110</v>
      </c>
      <c r="D13" s="54">
        <v>220728.734</v>
      </c>
      <c r="E13" s="53">
        <v>223522.177</v>
      </c>
      <c r="F13" s="53">
        <v>229501.65299999999</v>
      </c>
      <c r="G13" s="53">
        <v>231173.19699999999</v>
      </c>
      <c r="H13" s="53">
        <v>232874.5</v>
      </c>
      <c r="I13" s="53">
        <v>235860.204</v>
      </c>
      <c r="J13" s="53">
        <v>243539.30499999999</v>
      </c>
      <c r="K13" s="53">
        <v>247394.11300000001</v>
      </c>
      <c r="L13" s="53">
        <v>256953.2</v>
      </c>
      <c r="M13" s="53">
        <v>262712.17800000001</v>
      </c>
      <c r="N13" s="53">
        <v>262917.299</v>
      </c>
      <c r="O13" s="53">
        <v>267761.38900000002</v>
      </c>
      <c r="P13" s="53">
        <v>270588.56800000003</v>
      </c>
      <c r="Q13" s="53">
        <v>274372.87099999998</v>
      </c>
      <c r="R13" s="53">
        <v>281125.353</v>
      </c>
      <c r="S13" s="53">
        <v>281579.61499999999</v>
      </c>
      <c r="T13" s="53">
        <v>287182.13299999997</v>
      </c>
      <c r="U13" s="53">
        <v>291826.55800000002</v>
      </c>
      <c r="V13" s="53">
        <v>287854.64500000002</v>
      </c>
      <c r="W13" s="53">
        <v>280598.74099999998</v>
      </c>
      <c r="X13" s="53">
        <v>279986.45400000003</v>
      </c>
      <c r="Y13" s="53">
        <v>279057.83</v>
      </c>
      <c r="Z13" s="53">
        <v>269277.96899999998</v>
      </c>
      <c r="AA13" s="53">
        <v>265761.71899999998</v>
      </c>
      <c r="AB13" s="53">
        <v>269243.76799999998</v>
      </c>
      <c r="AC13" s="53">
        <v>272907.38699999999</v>
      </c>
      <c r="AD13" s="53">
        <v>279232.92300000001</v>
      </c>
      <c r="AE13" s="53">
        <v>284949.51699999999</v>
      </c>
      <c r="AF13" s="53">
        <v>286569.68400000001</v>
      </c>
      <c r="AG13" s="53">
        <v>289406.86800000002</v>
      </c>
    </row>
    <row r="14" spans="1:33" x14ac:dyDescent="0.2">
      <c r="A14" s="56" t="s">
        <v>121</v>
      </c>
      <c r="B14" s="55" t="s">
        <v>57</v>
      </c>
      <c r="C14" s="55" t="s">
        <v>114</v>
      </c>
      <c r="D14" s="54">
        <v>97775.989000000001</v>
      </c>
      <c r="E14" s="53">
        <v>102158.314</v>
      </c>
      <c r="F14" s="53">
        <v>98493.192999999999</v>
      </c>
      <c r="G14" s="53">
        <v>99044.842999999993</v>
      </c>
      <c r="H14" s="53">
        <v>96202.394</v>
      </c>
      <c r="I14" s="53">
        <v>98901.376999999993</v>
      </c>
      <c r="J14" s="53">
        <v>108227.072</v>
      </c>
      <c r="K14" s="53">
        <v>102888.539</v>
      </c>
      <c r="L14" s="53">
        <v>104932.724</v>
      </c>
      <c r="M14" s="53">
        <v>107807.96400000001</v>
      </c>
      <c r="N14" s="53">
        <v>104721.48699999999</v>
      </c>
      <c r="O14" s="53">
        <v>111148.97900000001</v>
      </c>
      <c r="P14" s="53">
        <v>109980.93399999999</v>
      </c>
      <c r="Q14" s="53">
        <v>123139.106</v>
      </c>
      <c r="R14" s="53">
        <v>125801.85799999999</v>
      </c>
      <c r="S14" s="53">
        <v>127383.117</v>
      </c>
      <c r="T14" s="53">
        <v>132704.62299999999</v>
      </c>
      <c r="U14" s="53">
        <v>125799.012</v>
      </c>
      <c r="V14" s="53">
        <v>134025.75700000001</v>
      </c>
      <c r="W14" s="53">
        <v>134113.70800000001</v>
      </c>
      <c r="X14" s="53">
        <v>139835.05799999999</v>
      </c>
      <c r="Y14" s="53">
        <v>128089.73299999999</v>
      </c>
      <c r="Z14" s="53">
        <v>130901.91</v>
      </c>
      <c r="AA14" s="53">
        <v>132389.633</v>
      </c>
      <c r="AB14" s="53">
        <v>123159.09299999999</v>
      </c>
      <c r="AC14" s="53">
        <v>129361.00900000001</v>
      </c>
      <c r="AD14" s="53">
        <v>131271.58600000001</v>
      </c>
      <c r="AE14" s="53">
        <v>134851.09099999999</v>
      </c>
      <c r="AF14" s="53">
        <v>132477.51800000001</v>
      </c>
      <c r="AG14" s="53">
        <v>128538.01</v>
      </c>
    </row>
    <row r="15" spans="1:33" x14ac:dyDescent="0.2">
      <c r="A15" s="56" t="s">
        <v>120</v>
      </c>
      <c r="B15" s="55" t="s">
        <v>57</v>
      </c>
      <c r="C15" s="55" t="s">
        <v>118</v>
      </c>
      <c r="D15" s="54">
        <v>236854.66800000001</v>
      </c>
      <c r="E15" s="53">
        <v>250114.541</v>
      </c>
      <c r="F15" s="53">
        <v>242262.51800000001</v>
      </c>
      <c r="G15" s="53">
        <v>250319.228</v>
      </c>
      <c r="H15" s="53">
        <v>240790.88200000001</v>
      </c>
      <c r="I15" s="53">
        <v>246191.73</v>
      </c>
      <c r="J15" s="53">
        <v>265983.16700000002</v>
      </c>
      <c r="K15" s="53">
        <v>257295.96900000001</v>
      </c>
      <c r="L15" s="53">
        <v>256285.32800000001</v>
      </c>
      <c r="M15" s="53">
        <v>252088.72099999999</v>
      </c>
      <c r="N15" s="53">
        <v>248525.25599999999</v>
      </c>
      <c r="O15" s="53">
        <v>261792.93799999999</v>
      </c>
      <c r="P15" s="53">
        <v>256301.098</v>
      </c>
      <c r="Q15" s="53">
        <v>265177.96299999999</v>
      </c>
      <c r="R15" s="53">
        <v>264142.38199999998</v>
      </c>
      <c r="S15" s="53">
        <v>267096.45699999999</v>
      </c>
      <c r="T15" s="53">
        <v>265601.37599999999</v>
      </c>
      <c r="U15" s="53">
        <v>249421.25</v>
      </c>
      <c r="V15" s="53">
        <v>264057.14299999998</v>
      </c>
      <c r="W15" s="53">
        <v>262211.73700000002</v>
      </c>
      <c r="X15" s="53">
        <v>278890.93599999999</v>
      </c>
      <c r="Y15" s="53">
        <v>252034.758</v>
      </c>
      <c r="Z15" s="53">
        <v>263188.033</v>
      </c>
      <c r="AA15" s="53">
        <v>266311.87199999997</v>
      </c>
      <c r="AB15" s="53">
        <v>234893.42600000001</v>
      </c>
      <c r="AC15" s="53">
        <v>245033.47099999999</v>
      </c>
      <c r="AD15" s="53">
        <v>251999.87100000001</v>
      </c>
      <c r="AE15" s="53">
        <v>252016.89499999999</v>
      </c>
      <c r="AF15" s="53">
        <v>246897.18799999999</v>
      </c>
      <c r="AG15" s="53">
        <v>245855.834</v>
      </c>
    </row>
    <row r="16" spans="1:33" s="57" customFormat="1" ht="15" x14ac:dyDescent="0.25">
      <c r="A16" s="61" t="s">
        <v>125</v>
      </c>
      <c r="B16" s="60" t="s">
        <v>47</v>
      </c>
      <c r="C16" s="60" t="s">
        <v>124</v>
      </c>
      <c r="D16" s="59">
        <v>104522.336</v>
      </c>
      <c r="E16" s="58">
        <v>107132.304</v>
      </c>
      <c r="F16" s="58">
        <v>107217.8</v>
      </c>
      <c r="G16" s="58">
        <v>107571.04399999999</v>
      </c>
      <c r="H16" s="58">
        <v>105755.54399999999</v>
      </c>
      <c r="I16" s="58">
        <v>110488.322</v>
      </c>
      <c r="J16" s="58">
        <v>111653.43399999999</v>
      </c>
      <c r="K16" s="58">
        <v>112326.785</v>
      </c>
      <c r="L16" s="58">
        <v>115647.63800000001</v>
      </c>
      <c r="M16" s="58">
        <v>119898.61</v>
      </c>
      <c r="N16" s="58">
        <v>119742.18799999999</v>
      </c>
      <c r="O16" s="58">
        <v>121001.133</v>
      </c>
      <c r="P16" s="58">
        <v>121726.745</v>
      </c>
      <c r="Q16" s="58">
        <v>127853.788</v>
      </c>
      <c r="R16" s="58">
        <v>128128.477</v>
      </c>
      <c r="S16" s="58">
        <v>131509.057</v>
      </c>
      <c r="T16" s="58">
        <v>129777.93799999999</v>
      </c>
      <c r="U16" s="58">
        <v>129036.364</v>
      </c>
      <c r="V16" s="58">
        <v>129077.145</v>
      </c>
      <c r="W16" s="58">
        <v>121907.849</v>
      </c>
      <c r="X16" s="58">
        <v>123052.72900000001</v>
      </c>
      <c r="Y16" s="58">
        <v>117518.026</v>
      </c>
      <c r="Z16" s="58">
        <v>116559.04399999999</v>
      </c>
      <c r="AA16" s="58">
        <v>114053.675</v>
      </c>
      <c r="AB16" s="58">
        <v>108848.35</v>
      </c>
      <c r="AC16" s="58">
        <v>112108.171</v>
      </c>
      <c r="AD16" s="58">
        <v>111554.603</v>
      </c>
      <c r="AE16" s="58">
        <v>113611.21400000001</v>
      </c>
      <c r="AF16" s="58">
        <v>114296.93700000001</v>
      </c>
      <c r="AG16" s="58">
        <v>113119.47500000001</v>
      </c>
    </row>
    <row r="17" spans="1:33" x14ac:dyDescent="0.2">
      <c r="A17" s="56" t="s">
        <v>123</v>
      </c>
      <c r="B17" s="55" t="s">
        <v>47</v>
      </c>
      <c r="C17" s="55" t="s">
        <v>100</v>
      </c>
      <c r="D17" s="54">
        <v>34093.036</v>
      </c>
      <c r="E17" s="53">
        <v>33077.987999999998</v>
      </c>
      <c r="F17" s="53">
        <v>32648.999</v>
      </c>
      <c r="G17" s="53">
        <v>31804.136999999999</v>
      </c>
      <c r="H17" s="53">
        <v>32710.749</v>
      </c>
      <c r="I17" s="53">
        <v>33887.512999999999</v>
      </c>
      <c r="J17" s="53">
        <v>33525.985999999997</v>
      </c>
      <c r="K17" s="53">
        <v>34410.383999999998</v>
      </c>
      <c r="L17" s="53">
        <v>34793.767999999996</v>
      </c>
      <c r="M17" s="53">
        <v>36551.311000000002</v>
      </c>
      <c r="N17" s="53">
        <v>37585.368000000002</v>
      </c>
      <c r="O17" s="53">
        <v>36376.508999999998</v>
      </c>
      <c r="P17" s="53">
        <v>36622.733</v>
      </c>
      <c r="Q17" s="53">
        <v>38225.618999999999</v>
      </c>
      <c r="R17" s="53">
        <v>37509.213000000003</v>
      </c>
      <c r="S17" s="53">
        <v>37211.521000000001</v>
      </c>
      <c r="T17" s="53">
        <v>36144.576999999997</v>
      </c>
      <c r="U17" s="53">
        <v>35907.652000000002</v>
      </c>
      <c r="V17" s="53">
        <v>34528.294999999998</v>
      </c>
      <c r="W17" s="53">
        <v>28552.886999999999</v>
      </c>
      <c r="X17" s="53">
        <v>29014.718000000001</v>
      </c>
      <c r="Y17" s="53">
        <v>27744.858</v>
      </c>
      <c r="Z17" s="53">
        <v>26948.704000000002</v>
      </c>
      <c r="AA17" s="53">
        <v>25353.587</v>
      </c>
      <c r="AB17" s="53">
        <v>24739.084999999999</v>
      </c>
      <c r="AC17" s="53">
        <v>24853.371999999999</v>
      </c>
      <c r="AD17" s="53">
        <v>25088.949000000001</v>
      </c>
      <c r="AE17" s="53">
        <v>24925.749</v>
      </c>
      <c r="AF17" s="53">
        <v>24663.853999999999</v>
      </c>
      <c r="AG17" s="53">
        <v>24928.486000000001</v>
      </c>
    </row>
    <row r="18" spans="1:33" x14ac:dyDescent="0.2">
      <c r="A18" s="56" t="s">
        <v>122</v>
      </c>
      <c r="B18" s="55" t="s">
        <v>47</v>
      </c>
      <c r="C18" s="55" t="s">
        <v>110</v>
      </c>
      <c r="D18" s="54">
        <v>32706.904999999999</v>
      </c>
      <c r="E18" s="53">
        <v>33397.673999999999</v>
      </c>
      <c r="F18" s="53">
        <v>35119.646999999997</v>
      </c>
      <c r="G18" s="53">
        <v>35790.483999999997</v>
      </c>
      <c r="H18" s="53">
        <v>35776.093999999997</v>
      </c>
      <c r="I18" s="53">
        <v>36615.440999999999</v>
      </c>
      <c r="J18" s="53">
        <v>37229.599999999999</v>
      </c>
      <c r="K18" s="53">
        <v>37753.235999999997</v>
      </c>
      <c r="L18" s="53">
        <v>38807.173000000003</v>
      </c>
      <c r="M18" s="53">
        <v>39682.273000000001</v>
      </c>
      <c r="N18" s="53">
        <v>39691.974999999999</v>
      </c>
      <c r="O18" s="53">
        <v>40361.042000000001</v>
      </c>
      <c r="P18" s="53">
        <v>41082.495000000003</v>
      </c>
      <c r="Q18" s="53">
        <v>41411.447999999997</v>
      </c>
      <c r="R18" s="53">
        <v>42309.925999999999</v>
      </c>
      <c r="S18" s="53">
        <v>41838.889000000003</v>
      </c>
      <c r="T18" s="53">
        <v>42216.673999999999</v>
      </c>
      <c r="U18" s="53">
        <v>42314.794000000002</v>
      </c>
      <c r="V18" s="53">
        <v>40707.409</v>
      </c>
      <c r="W18" s="53">
        <v>39131.362999999998</v>
      </c>
      <c r="X18" s="53">
        <v>38566.288</v>
      </c>
      <c r="Y18" s="53">
        <v>38572.097000000002</v>
      </c>
      <c r="Z18" s="53">
        <v>36348.733999999997</v>
      </c>
      <c r="AA18" s="53">
        <v>35701.271999999997</v>
      </c>
      <c r="AB18" s="53">
        <v>37009.372000000003</v>
      </c>
      <c r="AC18" s="53">
        <v>36374.374000000003</v>
      </c>
      <c r="AD18" s="53">
        <v>35814.500999999997</v>
      </c>
      <c r="AE18" s="53">
        <v>34525.408000000003</v>
      </c>
      <c r="AF18" s="53">
        <v>35579.483999999997</v>
      </c>
      <c r="AG18" s="53">
        <v>35861.201999999997</v>
      </c>
    </row>
    <row r="19" spans="1:33" x14ac:dyDescent="0.2">
      <c r="A19" s="56" t="s">
        <v>121</v>
      </c>
      <c r="B19" s="55" t="s">
        <v>47</v>
      </c>
      <c r="C19" s="55" t="s">
        <v>114</v>
      </c>
      <c r="D19" s="54">
        <v>8173.9229999999998</v>
      </c>
      <c r="E19" s="53">
        <v>9048.6980000000003</v>
      </c>
      <c r="F19" s="53">
        <v>9031.9359999999997</v>
      </c>
      <c r="G19" s="53">
        <v>9405.491</v>
      </c>
      <c r="H19" s="53">
        <v>9179.3060000000005</v>
      </c>
      <c r="I19" s="53">
        <v>9816.7170000000006</v>
      </c>
      <c r="J19" s="53">
        <v>10198.039000000001</v>
      </c>
      <c r="K19" s="53">
        <v>10259.793</v>
      </c>
      <c r="L19" s="53">
        <v>10794.385</v>
      </c>
      <c r="M19" s="53">
        <v>11363.370999999999</v>
      </c>
      <c r="N19" s="53">
        <v>11542.184999999999</v>
      </c>
      <c r="O19" s="53">
        <v>11993.491</v>
      </c>
      <c r="P19" s="53">
        <v>11955.65</v>
      </c>
      <c r="Q19" s="53">
        <v>13218.049000000001</v>
      </c>
      <c r="R19" s="53">
        <v>13469.065000000001</v>
      </c>
      <c r="S19" s="53">
        <v>15053.317999999999</v>
      </c>
      <c r="T19" s="53">
        <v>15568.844999999999</v>
      </c>
      <c r="U19" s="53">
        <v>15181.675999999999</v>
      </c>
      <c r="V19" s="53">
        <v>17019.079000000002</v>
      </c>
      <c r="W19" s="53">
        <v>16919.464</v>
      </c>
      <c r="X19" s="53">
        <v>16978.719000000001</v>
      </c>
      <c r="Y19" s="53">
        <v>15751.376</v>
      </c>
      <c r="Z19" s="53">
        <v>15930.534</v>
      </c>
      <c r="AA19" s="53">
        <v>15846.527</v>
      </c>
      <c r="AB19" s="53">
        <v>14666.679</v>
      </c>
      <c r="AC19" s="53">
        <v>15391.466</v>
      </c>
      <c r="AD19" s="53">
        <v>15439.966</v>
      </c>
      <c r="AE19" s="53">
        <v>18242.166000000001</v>
      </c>
      <c r="AF19" s="53">
        <v>19002.194</v>
      </c>
      <c r="AG19" s="53">
        <v>18192.3</v>
      </c>
    </row>
    <row r="20" spans="1:33" x14ac:dyDescent="0.2">
      <c r="A20" s="56" t="s">
        <v>120</v>
      </c>
      <c r="B20" s="55" t="s">
        <v>47</v>
      </c>
      <c r="C20" s="55" t="s">
        <v>118</v>
      </c>
      <c r="D20" s="54">
        <v>26061.205000000002</v>
      </c>
      <c r="E20" s="53">
        <v>28245.243999999999</v>
      </c>
      <c r="F20" s="53">
        <v>26944.544000000002</v>
      </c>
      <c r="G20" s="53">
        <v>26801.449000000001</v>
      </c>
      <c r="H20" s="53">
        <v>24261.338</v>
      </c>
      <c r="I20" s="53">
        <v>26323.973999999998</v>
      </c>
      <c r="J20" s="53">
        <v>26913.124</v>
      </c>
      <c r="K20" s="53">
        <v>26187.613000000001</v>
      </c>
      <c r="L20" s="53">
        <v>27513.968000000001</v>
      </c>
      <c r="M20" s="53">
        <v>28622.413</v>
      </c>
      <c r="N20" s="53">
        <v>27591.928</v>
      </c>
      <c r="O20" s="53">
        <v>28907.182000000001</v>
      </c>
      <c r="P20" s="53">
        <v>28741.609</v>
      </c>
      <c r="Q20" s="53">
        <v>31590.238000000001</v>
      </c>
      <c r="R20" s="53">
        <v>31425.185000000001</v>
      </c>
      <c r="S20" s="53">
        <v>33921.569000000003</v>
      </c>
      <c r="T20" s="53">
        <v>32423.683000000001</v>
      </c>
      <c r="U20" s="53">
        <v>32339.575000000001</v>
      </c>
      <c r="V20" s="53">
        <v>33611.748</v>
      </c>
      <c r="W20" s="53">
        <v>34040.635999999999</v>
      </c>
      <c r="X20" s="53">
        <v>35392.911</v>
      </c>
      <c r="Y20" s="53">
        <v>32378.062999999998</v>
      </c>
      <c r="Z20" s="53">
        <v>34348.336000000003</v>
      </c>
      <c r="AA20" s="53">
        <v>34230.620000000003</v>
      </c>
      <c r="AB20" s="53">
        <v>29545.98</v>
      </c>
      <c r="AC20" s="53">
        <v>32494.483</v>
      </c>
      <c r="AD20" s="53">
        <v>32185.100999999999</v>
      </c>
      <c r="AE20" s="53">
        <v>32898.639000000003</v>
      </c>
      <c r="AF20" s="53">
        <v>31905.559000000001</v>
      </c>
      <c r="AG20" s="53">
        <v>31138.334999999999</v>
      </c>
    </row>
    <row r="22" spans="1:33" x14ac:dyDescent="0.2">
      <c r="B22" s="51" t="s">
        <v>173</v>
      </c>
    </row>
    <row r="23" spans="1:33" x14ac:dyDescent="0.2">
      <c r="B23" s="52"/>
      <c r="C23" s="52"/>
    </row>
    <row r="38" spans="2:2" x14ac:dyDescent="0.2">
      <c r="B38" s="51" t="s">
        <v>119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S77"/>
  <sheetViews>
    <sheetView topLeftCell="A34" zoomScale="85" zoomScaleNormal="85" workbookViewId="0">
      <pane xSplit="1" topLeftCell="Z1" activePane="topRight" state="frozen"/>
      <selection activeCell="U55" sqref="U55"/>
      <selection pane="topRight" activeCell="AT11" sqref="AT11"/>
    </sheetView>
  </sheetViews>
  <sheetFormatPr defaultRowHeight="14.25" x14ac:dyDescent="0.2"/>
  <cols>
    <col min="1" max="1" width="18.140625" style="1" customWidth="1"/>
    <col min="2" max="31" width="11" style="1" customWidth="1"/>
    <col min="32" max="32" width="3.7109375" style="2" customWidth="1"/>
    <col min="33" max="33" width="11" style="2" customWidth="1"/>
    <col min="34" max="16384" width="9.140625" style="1"/>
  </cols>
  <sheetData>
    <row r="1" spans="1:45" x14ac:dyDescent="0.2">
      <c r="A1" s="16" t="s">
        <v>106</v>
      </c>
    </row>
    <row r="3" spans="1:45" x14ac:dyDescent="0.2">
      <c r="A3" s="16" t="s">
        <v>105</v>
      </c>
      <c r="B3" s="32">
        <v>44353.598912037036</v>
      </c>
    </row>
    <row r="4" spans="1:45" x14ac:dyDescent="0.2">
      <c r="A4" s="16" t="s">
        <v>104</v>
      </c>
      <c r="B4" s="32">
        <v>44491.507595844909</v>
      </c>
    </row>
    <row r="5" spans="1:45" x14ac:dyDescent="0.2">
      <c r="A5" s="16" t="s">
        <v>103</v>
      </c>
      <c r="B5" s="16" t="s">
        <v>102</v>
      </c>
    </row>
    <row r="7" spans="1:45" x14ac:dyDescent="0.2">
      <c r="A7" s="16" t="s">
        <v>101</v>
      </c>
      <c r="B7" s="16" t="s">
        <v>100</v>
      </c>
    </row>
    <row r="8" spans="1:45" x14ac:dyDescent="0.2">
      <c r="A8" s="16" t="s">
        <v>99</v>
      </c>
      <c r="B8" s="16" t="s">
        <v>98</v>
      </c>
      <c r="AI8" s="29" t="s">
        <v>97</v>
      </c>
      <c r="AJ8" s="10"/>
      <c r="AK8" s="10"/>
      <c r="AL8" s="10"/>
      <c r="AM8" s="10"/>
      <c r="AN8" s="10"/>
    </row>
    <row r="9" spans="1:45" x14ac:dyDescent="0.2">
      <c r="A9" s="16" t="s">
        <v>96</v>
      </c>
      <c r="B9" s="16" t="s">
        <v>95</v>
      </c>
    </row>
    <row r="11" spans="1:45" ht="68.25" thickBot="1" x14ac:dyDescent="0.25">
      <c r="A11" s="26" t="s">
        <v>94</v>
      </c>
      <c r="B11" s="26" t="s">
        <v>93</v>
      </c>
      <c r="C11" s="26" t="s">
        <v>92</v>
      </c>
      <c r="D11" s="26" t="s">
        <v>91</v>
      </c>
      <c r="E11" s="26" t="s">
        <v>90</v>
      </c>
      <c r="F11" s="26" t="s">
        <v>89</v>
      </c>
      <c r="G11" s="26" t="s">
        <v>88</v>
      </c>
      <c r="H11" s="26" t="s">
        <v>87</v>
      </c>
      <c r="I11" s="26" t="s">
        <v>86</v>
      </c>
      <c r="J11" s="26" t="s">
        <v>85</v>
      </c>
      <c r="K11" s="26" t="s">
        <v>84</v>
      </c>
      <c r="L11" s="26" t="s">
        <v>83</v>
      </c>
      <c r="M11" s="26" t="s">
        <v>82</v>
      </c>
      <c r="N11" s="26" t="s">
        <v>81</v>
      </c>
      <c r="O11" s="26" t="s">
        <v>80</v>
      </c>
      <c r="P11" s="26" t="s">
        <v>79</v>
      </c>
      <c r="Q11" s="26" t="s">
        <v>78</v>
      </c>
      <c r="R11" s="26" t="s">
        <v>77</v>
      </c>
      <c r="S11" s="26" t="s">
        <v>76</v>
      </c>
      <c r="T11" s="26" t="s">
        <v>75</v>
      </c>
      <c r="U11" s="26" t="s">
        <v>74</v>
      </c>
      <c r="V11" s="26" t="s">
        <v>73</v>
      </c>
      <c r="W11" s="26" t="s">
        <v>72</v>
      </c>
      <c r="X11" s="26" t="s">
        <v>71</v>
      </c>
      <c r="Y11" s="26" t="s">
        <v>70</v>
      </c>
      <c r="Z11" s="26" t="s">
        <v>69</v>
      </c>
      <c r="AA11" s="26" t="s">
        <v>68</v>
      </c>
      <c r="AB11" s="26" t="s">
        <v>67</v>
      </c>
      <c r="AC11" s="26" t="s">
        <v>66</v>
      </c>
      <c r="AD11" s="26" t="s">
        <v>65</v>
      </c>
      <c r="AE11" s="31" t="s">
        <v>64</v>
      </c>
      <c r="AF11" s="16"/>
      <c r="AG11" s="30" t="s">
        <v>63</v>
      </c>
      <c r="AI11" s="15" t="s">
        <v>32</v>
      </c>
      <c r="AJ11" s="14" t="s">
        <v>62</v>
      </c>
      <c r="AK11" s="14" t="s">
        <v>61</v>
      </c>
      <c r="AL11" s="14" t="s">
        <v>59</v>
      </c>
      <c r="AM11" s="14" t="s">
        <v>60</v>
      </c>
      <c r="AN11" s="14" t="s">
        <v>31</v>
      </c>
      <c r="AP11" s="15" t="s">
        <v>32</v>
      </c>
      <c r="AQ11" s="14" t="s">
        <v>59</v>
      </c>
      <c r="AS11" s="29" t="s">
        <v>58</v>
      </c>
    </row>
    <row r="12" spans="1:45" x14ac:dyDescent="0.2">
      <c r="A12" s="26" t="s">
        <v>57</v>
      </c>
      <c r="B12" s="25">
        <v>310358.73599999998</v>
      </c>
      <c r="C12" s="25">
        <v>291568.13400000002</v>
      </c>
      <c r="D12" s="25">
        <v>273408.86200000002</v>
      </c>
      <c r="E12" s="25">
        <v>264757.00900000002</v>
      </c>
      <c r="F12" s="25">
        <v>265823.93599999999</v>
      </c>
      <c r="G12" s="25">
        <v>271746.33</v>
      </c>
      <c r="H12" s="25">
        <v>273670.26699999999</v>
      </c>
      <c r="I12" s="25">
        <v>274229.826</v>
      </c>
      <c r="J12" s="25">
        <v>268897.48300000001</v>
      </c>
      <c r="K12" s="25">
        <v>263389.85100000002</v>
      </c>
      <c r="L12" s="25">
        <v>270963.625</v>
      </c>
      <c r="M12" s="25">
        <v>270533.03700000001</v>
      </c>
      <c r="N12" s="25">
        <v>269445.01699999999</v>
      </c>
      <c r="O12" s="25">
        <v>275725.29300000001</v>
      </c>
      <c r="P12" s="25">
        <v>275386.467</v>
      </c>
      <c r="Q12" s="25">
        <v>274887.40500000003</v>
      </c>
      <c r="R12" s="25">
        <v>269892.56300000002</v>
      </c>
      <c r="S12" s="25">
        <v>274839.136</v>
      </c>
      <c r="T12" s="25">
        <v>265548.75400000002</v>
      </c>
      <c r="U12" s="25">
        <v>229482.17600000001</v>
      </c>
      <c r="V12" s="25">
        <v>243717.42499999999</v>
      </c>
      <c r="W12" s="25">
        <v>244552.77100000001</v>
      </c>
      <c r="X12" s="25">
        <v>239925.94699999999</v>
      </c>
      <c r="Y12" s="25">
        <v>236980.802</v>
      </c>
      <c r="Z12" s="25">
        <v>233654.701</v>
      </c>
      <c r="AA12" s="25">
        <v>233343.43900000001</v>
      </c>
      <c r="AB12" s="25">
        <v>236350.402</v>
      </c>
      <c r="AC12" s="25">
        <v>239531.51800000001</v>
      </c>
      <c r="AD12" s="25">
        <v>242390.93900000001</v>
      </c>
      <c r="AE12" s="24">
        <v>239047.82699999999</v>
      </c>
      <c r="AF12" s="23"/>
      <c r="AG12" s="28">
        <v>446063143.66666669</v>
      </c>
      <c r="AI12" s="7" t="s">
        <v>17</v>
      </c>
      <c r="AJ12" s="5">
        <f t="shared" ref="AJ12:AJ39" si="0">SUM(C12:E12)/3</f>
        <v>276578.00166666671</v>
      </c>
      <c r="AK12" s="5">
        <f t="shared" ref="AK12:AK39" si="1">SUM(AC12:AE12)/3</f>
        <v>240323.42799999999</v>
      </c>
      <c r="AL12" s="27">
        <f t="shared" ref="AL12:AL39" si="2">(AK12-AJ12)/AJ12*100</f>
        <v>-13.108263653723599</v>
      </c>
      <c r="AM12" s="5">
        <v>446063143.66666669</v>
      </c>
      <c r="AN12" s="5">
        <f t="shared" ref="AN12:AN39" si="3">AK12/AM12*1000000</f>
        <v>538.76548962222375</v>
      </c>
      <c r="AP12" s="4" t="s">
        <v>5</v>
      </c>
      <c r="AQ12" s="21">
        <v>-71.573911500250901</v>
      </c>
    </row>
    <row r="13" spans="1:45" x14ac:dyDescent="0.2">
      <c r="A13" s="26" t="s">
        <v>56</v>
      </c>
      <c r="B13" s="25">
        <v>9843.5779999999995</v>
      </c>
      <c r="C13" s="25">
        <v>10017.335999999999</v>
      </c>
      <c r="D13" s="25">
        <v>9766.9369999999999</v>
      </c>
      <c r="E13" s="25">
        <v>9240.3559999999998</v>
      </c>
      <c r="F13" s="25">
        <v>9574.5820000000003</v>
      </c>
      <c r="G13" s="25">
        <v>9735.1820000000007</v>
      </c>
      <c r="H13" s="25">
        <v>9714.4050000000007</v>
      </c>
      <c r="I13" s="25">
        <v>10054.460999999999</v>
      </c>
      <c r="J13" s="25">
        <v>10535.868</v>
      </c>
      <c r="K13" s="25">
        <v>10805.29</v>
      </c>
      <c r="L13" s="25">
        <v>11592.05</v>
      </c>
      <c r="M13" s="25">
        <v>12441.391</v>
      </c>
      <c r="N13" s="25">
        <v>11324.084999999999</v>
      </c>
      <c r="O13" s="25">
        <v>11375.19</v>
      </c>
      <c r="P13" s="25">
        <v>10901.679</v>
      </c>
      <c r="Q13" s="25">
        <v>10269.11</v>
      </c>
      <c r="R13" s="25">
        <v>10905.531999999999</v>
      </c>
      <c r="S13" s="25">
        <v>10692.874</v>
      </c>
      <c r="T13" s="25">
        <v>10280.161</v>
      </c>
      <c r="U13" s="25">
        <v>9988.0930000000008</v>
      </c>
      <c r="V13" s="25">
        <v>10937.062</v>
      </c>
      <c r="W13" s="25">
        <v>10531.843999999999</v>
      </c>
      <c r="X13" s="25">
        <v>10540.838</v>
      </c>
      <c r="Y13" s="25">
        <v>10780.448</v>
      </c>
      <c r="Z13" s="25">
        <v>10631.02</v>
      </c>
      <c r="AA13" s="25">
        <v>10599.457</v>
      </c>
      <c r="AB13" s="25">
        <v>10648.657999999999</v>
      </c>
      <c r="AC13" s="25">
        <v>10473.683000000001</v>
      </c>
      <c r="AD13" s="25">
        <v>10717.329</v>
      </c>
      <c r="AE13" s="24">
        <v>10323.43</v>
      </c>
      <c r="AF13" s="23"/>
      <c r="AG13" s="22">
        <v>11401945</v>
      </c>
      <c r="AI13" s="4" t="s">
        <v>24</v>
      </c>
      <c r="AJ13" s="3">
        <f t="shared" si="0"/>
        <v>9674.8763333333336</v>
      </c>
      <c r="AK13" s="3">
        <f t="shared" si="1"/>
        <v>10504.814</v>
      </c>
      <c r="AL13" s="21">
        <f t="shared" si="2"/>
        <v>8.5782767455873419</v>
      </c>
      <c r="AM13" s="3">
        <v>11401945</v>
      </c>
      <c r="AN13" s="3">
        <f t="shared" si="3"/>
        <v>921.31772254646035</v>
      </c>
      <c r="AP13" s="4" t="s">
        <v>4</v>
      </c>
      <c r="AQ13" s="21">
        <v>-56.623066718797908</v>
      </c>
    </row>
    <row r="14" spans="1:45" x14ac:dyDescent="0.2">
      <c r="A14" s="26" t="s">
        <v>6</v>
      </c>
      <c r="B14" s="25">
        <v>8933.8799999999992</v>
      </c>
      <c r="C14" s="25">
        <v>6720.9350000000004</v>
      </c>
      <c r="D14" s="25">
        <v>5443.3090000000002</v>
      </c>
      <c r="E14" s="25">
        <v>4718.0959999999995</v>
      </c>
      <c r="F14" s="25">
        <v>5049.8019999999997</v>
      </c>
      <c r="G14" s="25">
        <v>5688.5959999999995</v>
      </c>
      <c r="H14" s="25">
        <v>5663.87</v>
      </c>
      <c r="I14" s="25">
        <v>5544.7150000000001</v>
      </c>
      <c r="J14" s="25">
        <v>4631.8810000000003</v>
      </c>
      <c r="K14" s="25">
        <v>3520.2330000000002</v>
      </c>
      <c r="L14" s="25">
        <v>3589.527</v>
      </c>
      <c r="M14" s="25">
        <v>3587.9380000000001</v>
      </c>
      <c r="N14" s="25">
        <v>3370.8519999999999</v>
      </c>
      <c r="O14" s="25">
        <v>3620.1039999999998</v>
      </c>
      <c r="P14" s="25">
        <v>3656.9490000000001</v>
      </c>
      <c r="Q14" s="25">
        <v>3649.8989999999999</v>
      </c>
      <c r="R14" s="25">
        <v>3680.9520000000002</v>
      </c>
      <c r="S14" s="25">
        <v>3811.018</v>
      </c>
      <c r="T14" s="25">
        <v>3453.8420000000001</v>
      </c>
      <c r="U14" s="25">
        <v>2442.0630000000001</v>
      </c>
      <c r="V14" s="25">
        <v>2549.9609999999998</v>
      </c>
      <c r="W14" s="25">
        <v>2696.44</v>
      </c>
      <c r="X14" s="25">
        <v>2566.576</v>
      </c>
      <c r="Y14" s="25">
        <v>2595.527</v>
      </c>
      <c r="Z14" s="25">
        <v>2617.5230000000001</v>
      </c>
      <c r="AA14" s="25">
        <v>2719.6410000000001</v>
      </c>
      <c r="AB14" s="25">
        <v>2655.4589999999998</v>
      </c>
      <c r="AC14" s="25">
        <v>2753.645</v>
      </c>
      <c r="AD14" s="25">
        <v>2730.58</v>
      </c>
      <c r="AE14" s="24">
        <v>2672.866</v>
      </c>
      <c r="AF14" s="23"/>
      <c r="AG14" s="22">
        <v>7050644</v>
      </c>
      <c r="AI14" s="4" t="s">
        <v>6</v>
      </c>
      <c r="AJ14" s="3">
        <f t="shared" si="0"/>
        <v>5627.4466666666667</v>
      </c>
      <c r="AK14" s="3">
        <f t="shared" si="1"/>
        <v>2719.0303333333336</v>
      </c>
      <c r="AL14" s="21">
        <f t="shared" si="2"/>
        <v>-51.682699199281615</v>
      </c>
      <c r="AM14" s="3">
        <v>7050644</v>
      </c>
      <c r="AN14" s="3">
        <f t="shared" si="3"/>
        <v>385.64283395010915</v>
      </c>
      <c r="AP14" s="4" t="s">
        <v>18</v>
      </c>
      <c r="AQ14" s="21">
        <v>-51.876885506784888</v>
      </c>
    </row>
    <row r="15" spans="1:45" x14ac:dyDescent="0.2">
      <c r="A15" s="26" t="s">
        <v>55</v>
      </c>
      <c r="B15" s="25">
        <v>15927.153</v>
      </c>
      <c r="C15" s="25">
        <v>13463.688</v>
      </c>
      <c r="D15" s="25">
        <v>14643.152</v>
      </c>
      <c r="E15" s="25">
        <v>13528.518</v>
      </c>
      <c r="F15" s="25">
        <v>11584.194</v>
      </c>
      <c r="G15" s="25">
        <v>11442.857</v>
      </c>
      <c r="H15" s="25">
        <v>11228.686</v>
      </c>
      <c r="I15" s="25">
        <v>11086.553</v>
      </c>
      <c r="J15" s="25">
        <v>10225.206</v>
      </c>
      <c r="K15" s="25">
        <v>8573.6059999999998</v>
      </c>
      <c r="L15" s="25">
        <v>9195.5030000000006</v>
      </c>
      <c r="M15" s="25">
        <v>8912.4459999999999</v>
      </c>
      <c r="N15" s="25">
        <v>8622.7819999999992</v>
      </c>
      <c r="O15" s="25">
        <v>8509.4120000000003</v>
      </c>
      <c r="P15" s="25">
        <v>8796.7810000000009</v>
      </c>
      <c r="Q15" s="25">
        <v>8685.3690000000006</v>
      </c>
      <c r="R15" s="25">
        <v>8627.3209999999999</v>
      </c>
      <c r="S15" s="25">
        <v>8303.8979999999992</v>
      </c>
      <c r="T15" s="25">
        <v>7946.5230000000001</v>
      </c>
      <c r="U15" s="25">
        <v>7355.3630000000003</v>
      </c>
      <c r="V15" s="25">
        <v>6888.6980000000003</v>
      </c>
      <c r="W15" s="25">
        <v>6770.87</v>
      </c>
      <c r="X15" s="25">
        <v>6721.8280000000004</v>
      </c>
      <c r="Y15" s="25">
        <v>6421.7139999999999</v>
      </c>
      <c r="Z15" s="25">
        <v>6325.607</v>
      </c>
      <c r="AA15" s="25">
        <v>6471.7439999999997</v>
      </c>
      <c r="AB15" s="25">
        <v>6407.6450000000004</v>
      </c>
      <c r="AC15" s="25">
        <v>6729.23</v>
      </c>
      <c r="AD15" s="25">
        <v>6694.2089999999998</v>
      </c>
      <c r="AE15" s="24">
        <v>6612.7920000000004</v>
      </c>
      <c r="AF15" s="23"/>
      <c r="AG15" s="22">
        <v>10612891.666666666</v>
      </c>
      <c r="AI15" s="4" t="s">
        <v>18</v>
      </c>
      <c r="AJ15" s="3">
        <f t="shared" si="0"/>
        <v>13878.452666666666</v>
      </c>
      <c r="AK15" s="3">
        <f t="shared" si="1"/>
        <v>6678.7436666666663</v>
      </c>
      <c r="AL15" s="21">
        <f t="shared" si="2"/>
        <v>-51.876885506784888</v>
      </c>
      <c r="AM15" s="3">
        <v>10612891.666666666</v>
      </c>
      <c r="AN15" s="3">
        <f t="shared" si="3"/>
        <v>629.30479990137781</v>
      </c>
      <c r="AP15" s="4" t="s">
        <v>6</v>
      </c>
      <c r="AQ15" s="21">
        <v>-51.682699199281615</v>
      </c>
    </row>
    <row r="16" spans="1:45" x14ac:dyDescent="0.2">
      <c r="A16" s="26" t="s">
        <v>54</v>
      </c>
      <c r="B16" s="25">
        <v>2694.884</v>
      </c>
      <c r="C16" s="25">
        <v>2848.6080000000002</v>
      </c>
      <c r="D16" s="25">
        <v>2839.7249999999999</v>
      </c>
      <c r="E16" s="25">
        <v>2854.944</v>
      </c>
      <c r="F16" s="25">
        <v>2910.3539999999998</v>
      </c>
      <c r="G16" s="25">
        <v>3021.0569999999998</v>
      </c>
      <c r="H16" s="25">
        <v>3028.482</v>
      </c>
      <c r="I16" s="25">
        <v>3036.7939999999999</v>
      </c>
      <c r="J16" s="25">
        <v>2987.5540000000001</v>
      </c>
      <c r="K16" s="25">
        <v>3027.319</v>
      </c>
      <c r="L16" s="25">
        <v>2944.0630000000001</v>
      </c>
      <c r="M16" s="25">
        <v>3035.1759999999999</v>
      </c>
      <c r="N16" s="25">
        <v>2855.9059999999999</v>
      </c>
      <c r="O16" s="25">
        <v>2864.5070000000001</v>
      </c>
      <c r="P16" s="25">
        <v>2906.2910000000002</v>
      </c>
      <c r="Q16" s="25">
        <v>2873.232</v>
      </c>
      <c r="R16" s="25">
        <v>2914.1709999999998</v>
      </c>
      <c r="S16" s="25">
        <v>2832.3589999999999</v>
      </c>
      <c r="T16" s="25">
        <v>2717.261</v>
      </c>
      <c r="U16" s="25">
        <v>2353.0889999999999</v>
      </c>
      <c r="V16" s="25">
        <v>2447.2350000000001</v>
      </c>
      <c r="W16" s="25">
        <v>2442.8449999999998</v>
      </c>
      <c r="X16" s="25">
        <v>2303.8589999999999</v>
      </c>
      <c r="Y16" s="25">
        <v>2179.683</v>
      </c>
      <c r="Z16" s="25">
        <v>2120.7220000000002</v>
      </c>
      <c r="AA16" s="25">
        <v>2177.0050000000001</v>
      </c>
      <c r="AB16" s="25">
        <v>2209.4810000000002</v>
      </c>
      <c r="AC16" s="25">
        <v>2306.4769999999999</v>
      </c>
      <c r="AD16" s="25">
        <v>2330.5659999999998</v>
      </c>
      <c r="AE16" s="24">
        <v>2277.277</v>
      </c>
      <c r="AF16" s="23"/>
      <c r="AG16" s="22">
        <v>5778680</v>
      </c>
      <c r="AI16" s="4" t="s">
        <v>8</v>
      </c>
      <c r="AJ16" s="3">
        <f t="shared" si="0"/>
        <v>2847.759</v>
      </c>
      <c r="AK16" s="3">
        <f t="shared" si="1"/>
        <v>2304.7733333333331</v>
      </c>
      <c r="AL16" s="21">
        <f t="shared" si="2"/>
        <v>-19.067121433613831</v>
      </c>
      <c r="AM16" s="3">
        <v>5778680</v>
      </c>
      <c r="AN16" s="3">
        <f t="shared" si="3"/>
        <v>398.84079639871612</v>
      </c>
      <c r="AP16" s="4" t="s">
        <v>25</v>
      </c>
      <c r="AQ16" s="21">
        <v>-49.868680043165185</v>
      </c>
    </row>
    <row r="17" spans="1:43" x14ac:dyDescent="0.2">
      <c r="A17" s="26" t="s">
        <v>53</v>
      </c>
      <c r="B17" s="25">
        <v>66252.096000000005</v>
      </c>
      <c r="C17" s="25">
        <v>60585.756000000001</v>
      </c>
      <c r="D17" s="25">
        <v>57541.911</v>
      </c>
      <c r="E17" s="25">
        <v>54838.13</v>
      </c>
      <c r="F17" s="25">
        <v>54421.722999999998</v>
      </c>
      <c r="G17" s="25">
        <v>54535.142999999996</v>
      </c>
      <c r="H17" s="25">
        <v>52982.296000000002</v>
      </c>
      <c r="I17" s="25">
        <v>52312.722000000002</v>
      </c>
      <c r="J17" s="25">
        <v>51734.796999999999</v>
      </c>
      <c r="K17" s="25">
        <v>51552.877999999997</v>
      </c>
      <c r="L17" s="25">
        <v>51402.396000000001</v>
      </c>
      <c r="M17" s="25">
        <v>50489.31</v>
      </c>
      <c r="N17" s="25">
        <v>50740.139000000003</v>
      </c>
      <c r="O17" s="25">
        <v>53318.845000000001</v>
      </c>
      <c r="P17" s="25">
        <v>54200.582000000002</v>
      </c>
      <c r="Q17" s="25">
        <v>54516.457000000002</v>
      </c>
      <c r="R17" s="25">
        <v>55561.963000000003</v>
      </c>
      <c r="S17" s="25">
        <v>57769.582000000002</v>
      </c>
      <c r="T17" s="25">
        <v>57047.381000000001</v>
      </c>
      <c r="U17" s="25">
        <v>50487.292000000001</v>
      </c>
      <c r="V17" s="25">
        <v>56668.913999999997</v>
      </c>
      <c r="W17" s="25">
        <v>57409.743999999999</v>
      </c>
      <c r="X17" s="25">
        <v>56712.955000000002</v>
      </c>
      <c r="Y17" s="25">
        <v>56347.485999999997</v>
      </c>
      <c r="Z17" s="25">
        <v>55725.644</v>
      </c>
      <c r="AA17" s="25">
        <v>56067.59</v>
      </c>
      <c r="AB17" s="25">
        <v>56677.082000000002</v>
      </c>
      <c r="AC17" s="25">
        <v>57146.089</v>
      </c>
      <c r="AD17" s="25">
        <v>57088.55</v>
      </c>
      <c r="AE17" s="24">
        <v>55710.027999999998</v>
      </c>
      <c r="AF17" s="23"/>
      <c r="AG17" s="22">
        <v>82777739</v>
      </c>
      <c r="AI17" s="4" t="s">
        <v>21</v>
      </c>
      <c r="AJ17" s="3">
        <f t="shared" si="0"/>
        <v>57655.265666666666</v>
      </c>
      <c r="AK17" s="3">
        <f t="shared" si="1"/>
        <v>56648.222333333331</v>
      </c>
      <c r="AL17" s="21">
        <f t="shared" si="2"/>
        <v>-1.7466632434850717</v>
      </c>
      <c r="AM17" s="3">
        <v>82777739</v>
      </c>
      <c r="AN17" s="3">
        <f t="shared" si="3"/>
        <v>684.34126152362444</v>
      </c>
      <c r="AP17" s="4" t="s">
        <v>7</v>
      </c>
      <c r="AQ17" s="21">
        <v>-47.918702132571816</v>
      </c>
    </row>
    <row r="18" spans="1:43" x14ac:dyDescent="0.2">
      <c r="A18" s="26" t="s">
        <v>5</v>
      </c>
      <c r="B18" s="25">
        <v>2496.8850000000002</v>
      </c>
      <c r="C18" s="25">
        <v>2339.1640000000002</v>
      </c>
      <c r="D18" s="25">
        <v>1369.11</v>
      </c>
      <c r="E18" s="25">
        <v>1261.548</v>
      </c>
      <c r="F18" s="25">
        <v>1044.337</v>
      </c>
      <c r="G18" s="25">
        <v>835.89200000000005</v>
      </c>
      <c r="H18" s="25">
        <v>934.154</v>
      </c>
      <c r="I18" s="25">
        <v>822.18</v>
      </c>
      <c r="J18" s="25">
        <v>706.875</v>
      </c>
      <c r="K18" s="25">
        <v>557.26700000000005</v>
      </c>
      <c r="L18" s="25">
        <v>570.47400000000005</v>
      </c>
      <c r="M18" s="25">
        <v>631.625</v>
      </c>
      <c r="N18" s="25">
        <v>574.32500000000005</v>
      </c>
      <c r="O18" s="25">
        <v>673.27599999999995</v>
      </c>
      <c r="P18" s="25">
        <v>686.42100000000005</v>
      </c>
      <c r="Q18" s="25">
        <v>717.88499999999999</v>
      </c>
      <c r="R18" s="25">
        <v>691.01800000000003</v>
      </c>
      <c r="S18" s="25">
        <v>770.2</v>
      </c>
      <c r="T18" s="25">
        <v>755.11400000000003</v>
      </c>
      <c r="U18" s="25">
        <v>538.80499999999995</v>
      </c>
      <c r="V18" s="25">
        <v>574.59400000000005</v>
      </c>
      <c r="W18" s="25">
        <v>606.82500000000005</v>
      </c>
      <c r="X18" s="25">
        <v>572.73299999999995</v>
      </c>
      <c r="Y18" s="25">
        <v>644.30899999999997</v>
      </c>
      <c r="Z18" s="25">
        <v>554.78</v>
      </c>
      <c r="AA18" s="25">
        <v>535.42700000000002</v>
      </c>
      <c r="AB18" s="25">
        <v>457.32499999999999</v>
      </c>
      <c r="AC18" s="25">
        <v>462.00799999999998</v>
      </c>
      <c r="AD18" s="25">
        <v>487.399</v>
      </c>
      <c r="AE18" s="24">
        <v>463.31900000000002</v>
      </c>
      <c r="AF18" s="23"/>
      <c r="AG18" s="22">
        <v>1319862.6666666667</v>
      </c>
      <c r="AI18" s="4" t="s">
        <v>5</v>
      </c>
      <c r="AJ18" s="3">
        <f t="shared" si="0"/>
        <v>1656.6073333333334</v>
      </c>
      <c r="AK18" s="3">
        <f t="shared" si="1"/>
        <v>470.90866666666665</v>
      </c>
      <c r="AL18" s="21">
        <f t="shared" si="2"/>
        <v>-71.573911500250915</v>
      </c>
      <c r="AM18" s="3">
        <v>1319862.6666666667</v>
      </c>
      <c r="AN18" s="3">
        <f t="shared" si="3"/>
        <v>356.78611007003758</v>
      </c>
      <c r="AP18" s="4" t="s">
        <v>2</v>
      </c>
      <c r="AQ18" s="21">
        <v>-39.63075519242318</v>
      </c>
    </row>
    <row r="19" spans="1:43" x14ac:dyDescent="0.2">
      <c r="A19" s="26" t="s">
        <v>52</v>
      </c>
      <c r="B19" s="25">
        <v>1789.039</v>
      </c>
      <c r="C19" s="25">
        <v>1828.8630000000001</v>
      </c>
      <c r="D19" s="25">
        <v>1771.944</v>
      </c>
      <c r="E19" s="25">
        <v>1846.144</v>
      </c>
      <c r="F19" s="25">
        <v>1948.921</v>
      </c>
      <c r="G19" s="25">
        <v>1973.7449999999999</v>
      </c>
      <c r="H19" s="25">
        <v>1964.3420000000001</v>
      </c>
      <c r="I19" s="25">
        <v>2098.2950000000001</v>
      </c>
      <c r="J19" s="25">
        <v>2149.8319999999999</v>
      </c>
      <c r="K19" s="25">
        <v>2221.9180000000001</v>
      </c>
      <c r="L19" s="25">
        <v>2479.4009999999998</v>
      </c>
      <c r="M19" s="25">
        <v>2448.5219999999999</v>
      </c>
      <c r="N19" s="25">
        <v>2357.982</v>
      </c>
      <c r="O19" s="25">
        <v>2399.8490000000002</v>
      </c>
      <c r="P19" s="25">
        <v>2390.0830000000001</v>
      </c>
      <c r="Q19" s="25">
        <v>2489.558</v>
      </c>
      <c r="R19" s="25">
        <v>2500.17</v>
      </c>
      <c r="S19" s="25">
        <v>2248.2220000000002</v>
      </c>
      <c r="T19" s="25">
        <v>2206.8069999999998</v>
      </c>
      <c r="U19" s="25">
        <v>1842.991</v>
      </c>
      <c r="V19" s="25">
        <v>1809.0340000000001</v>
      </c>
      <c r="W19" s="25">
        <v>1778.414</v>
      </c>
      <c r="X19" s="25">
        <v>1760.1880000000001</v>
      </c>
      <c r="Y19" s="25">
        <v>1796.665</v>
      </c>
      <c r="Z19" s="25">
        <v>1968.905</v>
      </c>
      <c r="AA19" s="25">
        <v>2008.1610000000001</v>
      </c>
      <c r="AB19" s="25">
        <v>2095.79</v>
      </c>
      <c r="AC19" s="25">
        <v>2162.3029999999999</v>
      </c>
      <c r="AD19" s="25">
        <v>2288.134</v>
      </c>
      <c r="AE19" s="24">
        <v>2291.6959999999999</v>
      </c>
      <c r="AF19" s="23"/>
      <c r="AG19" s="22">
        <v>4839671.666666667</v>
      </c>
      <c r="AI19" s="4" t="s">
        <v>16</v>
      </c>
      <c r="AJ19" s="3">
        <f t="shared" si="0"/>
        <v>1815.6503333333333</v>
      </c>
      <c r="AK19" s="3">
        <f t="shared" si="1"/>
        <v>2247.3776666666668</v>
      </c>
      <c r="AL19" s="21">
        <f t="shared" si="2"/>
        <v>23.778109992177285</v>
      </c>
      <c r="AM19" s="3">
        <v>4839671.666666667</v>
      </c>
      <c r="AN19" s="3">
        <f t="shared" si="3"/>
        <v>464.36573004435905</v>
      </c>
      <c r="AP19" s="4" t="s">
        <v>13</v>
      </c>
      <c r="AQ19" s="21">
        <v>-35.570435632284934</v>
      </c>
    </row>
    <row r="20" spans="1:43" x14ac:dyDescent="0.2">
      <c r="A20" s="26" t="s">
        <v>51</v>
      </c>
      <c r="B20" s="25">
        <v>4001.9879999999998</v>
      </c>
      <c r="C20" s="25">
        <v>3954.3719999999998</v>
      </c>
      <c r="D20" s="25">
        <v>3853.748</v>
      </c>
      <c r="E20" s="25">
        <v>3737.1179999999999</v>
      </c>
      <c r="F20" s="25">
        <v>3744.1469999999999</v>
      </c>
      <c r="G20" s="25">
        <v>4024.36</v>
      </c>
      <c r="H20" s="25">
        <v>4254.8999999999996</v>
      </c>
      <c r="I20" s="25">
        <v>4344.2960000000003</v>
      </c>
      <c r="J20" s="25">
        <v>4406.5640000000003</v>
      </c>
      <c r="K20" s="25">
        <v>4124.2650000000003</v>
      </c>
      <c r="L20" s="25">
        <v>4465.13</v>
      </c>
      <c r="M20" s="25">
        <v>4522.3810000000003</v>
      </c>
      <c r="N20" s="25">
        <v>4458.1490000000003</v>
      </c>
      <c r="O20" s="25">
        <v>4342.6229999999996</v>
      </c>
      <c r="P20" s="25">
        <v>4079.7420000000002</v>
      </c>
      <c r="Q20" s="25">
        <v>4168.76</v>
      </c>
      <c r="R20" s="25">
        <v>4241.8980000000001</v>
      </c>
      <c r="S20" s="25">
        <v>4617.99</v>
      </c>
      <c r="T20" s="25">
        <v>4231.4799999999996</v>
      </c>
      <c r="U20" s="25">
        <v>3462.364</v>
      </c>
      <c r="V20" s="25">
        <v>3472.8110000000001</v>
      </c>
      <c r="W20" s="25">
        <v>3322.8229999999999</v>
      </c>
      <c r="X20" s="25">
        <v>2995.491</v>
      </c>
      <c r="Y20" s="25">
        <v>2835.5309999999999</v>
      </c>
      <c r="Z20" s="25">
        <v>3088.3</v>
      </c>
      <c r="AA20" s="25">
        <v>3128.4459999999999</v>
      </c>
      <c r="AB20" s="25">
        <v>3073.1219999999998</v>
      </c>
      <c r="AC20" s="25">
        <v>2762.817</v>
      </c>
      <c r="AD20" s="25">
        <v>2738.8539999999998</v>
      </c>
      <c r="AE20" s="24">
        <v>2587.607</v>
      </c>
      <c r="AF20" s="23"/>
      <c r="AG20" s="22">
        <v>10744652.333333334</v>
      </c>
      <c r="AI20" s="4" t="s">
        <v>1</v>
      </c>
      <c r="AJ20" s="3">
        <f t="shared" si="0"/>
        <v>3848.4126666666666</v>
      </c>
      <c r="AK20" s="3">
        <f t="shared" si="1"/>
        <v>2696.4259999999999</v>
      </c>
      <c r="AL20" s="21">
        <f t="shared" si="2"/>
        <v>-29.934073251673116</v>
      </c>
      <c r="AM20" s="3">
        <v>10744652.333333334</v>
      </c>
      <c r="AN20" s="3">
        <f t="shared" si="3"/>
        <v>250.955165076382</v>
      </c>
      <c r="AP20" s="4" t="s">
        <v>1</v>
      </c>
      <c r="AQ20" s="21">
        <v>-29.934073251673116</v>
      </c>
    </row>
    <row r="21" spans="1:43" x14ac:dyDescent="0.2">
      <c r="A21" s="26" t="s">
        <v>50</v>
      </c>
      <c r="B21" s="25">
        <v>19115.195</v>
      </c>
      <c r="C21" s="25">
        <v>19578.973999999998</v>
      </c>
      <c r="D21" s="25">
        <v>18696.164000000001</v>
      </c>
      <c r="E21" s="25">
        <v>18188.469000000001</v>
      </c>
      <c r="F21" s="25">
        <v>19206.758999999998</v>
      </c>
      <c r="G21" s="25">
        <v>19747.316999999999</v>
      </c>
      <c r="H21" s="25">
        <v>18988.3</v>
      </c>
      <c r="I21" s="25">
        <v>20865.68</v>
      </c>
      <c r="J21" s="25">
        <v>21604.374</v>
      </c>
      <c r="K21" s="25">
        <v>21300.573</v>
      </c>
      <c r="L21" s="25">
        <v>24481.52</v>
      </c>
      <c r="M21" s="25">
        <v>26077.656999999999</v>
      </c>
      <c r="N21" s="25">
        <v>26382.187999999998</v>
      </c>
      <c r="O21" s="25">
        <v>28239.55</v>
      </c>
      <c r="P21" s="25">
        <v>28967.135999999999</v>
      </c>
      <c r="Q21" s="25">
        <v>29937.22</v>
      </c>
      <c r="R21" s="25">
        <v>24473.272000000001</v>
      </c>
      <c r="S21" s="25">
        <v>26483.152999999998</v>
      </c>
      <c r="T21" s="25">
        <v>24964.973000000002</v>
      </c>
      <c r="U21" s="25">
        <v>20591.859</v>
      </c>
      <c r="V21" s="25">
        <v>20633.421999999999</v>
      </c>
      <c r="W21" s="25">
        <v>20448.577000000001</v>
      </c>
      <c r="X21" s="25">
        <v>19938.07</v>
      </c>
      <c r="Y21" s="25">
        <v>19448.524000000001</v>
      </c>
      <c r="Z21" s="25">
        <v>19147.523000000001</v>
      </c>
      <c r="AA21" s="25">
        <v>18060.471000000001</v>
      </c>
      <c r="AB21" s="25">
        <v>18022.679</v>
      </c>
      <c r="AC21" s="25">
        <v>19413.546999999999</v>
      </c>
      <c r="AD21" s="25">
        <v>20074.669000000002</v>
      </c>
      <c r="AE21" s="24">
        <v>19969.293000000001</v>
      </c>
      <c r="AF21" s="23"/>
      <c r="AG21" s="22">
        <v>46707843.666666664</v>
      </c>
      <c r="AI21" s="4" t="s">
        <v>11</v>
      </c>
      <c r="AJ21" s="3">
        <f t="shared" si="0"/>
        <v>18821.202333333335</v>
      </c>
      <c r="AK21" s="3">
        <f t="shared" si="1"/>
        <v>19819.169666666668</v>
      </c>
      <c r="AL21" s="21">
        <f t="shared" si="2"/>
        <v>5.3023569677367615</v>
      </c>
      <c r="AM21" s="3">
        <v>46707843.666666664</v>
      </c>
      <c r="AN21" s="3">
        <f t="shared" si="3"/>
        <v>424.32208620263793</v>
      </c>
      <c r="AP21" s="6" t="s">
        <v>9</v>
      </c>
      <c r="AQ21" s="27">
        <v>-23.595580627164718</v>
      </c>
    </row>
    <row r="22" spans="1:43" x14ac:dyDescent="0.2">
      <c r="A22" s="26" t="s">
        <v>49</v>
      </c>
      <c r="B22" s="25">
        <v>30603.966</v>
      </c>
      <c r="C22" s="25">
        <v>31637.996999999999</v>
      </c>
      <c r="D22" s="25">
        <v>31843.842000000001</v>
      </c>
      <c r="E22" s="25">
        <v>31407.909</v>
      </c>
      <c r="F22" s="25">
        <v>30737.862000000001</v>
      </c>
      <c r="G22" s="25">
        <v>31466.988000000001</v>
      </c>
      <c r="H22" s="25">
        <v>32758.866000000002</v>
      </c>
      <c r="I22" s="25">
        <v>32619.098999999998</v>
      </c>
      <c r="J22" s="25">
        <v>32372.182000000001</v>
      </c>
      <c r="K22" s="25">
        <v>32233.234</v>
      </c>
      <c r="L22" s="25">
        <v>32197.207999999999</v>
      </c>
      <c r="M22" s="25">
        <v>33687.652999999998</v>
      </c>
      <c r="N22" s="25">
        <v>32854.517999999996</v>
      </c>
      <c r="O22" s="25">
        <v>32783.493000000002</v>
      </c>
      <c r="P22" s="25">
        <v>31671.681</v>
      </c>
      <c r="Q22" s="25">
        <v>32516.391</v>
      </c>
      <c r="R22" s="25">
        <v>31298.83</v>
      </c>
      <c r="S22" s="25">
        <v>32212.924999999999</v>
      </c>
      <c r="T22" s="25">
        <v>31702.967000000001</v>
      </c>
      <c r="U22" s="25">
        <v>26277.824000000001</v>
      </c>
      <c r="V22" s="25">
        <v>27739.167000000001</v>
      </c>
      <c r="W22" s="25">
        <v>29677.273000000001</v>
      </c>
      <c r="X22" s="25">
        <v>29443.635999999999</v>
      </c>
      <c r="Y22" s="25">
        <v>29396.098999999998</v>
      </c>
      <c r="Z22" s="25">
        <v>28145.987000000001</v>
      </c>
      <c r="AA22" s="25">
        <v>27905.696</v>
      </c>
      <c r="AB22" s="25">
        <v>28603.787</v>
      </c>
      <c r="AC22" s="25">
        <v>27616.655999999999</v>
      </c>
      <c r="AD22" s="25">
        <v>28215.484</v>
      </c>
      <c r="AE22" s="24">
        <v>27515.036</v>
      </c>
      <c r="AF22" s="23"/>
      <c r="AG22" s="22">
        <v>67004558.666666664</v>
      </c>
      <c r="AI22" s="4" t="s">
        <v>10</v>
      </c>
      <c r="AJ22" s="3">
        <f t="shared" si="0"/>
        <v>31629.915999999997</v>
      </c>
      <c r="AK22" s="3">
        <f t="shared" si="1"/>
        <v>27782.392000000003</v>
      </c>
      <c r="AL22" s="21">
        <f t="shared" si="2"/>
        <v>-12.164192911546127</v>
      </c>
      <c r="AM22" s="3">
        <v>67004558.666666664</v>
      </c>
      <c r="AN22" s="3">
        <f t="shared" si="3"/>
        <v>414.63435552514352</v>
      </c>
      <c r="AP22" s="4" t="s">
        <v>20</v>
      </c>
      <c r="AQ22" s="21">
        <v>-22.607334826952094</v>
      </c>
    </row>
    <row r="23" spans="1:43" x14ac:dyDescent="0.2">
      <c r="A23" s="26" t="s">
        <v>48</v>
      </c>
      <c r="B23" s="25">
        <v>2177.0709999999999</v>
      </c>
      <c r="C23" s="25">
        <v>1590.385</v>
      </c>
      <c r="D23" s="25">
        <v>1320.771</v>
      </c>
      <c r="E23" s="25">
        <v>1258.2159999999999</v>
      </c>
      <c r="F23" s="25">
        <v>1308.54</v>
      </c>
      <c r="G23" s="25">
        <v>1194.5509999999999</v>
      </c>
      <c r="H23" s="25">
        <v>1209.873</v>
      </c>
      <c r="I23" s="25">
        <v>1391.7280000000001</v>
      </c>
      <c r="J23" s="25">
        <v>1381.837</v>
      </c>
      <c r="K23" s="25">
        <v>1317.009</v>
      </c>
      <c r="L23" s="25">
        <v>1349.5150000000001</v>
      </c>
      <c r="M23" s="25">
        <v>1400.548</v>
      </c>
      <c r="N23" s="25">
        <v>1357.9490000000001</v>
      </c>
      <c r="O23" s="25">
        <v>1403.86</v>
      </c>
      <c r="P23" s="25">
        <v>1522.799</v>
      </c>
      <c r="Q23" s="25">
        <v>1535.558</v>
      </c>
      <c r="R23" s="25">
        <v>1600.242</v>
      </c>
      <c r="S23" s="25">
        <v>1623.239</v>
      </c>
      <c r="T23" s="25">
        <v>1628.633</v>
      </c>
      <c r="U23" s="25">
        <v>1372.0609999999999</v>
      </c>
      <c r="V23" s="25">
        <v>1329.298</v>
      </c>
      <c r="W23" s="25">
        <v>1246.2809999999999</v>
      </c>
      <c r="X23" s="25">
        <v>1098.8820000000001</v>
      </c>
      <c r="Y23" s="25">
        <v>1075.385</v>
      </c>
      <c r="Z23" s="25">
        <v>1066.7570000000001</v>
      </c>
      <c r="AA23" s="25">
        <v>1056.5260000000001</v>
      </c>
      <c r="AB23" s="25">
        <v>1057.393</v>
      </c>
      <c r="AC23" s="25">
        <v>1148.1179999999999</v>
      </c>
      <c r="AD23" s="25">
        <v>1161.8530000000001</v>
      </c>
      <c r="AE23" s="24">
        <v>1172.355</v>
      </c>
      <c r="AF23" s="23"/>
      <c r="AG23" s="22">
        <v>4111984</v>
      </c>
      <c r="AI23" s="4" t="s">
        <v>3</v>
      </c>
      <c r="AJ23" s="3">
        <f t="shared" si="0"/>
        <v>1389.7906666666665</v>
      </c>
      <c r="AK23" s="3">
        <f t="shared" si="1"/>
        <v>1160.7753333333333</v>
      </c>
      <c r="AL23" s="21">
        <f t="shared" si="2"/>
        <v>-16.478404901265701</v>
      </c>
      <c r="AM23" s="3">
        <v>4111984</v>
      </c>
      <c r="AN23" s="3">
        <f t="shared" si="3"/>
        <v>282.29081954923299</v>
      </c>
      <c r="AP23" s="4" t="s">
        <v>12</v>
      </c>
      <c r="AQ23" s="21">
        <v>-19.722376704272289</v>
      </c>
    </row>
    <row r="24" spans="1:43" x14ac:dyDescent="0.2">
      <c r="A24" s="26" t="s">
        <v>47</v>
      </c>
      <c r="B24" s="25">
        <v>34093.036</v>
      </c>
      <c r="C24" s="25">
        <v>33077.987999999998</v>
      </c>
      <c r="D24" s="25">
        <v>32648.999</v>
      </c>
      <c r="E24" s="25">
        <v>31804.136999999999</v>
      </c>
      <c r="F24" s="25">
        <v>32710.749</v>
      </c>
      <c r="G24" s="25">
        <v>33887.512999999999</v>
      </c>
      <c r="H24" s="25">
        <v>33525.985999999997</v>
      </c>
      <c r="I24" s="25">
        <v>34410.383999999998</v>
      </c>
      <c r="J24" s="25">
        <v>34793.767999999996</v>
      </c>
      <c r="K24" s="25">
        <v>36551.311000000002</v>
      </c>
      <c r="L24" s="25">
        <v>37585.368000000002</v>
      </c>
      <c r="M24" s="25">
        <v>36376.508999999998</v>
      </c>
      <c r="N24" s="25">
        <v>36622.733</v>
      </c>
      <c r="O24" s="25">
        <v>38225.618999999999</v>
      </c>
      <c r="P24" s="25">
        <v>37509.213000000003</v>
      </c>
      <c r="Q24" s="25">
        <v>37211.521000000001</v>
      </c>
      <c r="R24" s="25">
        <v>36144.576999999997</v>
      </c>
      <c r="S24" s="25">
        <v>35907.652000000002</v>
      </c>
      <c r="T24" s="25">
        <v>34528.294999999998</v>
      </c>
      <c r="U24" s="25">
        <v>28552.886999999999</v>
      </c>
      <c r="V24" s="25">
        <v>29014.718000000001</v>
      </c>
      <c r="W24" s="25">
        <v>27744.858</v>
      </c>
      <c r="X24" s="25">
        <v>26948.704000000002</v>
      </c>
      <c r="Y24" s="25">
        <v>25353.587</v>
      </c>
      <c r="Z24" s="25">
        <v>24739.084999999999</v>
      </c>
      <c r="AA24" s="25">
        <v>24853.371999999999</v>
      </c>
      <c r="AB24" s="25">
        <v>25088.949000000001</v>
      </c>
      <c r="AC24" s="25">
        <v>24925.749</v>
      </c>
      <c r="AD24" s="25">
        <v>24663.853999999999</v>
      </c>
      <c r="AE24" s="24">
        <v>24928.486000000001</v>
      </c>
      <c r="AF24" s="23"/>
      <c r="AG24" s="28">
        <v>60296697</v>
      </c>
      <c r="AI24" s="6" t="s">
        <v>9</v>
      </c>
      <c r="AJ24" s="5">
        <f t="shared" si="0"/>
        <v>32510.374666666667</v>
      </c>
      <c r="AK24" s="5">
        <f t="shared" si="1"/>
        <v>24839.363000000001</v>
      </c>
      <c r="AL24" s="27">
        <f t="shared" si="2"/>
        <v>-23.595580627164718</v>
      </c>
      <c r="AM24" s="5">
        <v>60296697</v>
      </c>
      <c r="AN24" s="5">
        <f t="shared" si="3"/>
        <v>411.95229980839582</v>
      </c>
      <c r="AP24" s="4" t="s">
        <v>8</v>
      </c>
      <c r="AQ24" s="21">
        <v>-19.067121433613831</v>
      </c>
    </row>
    <row r="25" spans="1:43" x14ac:dyDescent="0.2">
      <c r="A25" s="26" t="s">
        <v>46</v>
      </c>
      <c r="B25" s="25">
        <v>267.53899999999999</v>
      </c>
      <c r="C25" s="25">
        <v>401.38200000000001</v>
      </c>
      <c r="D25" s="25">
        <v>363.80700000000002</v>
      </c>
      <c r="E25" s="25">
        <v>378.93</v>
      </c>
      <c r="F25" s="25">
        <v>389.61200000000002</v>
      </c>
      <c r="G25" s="25">
        <v>395.11799999999999</v>
      </c>
      <c r="H25" s="25">
        <v>433.11700000000002</v>
      </c>
      <c r="I25" s="25">
        <v>406.58199999999999</v>
      </c>
      <c r="J25" s="25">
        <v>420.29300000000001</v>
      </c>
      <c r="K25" s="25">
        <v>431.69299999999998</v>
      </c>
      <c r="L25" s="25">
        <v>444.85300000000001</v>
      </c>
      <c r="M25" s="25">
        <v>428.42700000000002</v>
      </c>
      <c r="N25" s="25">
        <v>427.30200000000002</v>
      </c>
      <c r="O25" s="25">
        <v>445.55099999999999</v>
      </c>
      <c r="P25" s="25">
        <v>450.20499999999998</v>
      </c>
      <c r="Q25" s="25">
        <v>320.37299999999999</v>
      </c>
      <c r="R25" s="25">
        <v>286.12</v>
      </c>
      <c r="S25" s="25">
        <v>294.96699999999998</v>
      </c>
      <c r="T25" s="25">
        <v>297.13200000000001</v>
      </c>
      <c r="U25" s="25">
        <v>261.12900000000002</v>
      </c>
      <c r="V25" s="25">
        <v>236.322</v>
      </c>
      <c r="W25" s="25">
        <v>210.304</v>
      </c>
      <c r="X25" s="25">
        <v>173.464</v>
      </c>
      <c r="Y25" s="25">
        <v>186.089</v>
      </c>
      <c r="Z25" s="25">
        <v>225.53899999999999</v>
      </c>
      <c r="AA25" s="25">
        <v>211.59200000000001</v>
      </c>
      <c r="AB25" s="25">
        <v>215.369</v>
      </c>
      <c r="AC25" s="25">
        <v>234.2</v>
      </c>
      <c r="AD25" s="25">
        <v>227.68799999999999</v>
      </c>
      <c r="AE25" s="24">
        <v>228.80799999999999</v>
      </c>
      <c r="AF25" s="23"/>
      <c r="AG25" s="22">
        <v>864979</v>
      </c>
      <c r="AI25" s="4" t="s">
        <v>2</v>
      </c>
      <c r="AJ25" s="3">
        <f t="shared" si="0"/>
        <v>381.37300000000005</v>
      </c>
      <c r="AK25" s="3">
        <f t="shared" si="1"/>
        <v>230.23199999999997</v>
      </c>
      <c r="AL25" s="21">
        <f t="shared" si="2"/>
        <v>-39.63075519242318</v>
      </c>
      <c r="AM25" s="3">
        <v>864979</v>
      </c>
      <c r="AN25" s="3">
        <f t="shared" si="3"/>
        <v>266.17062379549094</v>
      </c>
      <c r="AP25" s="4" t="s">
        <v>3</v>
      </c>
      <c r="AQ25" s="21">
        <v>-16.478404901265701</v>
      </c>
    </row>
    <row r="26" spans="1:43" x14ac:dyDescent="0.2">
      <c r="A26" s="26" t="s">
        <v>45</v>
      </c>
      <c r="B26" s="25">
        <v>1984.9079999999999</v>
      </c>
      <c r="C26" s="25">
        <v>1740.7070000000001</v>
      </c>
      <c r="D26" s="25">
        <v>1325.057</v>
      </c>
      <c r="E26" s="25">
        <v>882.54300000000001</v>
      </c>
      <c r="F26" s="25">
        <v>700.44500000000005</v>
      </c>
      <c r="G26" s="25">
        <v>701.11099999999999</v>
      </c>
      <c r="H26" s="25">
        <v>668.20600000000002</v>
      </c>
      <c r="I26" s="25">
        <v>736.00099999999998</v>
      </c>
      <c r="J26" s="25">
        <v>711.71500000000003</v>
      </c>
      <c r="K26" s="25">
        <v>639.92499999999995</v>
      </c>
      <c r="L26" s="25">
        <v>576.54499999999996</v>
      </c>
      <c r="M26" s="25">
        <v>612.78499999999997</v>
      </c>
      <c r="N26" s="25">
        <v>621.91700000000003</v>
      </c>
      <c r="O26" s="25">
        <v>626.38199999999995</v>
      </c>
      <c r="P26" s="25">
        <v>667.15700000000004</v>
      </c>
      <c r="Q26" s="25">
        <v>698.62699999999995</v>
      </c>
      <c r="R26" s="25">
        <v>741.13099999999997</v>
      </c>
      <c r="S26" s="25">
        <v>722.77499999999998</v>
      </c>
      <c r="T26" s="25">
        <v>679.17600000000004</v>
      </c>
      <c r="U26" s="25">
        <v>651.71500000000003</v>
      </c>
      <c r="V26" s="25">
        <v>773.84699999999998</v>
      </c>
      <c r="W26" s="25">
        <v>747.755</v>
      </c>
      <c r="X26" s="25">
        <v>827.43600000000004</v>
      </c>
      <c r="Y26" s="25">
        <v>767.64300000000003</v>
      </c>
      <c r="Z26" s="25">
        <v>791.15800000000002</v>
      </c>
      <c r="AA26" s="25">
        <v>787.78</v>
      </c>
      <c r="AB26" s="25">
        <v>748.95399999999995</v>
      </c>
      <c r="AC26" s="25">
        <v>793.35599999999999</v>
      </c>
      <c r="AD26" s="25">
        <v>897.89200000000005</v>
      </c>
      <c r="AE26" s="24">
        <v>852.62900000000002</v>
      </c>
      <c r="AF26" s="23"/>
      <c r="AG26" s="22">
        <v>1934821</v>
      </c>
      <c r="AI26" s="4" t="s">
        <v>13</v>
      </c>
      <c r="AJ26" s="3">
        <f t="shared" si="0"/>
        <v>1316.1023333333335</v>
      </c>
      <c r="AK26" s="3">
        <f t="shared" si="1"/>
        <v>847.95899999999995</v>
      </c>
      <c r="AL26" s="21">
        <f t="shared" si="2"/>
        <v>-35.570435632284934</v>
      </c>
      <c r="AM26" s="3">
        <v>1934821</v>
      </c>
      <c r="AN26" s="3">
        <f t="shared" si="3"/>
        <v>438.2622475154032</v>
      </c>
      <c r="AP26" s="7" t="s">
        <v>17</v>
      </c>
      <c r="AQ26" s="27">
        <v>-13.108263653723599</v>
      </c>
    </row>
    <row r="27" spans="1:43" x14ac:dyDescent="0.2">
      <c r="A27" s="26" t="s">
        <v>44</v>
      </c>
      <c r="B27" s="25">
        <v>3326.6309999999999</v>
      </c>
      <c r="C27" s="25">
        <v>3326.1790000000001</v>
      </c>
      <c r="D27" s="25">
        <v>1881.557</v>
      </c>
      <c r="E27" s="25">
        <v>1107.3620000000001</v>
      </c>
      <c r="F27" s="25">
        <v>1104.732</v>
      </c>
      <c r="G27" s="25">
        <v>1018.067</v>
      </c>
      <c r="H27" s="25">
        <v>975.66899999999998</v>
      </c>
      <c r="I27" s="25">
        <v>999.02599999999995</v>
      </c>
      <c r="J27" s="25">
        <v>1002.313</v>
      </c>
      <c r="K27" s="25">
        <v>830.02</v>
      </c>
      <c r="L27" s="25">
        <v>780.15599999999995</v>
      </c>
      <c r="M27" s="25">
        <v>772.34199999999998</v>
      </c>
      <c r="N27" s="25">
        <v>859.04700000000003</v>
      </c>
      <c r="O27" s="25">
        <v>904.89200000000005</v>
      </c>
      <c r="P27" s="25">
        <v>931.50400000000002</v>
      </c>
      <c r="Q27" s="25">
        <v>1057.5909999999999</v>
      </c>
      <c r="R27" s="25">
        <v>1088.0409999999999</v>
      </c>
      <c r="S27" s="25">
        <v>1116.5360000000001</v>
      </c>
      <c r="T27" s="25">
        <v>1010.085</v>
      </c>
      <c r="U27" s="25">
        <v>872.14099999999996</v>
      </c>
      <c r="V27" s="25">
        <v>949.62900000000002</v>
      </c>
      <c r="W27" s="25">
        <v>1013.346</v>
      </c>
      <c r="X27" s="25">
        <v>1071.759</v>
      </c>
      <c r="Y27" s="25">
        <v>1037.327</v>
      </c>
      <c r="Z27" s="25">
        <v>1033.722</v>
      </c>
      <c r="AA27" s="25">
        <v>982.755</v>
      </c>
      <c r="AB27" s="25">
        <v>988.96900000000005</v>
      </c>
      <c r="AC27" s="25">
        <v>1070.9269999999999</v>
      </c>
      <c r="AD27" s="25">
        <v>1106.588</v>
      </c>
      <c r="AE27" s="24">
        <v>1111.47</v>
      </c>
      <c r="AF27" s="23"/>
      <c r="AG27" s="22">
        <v>2816996.3333333335</v>
      </c>
      <c r="AI27" s="4" t="s">
        <v>7</v>
      </c>
      <c r="AJ27" s="3">
        <f t="shared" si="0"/>
        <v>2105.0326666666665</v>
      </c>
      <c r="AK27" s="3">
        <f t="shared" si="1"/>
        <v>1096.3283333333331</v>
      </c>
      <c r="AL27" s="21">
        <f t="shared" si="2"/>
        <v>-47.918702132571816</v>
      </c>
      <c r="AM27" s="3">
        <v>2816996.3333333335</v>
      </c>
      <c r="AN27" s="3">
        <f t="shared" si="3"/>
        <v>389.1834434999264</v>
      </c>
      <c r="AP27" s="4" t="s">
        <v>10</v>
      </c>
      <c r="AQ27" s="21">
        <v>-12.164192911546127</v>
      </c>
    </row>
    <row r="28" spans="1:43" x14ac:dyDescent="0.2">
      <c r="A28" s="26" t="s">
        <v>43</v>
      </c>
      <c r="B28" s="25">
        <v>1313.403</v>
      </c>
      <c r="C28" s="25">
        <v>1263.5229999999999</v>
      </c>
      <c r="D28" s="25">
        <v>1206.2190000000001</v>
      </c>
      <c r="E28" s="25">
        <v>1268.4559999999999</v>
      </c>
      <c r="F28" s="25">
        <v>1205.0319999999999</v>
      </c>
      <c r="G28" s="25">
        <v>984.50900000000001</v>
      </c>
      <c r="H28" s="25">
        <v>979.79899999999998</v>
      </c>
      <c r="I28" s="25">
        <v>943.38199999999995</v>
      </c>
      <c r="J28" s="25">
        <v>850.35599999999999</v>
      </c>
      <c r="K28" s="25">
        <v>887.01</v>
      </c>
      <c r="L28" s="25">
        <v>737.48599999999999</v>
      </c>
      <c r="M28" s="25">
        <v>754.53200000000004</v>
      </c>
      <c r="N28" s="25">
        <v>740.20100000000002</v>
      </c>
      <c r="O28" s="25">
        <v>726.798</v>
      </c>
      <c r="P28" s="25">
        <v>804.83199999999999</v>
      </c>
      <c r="Q28" s="25">
        <v>780.78700000000003</v>
      </c>
      <c r="R28" s="25">
        <v>849.33600000000001</v>
      </c>
      <c r="S28" s="25">
        <v>807.23199999999997</v>
      </c>
      <c r="T28" s="25">
        <v>786.68600000000004</v>
      </c>
      <c r="U28" s="25">
        <v>675.08399999999995</v>
      </c>
      <c r="V28" s="25">
        <v>754.673</v>
      </c>
      <c r="W28" s="25">
        <v>725.43399999999997</v>
      </c>
      <c r="X28" s="25">
        <v>679.23299999999995</v>
      </c>
      <c r="Y28" s="25">
        <v>646.72900000000004</v>
      </c>
      <c r="Z28" s="25">
        <v>656.96600000000001</v>
      </c>
      <c r="AA28" s="25">
        <v>645.71900000000005</v>
      </c>
      <c r="AB28" s="25">
        <v>674.05700000000002</v>
      </c>
      <c r="AC28" s="25">
        <v>623.25599999999997</v>
      </c>
      <c r="AD28" s="25">
        <v>632.947</v>
      </c>
      <c r="AE28" s="24">
        <v>617.80499999999995</v>
      </c>
      <c r="AF28" s="23"/>
      <c r="AG28" s="22">
        <v>602188.66666666663</v>
      </c>
      <c r="AI28" s="4" t="s">
        <v>25</v>
      </c>
      <c r="AJ28" s="3">
        <f t="shared" si="0"/>
        <v>1246.066</v>
      </c>
      <c r="AK28" s="3">
        <f t="shared" si="1"/>
        <v>624.66933333333327</v>
      </c>
      <c r="AL28" s="21">
        <f t="shared" si="2"/>
        <v>-49.868680043165185</v>
      </c>
      <c r="AM28" s="3">
        <v>602188.66666666663</v>
      </c>
      <c r="AN28" s="3">
        <f t="shared" si="3"/>
        <v>1037.3316003954462</v>
      </c>
      <c r="AP28" s="4" t="s">
        <v>26</v>
      </c>
      <c r="AQ28" s="21">
        <v>-9.8981424098974298</v>
      </c>
    </row>
    <row r="29" spans="1:43" x14ac:dyDescent="0.2">
      <c r="A29" s="26" t="s">
        <v>42</v>
      </c>
      <c r="B29" s="25">
        <v>6045.0640000000003</v>
      </c>
      <c r="C29" s="25">
        <v>5080.1930000000002</v>
      </c>
      <c r="D29" s="25">
        <v>4081.473</v>
      </c>
      <c r="E29" s="25">
        <v>3818.268</v>
      </c>
      <c r="F29" s="25">
        <v>3505.723</v>
      </c>
      <c r="G29" s="25">
        <v>3487.819</v>
      </c>
      <c r="H29" s="25">
        <v>3667.7220000000002</v>
      </c>
      <c r="I29" s="25">
        <v>3516.645</v>
      </c>
      <c r="J29" s="25">
        <v>3441.8209999999999</v>
      </c>
      <c r="K29" s="25">
        <v>3322.7109999999998</v>
      </c>
      <c r="L29" s="25">
        <v>3266.1759999999999</v>
      </c>
      <c r="M29" s="25">
        <v>3400.8</v>
      </c>
      <c r="N29" s="25">
        <v>3466.576</v>
      </c>
      <c r="O29" s="25">
        <v>3380.4859999999999</v>
      </c>
      <c r="P29" s="25">
        <v>3081.6950000000002</v>
      </c>
      <c r="Q29" s="25">
        <v>3097.9520000000002</v>
      </c>
      <c r="R29" s="25">
        <v>3117.723</v>
      </c>
      <c r="S29" s="25">
        <v>3073.7249999999999</v>
      </c>
      <c r="T29" s="25">
        <v>3081.38</v>
      </c>
      <c r="U29" s="25">
        <v>2424.5700000000002</v>
      </c>
      <c r="V29" s="25">
        <v>2604.7910000000002</v>
      </c>
      <c r="W29" s="25">
        <v>2998.1489999999999</v>
      </c>
      <c r="X29" s="25">
        <v>3182.3919999999998</v>
      </c>
      <c r="Y29" s="25">
        <v>3725.701</v>
      </c>
      <c r="Z29" s="25">
        <v>3705.0250000000001</v>
      </c>
      <c r="AA29" s="25">
        <v>3867.221</v>
      </c>
      <c r="AB29" s="25">
        <v>3995.7240000000002</v>
      </c>
      <c r="AC29" s="25">
        <v>4265.2290000000003</v>
      </c>
      <c r="AD29" s="25">
        <v>4439.6719999999996</v>
      </c>
      <c r="AE29" s="24">
        <v>4456.76</v>
      </c>
      <c r="AF29" s="23"/>
      <c r="AG29" s="22">
        <v>9782896</v>
      </c>
      <c r="AI29" s="4" t="s">
        <v>15</v>
      </c>
      <c r="AJ29" s="3">
        <f t="shared" si="0"/>
        <v>4326.644666666667</v>
      </c>
      <c r="AK29" s="3">
        <f t="shared" si="1"/>
        <v>4387.2203333333337</v>
      </c>
      <c r="AL29" s="21">
        <f t="shared" si="2"/>
        <v>1.4000610480762061</v>
      </c>
      <c r="AM29" s="3">
        <v>9782896</v>
      </c>
      <c r="AN29" s="3">
        <f t="shared" si="3"/>
        <v>448.45824113159676</v>
      </c>
      <c r="AP29" s="4" t="s">
        <v>22</v>
      </c>
      <c r="AQ29" s="21">
        <v>-3.396681044643858</v>
      </c>
    </row>
    <row r="30" spans="1:43" x14ac:dyDescent="0.2">
      <c r="A30" s="26" t="s">
        <v>0</v>
      </c>
      <c r="B30" s="25">
        <v>0</v>
      </c>
      <c r="C30" s="25">
        <v>20.292000000000002</v>
      </c>
      <c r="D30" s="25">
        <v>22.097999999999999</v>
      </c>
      <c r="E30" s="25">
        <v>22.356000000000002</v>
      </c>
      <c r="F30" s="25">
        <v>41.96</v>
      </c>
      <c r="G30" s="25">
        <v>42.045999999999999</v>
      </c>
      <c r="H30" s="25">
        <v>43.851999999999997</v>
      </c>
      <c r="I30" s="25">
        <v>38.951000000000001</v>
      </c>
      <c r="J30" s="25">
        <v>41.107999999999997</v>
      </c>
      <c r="K30" s="25">
        <v>44.289000000000001</v>
      </c>
      <c r="L30" s="25">
        <v>43.335999999999999</v>
      </c>
      <c r="M30" s="25">
        <v>41.530999999999999</v>
      </c>
      <c r="N30" s="25">
        <v>43.851999999999997</v>
      </c>
      <c r="O30" s="25">
        <v>47.807000000000002</v>
      </c>
      <c r="P30" s="25">
        <v>47.377000000000002</v>
      </c>
      <c r="Q30" s="25">
        <v>50.344000000000001</v>
      </c>
      <c r="R30" s="25">
        <v>55.484000000000002</v>
      </c>
      <c r="S30" s="25">
        <v>57.395000000000003</v>
      </c>
      <c r="T30" s="25">
        <v>59.802</v>
      </c>
      <c r="U30" s="25">
        <v>51.93</v>
      </c>
      <c r="V30" s="25">
        <v>44.12</v>
      </c>
      <c r="W30" s="25">
        <v>39.866999999999997</v>
      </c>
      <c r="X30" s="25">
        <v>43.762</v>
      </c>
      <c r="Y30" s="25">
        <v>52.23</v>
      </c>
      <c r="Z30" s="25">
        <v>55.494999999999997</v>
      </c>
      <c r="AA30" s="25">
        <v>55.139000000000003</v>
      </c>
      <c r="AB30" s="25">
        <v>54.924999999999997</v>
      </c>
      <c r="AC30" s="25">
        <v>57.155999999999999</v>
      </c>
      <c r="AD30" s="25">
        <v>55.581000000000003</v>
      </c>
      <c r="AE30" s="24">
        <v>54.622</v>
      </c>
      <c r="AF30" s="23"/>
      <c r="AG30" s="22">
        <v>476519</v>
      </c>
      <c r="AI30" s="4" t="s">
        <v>0</v>
      </c>
      <c r="AJ30" s="3">
        <f t="shared" si="0"/>
        <v>21.582000000000004</v>
      </c>
      <c r="AK30" s="3">
        <f t="shared" si="1"/>
        <v>55.786333333333324</v>
      </c>
      <c r="AL30" s="21">
        <f t="shared" si="2"/>
        <v>158.48546628363133</v>
      </c>
      <c r="AM30" s="3">
        <v>476519</v>
      </c>
      <c r="AN30" s="3">
        <f t="shared" si="3"/>
        <v>117.07053303925619</v>
      </c>
      <c r="AP30" s="4" t="s">
        <v>14</v>
      </c>
      <c r="AQ30" s="21">
        <v>-2.3755107131720661</v>
      </c>
    </row>
    <row r="31" spans="1:43" x14ac:dyDescent="0.2">
      <c r="A31" s="26" t="s">
        <v>41</v>
      </c>
      <c r="B31" s="25">
        <v>14146.876</v>
      </c>
      <c r="C31" s="25">
        <v>14107.073</v>
      </c>
      <c r="D31" s="25">
        <v>13991.221</v>
      </c>
      <c r="E31" s="25">
        <v>14118.121999999999</v>
      </c>
      <c r="F31" s="25">
        <v>14420.142</v>
      </c>
      <c r="G31" s="25">
        <v>14699.963</v>
      </c>
      <c r="H31" s="25">
        <v>15402.989</v>
      </c>
      <c r="I31" s="25">
        <v>15007.776</v>
      </c>
      <c r="J31" s="25">
        <v>15029.334999999999</v>
      </c>
      <c r="K31" s="25">
        <v>15489.32</v>
      </c>
      <c r="L31" s="25">
        <v>15201.593999999999</v>
      </c>
      <c r="M31" s="25">
        <v>15143.023999999999</v>
      </c>
      <c r="N31" s="25">
        <v>15464.565000000001</v>
      </c>
      <c r="O31" s="25">
        <v>15545.376</v>
      </c>
      <c r="P31" s="25">
        <v>15770.037</v>
      </c>
      <c r="Q31" s="25">
        <v>15640.022999999999</v>
      </c>
      <c r="R31" s="25">
        <v>15328.245999999999</v>
      </c>
      <c r="S31" s="25">
        <v>15426.401</v>
      </c>
      <c r="T31" s="25">
        <v>14874.565000000001</v>
      </c>
      <c r="U31" s="25">
        <v>13364.816999999999</v>
      </c>
      <c r="V31" s="25">
        <v>14419.099</v>
      </c>
      <c r="W31" s="25">
        <v>13868.099</v>
      </c>
      <c r="X31" s="25">
        <v>13680.315000000001</v>
      </c>
      <c r="Y31" s="25">
        <v>13501.601000000001</v>
      </c>
      <c r="Z31" s="25">
        <v>13236.576999999999</v>
      </c>
      <c r="AA31" s="25">
        <v>13129.36</v>
      </c>
      <c r="AB31" s="25">
        <v>13715.4</v>
      </c>
      <c r="AC31" s="25">
        <v>13779.187</v>
      </c>
      <c r="AD31" s="25">
        <v>13634.091</v>
      </c>
      <c r="AE31" s="24">
        <v>13369.181</v>
      </c>
      <c r="AF31" s="23"/>
      <c r="AG31" s="22">
        <v>17181584.666666668</v>
      </c>
      <c r="AI31" s="4" t="s">
        <v>22</v>
      </c>
      <c r="AJ31" s="3">
        <f t="shared" si="0"/>
        <v>14072.138666666666</v>
      </c>
      <c r="AK31" s="3">
        <f t="shared" si="1"/>
        <v>13594.153</v>
      </c>
      <c r="AL31" s="21">
        <f t="shared" si="2"/>
        <v>-3.396681044643858</v>
      </c>
      <c r="AM31" s="3">
        <v>17181584.666666668</v>
      </c>
      <c r="AN31" s="3">
        <f t="shared" si="3"/>
        <v>791.20484307675611</v>
      </c>
      <c r="AP31" s="4" t="s">
        <v>21</v>
      </c>
      <c r="AQ31" s="21">
        <v>-1.7466632434850717</v>
      </c>
    </row>
    <row r="32" spans="1:43" x14ac:dyDescent="0.2">
      <c r="A32" s="26" t="s">
        <v>23</v>
      </c>
      <c r="B32" s="25">
        <v>5108.9470000000001</v>
      </c>
      <c r="C32" s="25">
        <v>5187.4319999999998</v>
      </c>
      <c r="D32" s="25">
        <v>4957.0720000000001</v>
      </c>
      <c r="E32" s="25">
        <v>5047.9939999999997</v>
      </c>
      <c r="F32" s="25">
        <v>5065.8549999999996</v>
      </c>
      <c r="G32" s="25">
        <v>5169.8450000000003</v>
      </c>
      <c r="H32" s="25">
        <v>5306.3869999999997</v>
      </c>
      <c r="I32" s="25">
        <v>5732.5050000000001</v>
      </c>
      <c r="J32" s="25">
        <v>5600.0410000000002</v>
      </c>
      <c r="K32" s="25">
        <v>5590.9269999999997</v>
      </c>
      <c r="L32" s="25">
        <v>5959.7389999999996</v>
      </c>
      <c r="M32" s="25">
        <v>6122.2860000000001</v>
      </c>
      <c r="N32" s="25">
        <v>6094.08</v>
      </c>
      <c r="O32" s="25">
        <v>6457.6350000000002</v>
      </c>
      <c r="P32" s="25">
        <v>6830.759</v>
      </c>
      <c r="Q32" s="25">
        <v>7191.259</v>
      </c>
      <c r="R32" s="25">
        <v>7357.223</v>
      </c>
      <c r="S32" s="25">
        <v>7432.7640000000001</v>
      </c>
      <c r="T32" s="25">
        <v>7368.3320000000003</v>
      </c>
      <c r="U32" s="25">
        <v>7126.442</v>
      </c>
      <c r="V32" s="25">
        <v>7567.8190000000004</v>
      </c>
      <c r="W32" s="25">
        <v>7597.0550000000003</v>
      </c>
      <c r="X32" s="25">
        <v>7655.1940000000004</v>
      </c>
      <c r="Y32" s="25">
        <v>7493.8149999999996</v>
      </c>
      <c r="Z32" s="25">
        <v>7341.643</v>
      </c>
      <c r="AA32" s="25">
        <v>7365.049</v>
      </c>
      <c r="AB32" s="25">
        <v>7608.7870000000003</v>
      </c>
      <c r="AC32" s="25">
        <v>7642.7049999999999</v>
      </c>
      <c r="AD32" s="25">
        <v>7544.1930000000002</v>
      </c>
      <c r="AE32" s="24">
        <v>7433.2089999999998</v>
      </c>
      <c r="AF32" s="23"/>
      <c r="AG32" s="22">
        <v>8817969</v>
      </c>
      <c r="AI32" s="4" t="s">
        <v>23</v>
      </c>
      <c r="AJ32" s="3">
        <f t="shared" si="0"/>
        <v>5064.1660000000002</v>
      </c>
      <c r="AK32" s="3">
        <f t="shared" si="1"/>
        <v>7540.0356666666667</v>
      </c>
      <c r="AL32" s="21">
        <f t="shared" si="2"/>
        <v>48.889978461738146</v>
      </c>
      <c r="AM32" s="3">
        <v>8817969</v>
      </c>
      <c r="AN32" s="3">
        <f t="shared" si="3"/>
        <v>855.0762274925969</v>
      </c>
      <c r="AP32" s="4" t="s">
        <v>15</v>
      </c>
      <c r="AQ32" s="21">
        <v>1.4000610480762061</v>
      </c>
    </row>
    <row r="33" spans="1:44" x14ac:dyDescent="0.2">
      <c r="A33" s="26" t="s">
        <v>40</v>
      </c>
      <c r="B33" s="25">
        <v>23014.973999999998</v>
      </c>
      <c r="C33" s="25">
        <v>21143.016</v>
      </c>
      <c r="D33" s="25">
        <v>19332.062999999998</v>
      </c>
      <c r="E33" s="25">
        <v>20236.757000000001</v>
      </c>
      <c r="F33" s="25">
        <v>19577.210999999999</v>
      </c>
      <c r="G33" s="25">
        <v>21351.34</v>
      </c>
      <c r="H33" s="25">
        <v>23019.576000000001</v>
      </c>
      <c r="I33" s="25">
        <v>22424.648000000001</v>
      </c>
      <c r="J33" s="25">
        <v>19606.054</v>
      </c>
      <c r="K33" s="25">
        <v>17095.704000000002</v>
      </c>
      <c r="L33" s="25">
        <v>17103.896000000001</v>
      </c>
      <c r="M33" s="25">
        <v>15789.623</v>
      </c>
      <c r="N33" s="25">
        <v>15301.695</v>
      </c>
      <c r="O33" s="25">
        <v>15829.903</v>
      </c>
      <c r="P33" s="25">
        <v>15509.621999999999</v>
      </c>
      <c r="Q33" s="25">
        <v>14617.708000000001</v>
      </c>
      <c r="R33" s="25">
        <v>14653.888000000001</v>
      </c>
      <c r="S33" s="25">
        <v>15249.796</v>
      </c>
      <c r="T33" s="25">
        <v>13982.544</v>
      </c>
      <c r="U33" s="25">
        <v>12823.317999999999</v>
      </c>
      <c r="V33" s="25">
        <v>13499.29</v>
      </c>
      <c r="W33" s="25">
        <v>13961.482</v>
      </c>
      <c r="X33" s="25">
        <v>13733.263999999999</v>
      </c>
      <c r="Y33" s="25">
        <v>14210.705</v>
      </c>
      <c r="Z33" s="25">
        <v>14153.252</v>
      </c>
      <c r="AA33" s="25">
        <v>14095.62</v>
      </c>
      <c r="AB33" s="25">
        <v>14652.42</v>
      </c>
      <c r="AC33" s="25">
        <v>15840.864</v>
      </c>
      <c r="AD33" s="25">
        <v>16363.157999999999</v>
      </c>
      <c r="AE33" s="24">
        <v>16533.996999999999</v>
      </c>
      <c r="AF33" s="23"/>
      <c r="AG33" s="22">
        <v>37974154.333333336</v>
      </c>
      <c r="AI33" s="4" t="s">
        <v>12</v>
      </c>
      <c r="AJ33" s="3">
        <f t="shared" si="0"/>
        <v>20237.278666666665</v>
      </c>
      <c r="AK33" s="3">
        <f t="shared" si="1"/>
        <v>16246.006333333333</v>
      </c>
      <c r="AL33" s="21">
        <f t="shared" si="2"/>
        <v>-19.722376704272289</v>
      </c>
      <c r="AM33" s="3">
        <v>37974154.333333336</v>
      </c>
      <c r="AN33" s="3">
        <f t="shared" si="3"/>
        <v>427.81746212772799</v>
      </c>
      <c r="AP33" s="4" t="s">
        <v>11</v>
      </c>
      <c r="AQ33" s="21">
        <v>5.3023569677367615</v>
      </c>
    </row>
    <row r="34" spans="1:44" x14ac:dyDescent="0.2">
      <c r="A34" s="26" t="s">
        <v>39</v>
      </c>
      <c r="B34" s="25">
        <v>4651.768</v>
      </c>
      <c r="C34" s="25">
        <v>4744.3440000000001</v>
      </c>
      <c r="D34" s="25">
        <v>4706.1679999999997</v>
      </c>
      <c r="E34" s="25">
        <v>4580.1130000000003</v>
      </c>
      <c r="F34" s="25">
        <v>4856.3829999999998</v>
      </c>
      <c r="G34" s="25">
        <v>4846.6139999999996</v>
      </c>
      <c r="H34" s="25">
        <v>4957.9530000000004</v>
      </c>
      <c r="I34" s="25">
        <v>5316.7849999999999</v>
      </c>
      <c r="J34" s="25">
        <v>5836.8630000000003</v>
      </c>
      <c r="K34" s="25">
        <v>6010.7960000000003</v>
      </c>
      <c r="L34" s="25">
        <v>6267.4530000000004</v>
      </c>
      <c r="M34" s="25">
        <v>6224.3990000000003</v>
      </c>
      <c r="N34" s="25">
        <v>6360.3339999999998</v>
      </c>
      <c r="O34" s="25">
        <v>5932.2449999999999</v>
      </c>
      <c r="P34" s="25">
        <v>5802.02</v>
      </c>
      <c r="Q34" s="25">
        <v>5797.28</v>
      </c>
      <c r="R34" s="25">
        <v>5764.9210000000003</v>
      </c>
      <c r="S34" s="25">
        <v>5846.3680000000004</v>
      </c>
      <c r="T34" s="25">
        <v>5525.8729999999996</v>
      </c>
      <c r="U34" s="25">
        <v>5213.5959999999995</v>
      </c>
      <c r="V34" s="25">
        <v>5456.0219999999999</v>
      </c>
      <c r="W34" s="25">
        <v>5351.6409999999996</v>
      </c>
      <c r="X34" s="25">
        <v>4606.1710000000003</v>
      </c>
      <c r="Y34" s="25">
        <v>4598.6469999999999</v>
      </c>
      <c r="Z34" s="25">
        <v>4405.4989999999998</v>
      </c>
      <c r="AA34" s="25">
        <v>4411.5209999999997</v>
      </c>
      <c r="AB34" s="25">
        <v>4381.4470000000001</v>
      </c>
      <c r="AC34" s="25">
        <v>4525.2969999999996</v>
      </c>
      <c r="AD34" s="25">
        <v>4553.9009999999998</v>
      </c>
      <c r="AE34" s="24">
        <v>4618.1279999999997</v>
      </c>
      <c r="AF34" s="23"/>
      <c r="AG34" s="22">
        <v>10292405.666666666</v>
      </c>
      <c r="AI34" s="4" t="s">
        <v>14</v>
      </c>
      <c r="AJ34" s="3">
        <f t="shared" si="0"/>
        <v>4676.875</v>
      </c>
      <c r="AK34" s="3">
        <f t="shared" si="1"/>
        <v>4565.7753333333339</v>
      </c>
      <c r="AL34" s="21">
        <f t="shared" si="2"/>
        <v>-2.3755107131720661</v>
      </c>
      <c r="AM34" s="3">
        <v>10292405.666666666</v>
      </c>
      <c r="AN34" s="3">
        <f t="shared" si="3"/>
        <v>443.60623562674067</v>
      </c>
      <c r="AP34" s="4" t="s">
        <v>24</v>
      </c>
      <c r="AQ34" s="21">
        <v>8.5782767455873419</v>
      </c>
    </row>
    <row r="35" spans="1:44" x14ac:dyDescent="0.2">
      <c r="A35" s="26" t="s">
        <v>4</v>
      </c>
      <c r="B35" s="25">
        <v>24368.603999999999</v>
      </c>
      <c r="C35" s="25">
        <v>20160.118999999999</v>
      </c>
      <c r="D35" s="25">
        <v>13182.550999999999</v>
      </c>
      <c r="E35" s="25">
        <v>12099.050999999999</v>
      </c>
      <c r="F35" s="25">
        <v>13080.210999999999</v>
      </c>
      <c r="G35" s="25">
        <v>13996.058000000001</v>
      </c>
      <c r="H35" s="25">
        <v>13808.406000000001</v>
      </c>
      <c r="I35" s="25">
        <v>11790.324000000001</v>
      </c>
      <c r="J35" s="25">
        <v>9718.9040000000005</v>
      </c>
      <c r="K35" s="25">
        <v>8242.1560000000009</v>
      </c>
      <c r="L35" s="25">
        <v>8601.7510000000002</v>
      </c>
      <c r="M35" s="25">
        <v>9060.6650000000009</v>
      </c>
      <c r="N35" s="25">
        <v>9665.0319999999992</v>
      </c>
      <c r="O35" s="25">
        <v>9345.8340000000007</v>
      </c>
      <c r="P35" s="25">
        <v>9250.7569999999996</v>
      </c>
      <c r="Q35" s="25">
        <v>8997.6509999999998</v>
      </c>
      <c r="R35" s="25">
        <v>8653.8019999999997</v>
      </c>
      <c r="S35" s="25">
        <v>8336.5709999999999</v>
      </c>
      <c r="T35" s="25">
        <v>8318.6810000000005</v>
      </c>
      <c r="U35" s="25">
        <v>6144.6260000000002</v>
      </c>
      <c r="V35" s="25">
        <v>6484.1949999999997</v>
      </c>
      <c r="W35" s="25">
        <v>7059.692</v>
      </c>
      <c r="X35" s="25">
        <v>6748.2550000000001</v>
      </c>
      <c r="Y35" s="25">
        <v>6272.8450000000003</v>
      </c>
      <c r="Z35" s="25">
        <v>6427.4250000000002</v>
      </c>
      <c r="AA35" s="25">
        <v>6418.8980000000001</v>
      </c>
      <c r="AB35" s="25">
        <v>6263.7960000000003</v>
      </c>
      <c r="AC35" s="25">
        <v>6437.7290000000003</v>
      </c>
      <c r="AD35" s="25">
        <v>6612.433</v>
      </c>
      <c r="AE35" s="24">
        <v>6661.0630000000001</v>
      </c>
      <c r="AF35" s="23"/>
      <c r="AG35" s="22">
        <v>19530629.333333332</v>
      </c>
      <c r="AI35" s="4" t="s">
        <v>4</v>
      </c>
      <c r="AJ35" s="3">
        <f t="shared" si="0"/>
        <v>15147.240333333333</v>
      </c>
      <c r="AK35" s="3">
        <f t="shared" si="1"/>
        <v>6570.4083333333328</v>
      </c>
      <c r="AL35" s="21">
        <f t="shared" si="2"/>
        <v>-56.623066718797908</v>
      </c>
      <c r="AM35" s="3">
        <v>19530629.333333332</v>
      </c>
      <c r="AN35" s="3">
        <f t="shared" si="3"/>
        <v>336.41559732637393</v>
      </c>
      <c r="AP35" s="4" t="s">
        <v>19</v>
      </c>
      <c r="AQ35" s="21">
        <v>8.8383566097736512</v>
      </c>
    </row>
    <row r="36" spans="1:44" x14ac:dyDescent="0.2">
      <c r="A36" s="26" t="s">
        <v>19</v>
      </c>
      <c r="B36" s="25">
        <v>1528.3879999999999</v>
      </c>
      <c r="C36" s="25">
        <v>1359.6510000000001</v>
      </c>
      <c r="D36" s="25">
        <v>1146.482</v>
      </c>
      <c r="E36" s="25">
        <v>1110.829</v>
      </c>
      <c r="F36" s="25">
        <v>1225.9480000000001</v>
      </c>
      <c r="G36" s="25">
        <v>1180.5050000000001</v>
      </c>
      <c r="H36" s="25">
        <v>1189.6420000000001</v>
      </c>
      <c r="I36" s="25">
        <v>1224.451</v>
      </c>
      <c r="J36" s="25">
        <v>1204.944</v>
      </c>
      <c r="K36" s="25">
        <v>1209.8720000000001</v>
      </c>
      <c r="L36" s="25">
        <v>1426.9</v>
      </c>
      <c r="M36" s="25">
        <v>1338.3589999999999</v>
      </c>
      <c r="N36" s="25">
        <v>1265.251</v>
      </c>
      <c r="O36" s="25">
        <v>1501.972</v>
      </c>
      <c r="P36" s="25">
        <v>1536.489</v>
      </c>
      <c r="Q36" s="25">
        <v>1645.8720000000001</v>
      </c>
      <c r="R36" s="25">
        <v>1701.2719999999999</v>
      </c>
      <c r="S36" s="25">
        <v>1607.556</v>
      </c>
      <c r="T36" s="25">
        <v>1485.338</v>
      </c>
      <c r="U36" s="25">
        <v>1221.1079999999999</v>
      </c>
      <c r="V36" s="25">
        <v>1274.056</v>
      </c>
      <c r="W36" s="25">
        <v>1236.8920000000001</v>
      </c>
      <c r="X36" s="25">
        <v>1207.414</v>
      </c>
      <c r="Y36" s="25">
        <v>1197.6510000000001</v>
      </c>
      <c r="Z36" s="25">
        <v>1231.213</v>
      </c>
      <c r="AA36" s="25">
        <v>1228.021</v>
      </c>
      <c r="AB36" s="25">
        <v>1242.337</v>
      </c>
      <c r="AC36" s="25">
        <v>1295.6120000000001</v>
      </c>
      <c r="AD36" s="25">
        <v>1319.095</v>
      </c>
      <c r="AE36" s="24">
        <v>1321.9349999999999</v>
      </c>
      <c r="AF36" s="23"/>
      <c r="AG36" s="22">
        <v>2071227.6666666667</v>
      </c>
      <c r="AI36" s="4" t="s">
        <v>19</v>
      </c>
      <c r="AJ36" s="3">
        <f t="shared" si="0"/>
        <v>1205.6539999999998</v>
      </c>
      <c r="AK36" s="3">
        <f t="shared" si="1"/>
        <v>1312.2140000000002</v>
      </c>
      <c r="AL36" s="21">
        <f t="shared" si="2"/>
        <v>8.8383566097736512</v>
      </c>
      <c r="AM36" s="3">
        <v>2071227.6666666667</v>
      </c>
      <c r="AN36" s="3">
        <f t="shared" si="3"/>
        <v>633.5440671820561</v>
      </c>
      <c r="AP36" s="4" t="s">
        <v>16</v>
      </c>
      <c r="AQ36" s="21">
        <v>23.778109992177285</v>
      </c>
    </row>
    <row r="37" spans="1:44" x14ac:dyDescent="0.2">
      <c r="A37" s="26" t="s">
        <v>38</v>
      </c>
      <c r="B37" s="25">
        <v>5776.7470000000003</v>
      </c>
      <c r="C37" s="25">
        <v>4978.9120000000003</v>
      </c>
      <c r="D37" s="25">
        <v>4815.0529999999999</v>
      </c>
      <c r="E37" s="25">
        <v>3874.8510000000001</v>
      </c>
      <c r="F37" s="25">
        <v>4096.9350000000004</v>
      </c>
      <c r="G37" s="25">
        <v>3631.011</v>
      </c>
      <c r="H37" s="25">
        <v>3863.5160000000001</v>
      </c>
      <c r="I37" s="25">
        <v>3783.953</v>
      </c>
      <c r="J37" s="25">
        <v>3481.511</v>
      </c>
      <c r="K37" s="25">
        <v>3334.3429999999998</v>
      </c>
      <c r="L37" s="25">
        <v>3503.0419999999999</v>
      </c>
      <c r="M37" s="25">
        <v>3503.4940000000001</v>
      </c>
      <c r="N37" s="25">
        <v>3626.1019999999999</v>
      </c>
      <c r="O37" s="25">
        <v>3663.3989999999999</v>
      </c>
      <c r="P37" s="25">
        <v>3446.6060000000002</v>
      </c>
      <c r="Q37" s="25">
        <v>3590.7959999999998</v>
      </c>
      <c r="R37" s="25">
        <v>3565.9940000000001</v>
      </c>
      <c r="S37" s="25">
        <v>3662.817</v>
      </c>
      <c r="T37" s="25">
        <v>3651.5720000000001</v>
      </c>
      <c r="U37" s="25">
        <v>3118.5430000000001</v>
      </c>
      <c r="V37" s="25">
        <v>3224.0859999999998</v>
      </c>
      <c r="W37" s="25">
        <v>3255.3310000000001</v>
      </c>
      <c r="X37" s="25">
        <v>3233.817</v>
      </c>
      <c r="Y37" s="25">
        <v>3114.817</v>
      </c>
      <c r="Z37" s="25">
        <v>3241.6280000000002</v>
      </c>
      <c r="AA37" s="25">
        <v>3333.3710000000001</v>
      </c>
      <c r="AB37" s="25">
        <v>3308.576</v>
      </c>
      <c r="AC37" s="25">
        <v>3452.442</v>
      </c>
      <c r="AD37" s="25">
        <v>3662.5390000000002</v>
      </c>
      <c r="AE37" s="24">
        <v>3463.68</v>
      </c>
      <c r="AF37" s="23"/>
      <c r="AG37" s="22">
        <v>5442961.333333333</v>
      </c>
      <c r="AI37" s="4" t="s">
        <v>20</v>
      </c>
      <c r="AJ37" s="3">
        <f t="shared" si="0"/>
        <v>4556.2719999999999</v>
      </c>
      <c r="AK37" s="3">
        <f t="shared" si="1"/>
        <v>3526.2203333333332</v>
      </c>
      <c r="AL37" s="21">
        <f t="shared" si="2"/>
        <v>-22.607334826952094</v>
      </c>
      <c r="AM37" s="3">
        <v>5442961.333333333</v>
      </c>
      <c r="AN37" s="3">
        <f t="shared" si="3"/>
        <v>647.84960196912425</v>
      </c>
      <c r="AP37" s="4" t="s">
        <v>28</v>
      </c>
      <c r="AQ37" s="21">
        <v>25.11226935381961</v>
      </c>
    </row>
    <row r="38" spans="1:44" x14ac:dyDescent="0.2">
      <c r="A38" s="26" t="s">
        <v>37</v>
      </c>
      <c r="B38" s="25">
        <v>9132.7039999999997</v>
      </c>
      <c r="C38" s="25">
        <v>8644.2389999999996</v>
      </c>
      <c r="D38" s="25">
        <v>8579.5789999999997</v>
      </c>
      <c r="E38" s="25">
        <v>8944.9439999999995</v>
      </c>
      <c r="F38" s="25">
        <v>9689.3529999999992</v>
      </c>
      <c r="G38" s="25">
        <v>9510.3739999999998</v>
      </c>
      <c r="H38" s="25">
        <v>9663.5859999999993</v>
      </c>
      <c r="I38" s="25">
        <v>10193.442999999999</v>
      </c>
      <c r="J38" s="25">
        <v>10704.996999999999</v>
      </c>
      <c r="K38" s="25">
        <v>11040.143</v>
      </c>
      <c r="L38" s="25">
        <v>11505.218000000001</v>
      </c>
      <c r="M38" s="25">
        <v>11212.656999999999</v>
      </c>
      <c r="N38" s="25">
        <v>11645.9</v>
      </c>
      <c r="O38" s="25">
        <v>11640.972</v>
      </c>
      <c r="P38" s="25">
        <v>11980.655000000001</v>
      </c>
      <c r="Q38" s="25">
        <v>11123.59</v>
      </c>
      <c r="R38" s="25">
        <v>12152.857</v>
      </c>
      <c r="S38" s="25">
        <v>11888.187</v>
      </c>
      <c r="T38" s="25">
        <v>11250.966</v>
      </c>
      <c r="U38" s="25">
        <v>9373.8850000000002</v>
      </c>
      <c r="V38" s="25">
        <v>10714.785</v>
      </c>
      <c r="W38" s="25">
        <v>10520.526</v>
      </c>
      <c r="X38" s="25">
        <v>10235.611999999999</v>
      </c>
      <c r="Y38" s="25">
        <v>10270.316000000001</v>
      </c>
      <c r="Z38" s="25">
        <v>10218.630999999999</v>
      </c>
      <c r="AA38" s="25">
        <v>10208.687</v>
      </c>
      <c r="AB38" s="25">
        <v>10531.027</v>
      </c>
      <c r="AC38" s="25">
        <v>10696.041999999999</v>
      </c>
      <c r="AD38" s="25">
        <v>11136.302</v>
      </c>
      <c r="AE38" s="24">
        <v>10907.987999999999</v>
      </c>
      <c r="AF38" s="23"/>
      <c r="AG38" s="22">
        <v>5511448.666666667</v>
      </c>
      <c r="AI38" s="4" t="s">
        <v>28</v>
      </c>
      <c r="AJ38" s="3">
        <f t="shared" si="0"/>
        <v>8722.9206666666669</v>
      </c>
      <c r="AK38" s="3">
        <f t="shared" si="1"/>
        <v>10913.443999999998</v>
      </c>
      <c r="AL38" s="21">
        <f t="shared" si="2"/>
        <v>25.11226935381961</v>
      </c>
      <c r="AM38" s="3">
        <v>5511448.666666667</v>
      </c>
      <c r="AN38" s="3">
        <f t="shared" si="3"/>
        <v>1980.1407325091652</v>
      </c>
      <c r="AP38" s="4" t="s">
        <v>23</v>
      </c>
      <c r="AQ38" s="21">
        <v>48.889978461738146</v>
      </c>
    </row>
    <row r="39" spans="1:44" x14ac:dyDescent="0.2">
      <c r="A39" s="26" t="s">
        <v>36</v>
      </c>
      <c r="B39" s="25">
        <v>11763.412</v>
      </c>
      <c r="C39" s="25">
        <v>11767.005999999999</v>
      </c>
      <c r="D39" s="25">
        <v>12078.85</v>
      </c>
      <c r="E39" s="25">
        <v>12582.848</v>
      </c>
      <c r="F39" s="25">
        <v>12622.424000000001</v>
      </c>
      <c r="G39" s="25">
        <v>13178.749</v>
      </c>
      <c r="H39" s="25">
        <v>13435.687</v>
      </c>
      <c r="I39" s="25">
        <v>13528.447</v>
      </c>
      <c r="J39" s="25">
        <v>13716.49</v>
      </c>
      <c r="K39" s="25">
        <v>13436.039000000001</v>
      </c>
      <c r="L39" s="25">
        <v>13693.325000000001</v>
      </c>
      <c r="M39" s="25">
        <v>12516.957</v>
      </c>
      <c r="N39" s="25">
        <v>12341.555</v>
      </c>
      <c r="O39" s="25">
        <v>11919.713</v>
      </c>
      <c r="P39" s="25">
        <v>11987.395</v>
      </c>
      <c r="Q39" s="25">
        <v>11706.592000000001</v>
      </c>
      <c r="R39" s="25">
        <v>11936.579</v>
      </c>
      <c r="S39" s="25">
        <v>12042.933999999999</v>
      </c>
      <c r="T39" s="25">
        <v>11713.184999999999</v>
      </c>
      <c r="U39" s="25">
        <v>10894.581</v>
      </c>
      <c r="V39" s="25">
        <v>11649.777</v>
      </c>
      <c r="W39" s="25">
        <v>11290.404</v>
      </c>
      <c r="X39" s="25">
        <v>11244.099</v>
      </c>
      <c r="Y39" s="25">
        <v>11029.727999999999</v>
      </c>
      <c r="Z39" s="25">
        <v>10799.075000000001</v>
      </c>
      <c r="AA39" s="25">
        <v>11019.17</v>
      </c>
      <c r="AB39" s="25">
        <v>10971.244000000001</v>
      </c>
      <c r="AC39" s="25">
        <v>10917.194</v>
      </c>
      <c r="AD39" s="25">
        <v>11013.378000000001</v>
      </c>
      <c r="AE39" s="24">
        <v>10892.367</v>
      </c>
      <c r="AF39" s="23"/>
      <c r="AG39" s="22">
        <v>10115193.333333334</v>
      </c>
      <c r="AI39" s="4" t="s">
        <v>26</v>
      </c>
      <c r="AJ39" s="3">
        <f t="shared" si="0"/>
        <v>12142.901333333333</v>
      </c>
      <c r="AK39" s="3">
        <f t="shared" si="1"/>
        <v>10940.979666666666</v>
      </c>
      <c r="AL39" s="21">
        <f t="shared" si="2"/>
        <v>-9.8981424098974298</v>
      </c>
      <c r="AM39" s="3">
        <v>10115193.333333334</v>
      </c>
      <c r="AN39" s="3">
        <f t="shared" si="3"/>
        <v>1081.638215516065</v>
      </c>
      <c r="AP39" s="20" t="s">
        <v>0</v>
      </c>
      <c r="AQ39" s="19">
        <v>60</v>
      </c>
      <c r="AR39" s="8" t="s">
        <v>27</v>
      </c>
    </row>
    <row r="41" spans="1:44" x14ac:dyDescent="0.2">
      <c r="A41" s="16" t="s">
        <v>35</v>
      </c>
      <c r="AP41" s="18" t="s">
        <v>0</v>
      </c>
      <c r="AQ41" s="17">
        <v>158.48546628363133</v>
      </c>
      <c r="AR41" s="12" t="s">
        <v>29</v>
      </c>
    </row>
    <row r="42" spans="1:44" x14ac:dyDescent="0.2">
      <c r="A42" s="16" t="s">
        <v>34</v>
      </c>
      <c r="B42" s="16" t="s">
        <v>33</v>
      </c>
    </row>
    <row r="47" spans="1:44" ht="68.25" thickBot="1" x14ac:dyDescent="0.25">
      <c r="AL47" s="15" t="s">
        <v>32</v>
      </c>
      <c r="AM47" s="14" t="s">
        <v>31</v>
      </c>
      <c r="AQ47" s="13" t="s">
        <v>30</v>
      </c>
    </row>
    <row r="48" spans="1:44" x14ac:dyDescent="0.2">
      <c r="AL48" s="4" t="s">
        <v>28</v>
      </c>
      <c r="AM48" s="3">
        <v>1980.1407325091652</v>
      </c>
      <c r="AN48" s="12" t="s">
        <v>29</v>
      </c>
    </row>
    <row r="49" spans="38:40" x14ac:dyDescent="0.2">
      <c r="AL49" s="11"/>
      <c r="AM49" s="10"/>
      <c r="AN49" s="9"/>
    </row>
    <row r="50" spans="38:40" x14ac:dyDescent="0.2">
      <c r="AL50" s="4" t="s">
        <v>28</v>
      </c>
      <c r="AM50" s="3">
        <v>1100</v>
      </c>
      <c r="AN50" s="8" t="s">
        <v>27</v>
      </c>
    </row>
    <row r="51" spans="38:40" x14ac:dyDescent="0.2">
      <c r="AL51" s="4" t="s">
        <v>26</v>
      </c>
      <c r="AM51" s="3">
        <v>1081.638215516065</v>
      </c>
    </row>
    <row r="52" spans="38:40" x14ac:dyDescent="0.2">
      <c r="AL52" s="4" t="s">
        <v>25</v>
      </c>
      <c r="AM52" s="3">
        <v>1037.3316003954462</v>
      </c>
    </row>
    <row r="53" spans="38:40" x14ac:dyDescent="0.2">
      <c r="AL53" s="4" t="s">
        <v>24</v>
      </c>
      <c r="AM53" s="3">
        <v>921.31772254646035</v>
      </c>
    </row>
    <row r="54" spans="38:40" x14ac:dyDescent="0.2">
      <c r="AL54" s="4" t="s">
        <v>23</v>
      </c>
      <c r="AM54" s="3">
        <v>855.0762274925969</v>
      </c>
    </row>
    <row r="55" spans="38:40" x14ac:dyDescent="0.2">
      <c r="AL55" s="4" t="s">
        <v>22</v>
      </c>
      <c r="AM55" s="3">
        <v>791.20484307675611</v>
      </c>
    </row>
    <row r="56" spans="38:40" x14ac:dyDescent="0.2">
      <c r="AL56" s="4" t="s">
        <v>21</v>
      </c>
      <c r="AM56" s="3">
        <v>684.34126152362444</v>
      </c>
    </row>
    <row r="57" spans="38:40" x14ac:dyDescent="0.2">
      <c r="AL57" s="4" t="s">
        <v>20</v>
      </c>
      <c r="AM57" s="3">
        <v>647.84960196912425</v>
      </c>
    </row>
    <row r="58" spans="38:40" x14ac:dyDescent="0.2">
      <c r="AL58" s="4" t="s">
        <v>19</v>
      </c>
      <c r="AM58" s="3">
        <v>633.5440671820561</v>
      </c>
    </row>
    <row r="59" spans="38:40" x14ac:dyDescent="0.2">
      <c r="AL59" s="4" t="s">
        <v>18</v>
      </c>
      <c r="AM59" s="3">
        <v>629.30479990137781</v>
      </c>
    </row>
    <row r="60" spans="38:40" x14ac:dyDescent="0.2">
      <c r="AL60" s="7" t="s">
        <v>17</v>
      </c>
      <c r="AM60" s="5">
        <v>538.76548962222375</v>
      </c>
    </row>
    <row r="61" spans="38:40" x14ac:dyDescent="0.2">
      <c r="AL61" s="4" t="s">
        <v>16</v>
      </c>
      <c r="AM61" s="3">
        <v>464.36573004435905</v>
      </c>
    </row>
    <row r="62" spans="38:40" x14ac:dyDescent="0.2">
      <c r="AL62" s="4" t="s">
        <v>15</v>
      </c>
      <c r="AM62" s="3">
        <v>448.45824113159676</v>
      </c>
    </row>
    <row r="63" spans="38:40" x14ac:dyDescent="0.2">
      <c r="AL63" s="4" t="s">
        <v>14</v>
      </c>
      <c r="AM63" s="3">
        <v>443.60623562674067</v>
      </c>
    </row>
    <row r="64" spans="38:40" x14ac:dyDescent="0.2">
      <c r="AL64" s="4" t="s">
        <v>13</v>
      </c>
      <c r="AM64" s="3">
        <v>438.2622475154032</v>
      </c>
    </row>
    <row r="65" spans="38:39" x14ac:dyDescent="0.2">
      <c r="AL65" s="4" t="s">
        <v>12</v>
      </c>
      <c r="AM65" s="3">
        <v>427.81746212772799</v>
      </c>
    </row>
    <row r="66" spans="38:39" x14ac:dyDescent="0.2">
      <c r="AL66" s="4" t="s">
        <v>11</v>
      </c>
      <c r="AM66" s="3">
        <v>424.32208620263793</v>
      </c>
    </row>
    <row r="67" spans="38:39" x14ac:dyDescent="0.2">
      <c r="AL67" s="4" t="s">
        <v>10</v>
      </c>
      <c r="AM67" s="3">
        <v>414.63435552514352</v>
      </c>
    </row>
    <row r="68" spans="38:39" x14ac:dyDescent="0.2">
      <c r="AL68" s="6" t="s">
        <v>9</v>
      </c>
      <c r="AM68" s="5">
        <v>411.95229980839582</v>
      </c>
    </row>
    <row r="69" spans="38:39" x14ac:dyDescent="0.2">
      <c r="AL69" s="4" t="s">
        <v>8</v>
      </c>
      <c r="AM69" s="3">
        <v>398.84079639871612</v>
      </c>
    </row>
    <row r="70" spans="38:39" x14ac:dyDescent="0.2">
      <c r="AL70" s="4" t="s">
        <v>7</v>
      </c>
      <c r="AM70" s="3">
        <v>389.1834434999264</v>
      </c>
    </row>
    <row r="71" spans="38:39" x14ac:dyDescent="0.2">
      <c r="AL71" s="4" t="s">
        <v>6</v>
      </c>
      <c r="AM71" s="3">
        <v>385.64283395010915</v>
      </c>
    </row>
    <row r="72" spans="38:39" x14ac:dyDescent="0.2">
      <c r="AL72" s="4" t="s">
        <v>5</v>
      </c>
      <c r="AM72" s="3">
        <v>356.78611007003758</v>
      </c>
    </row>
    <row r="73" spans="38:39" x14ac:dyDescent="0.2">
      <c r="AL73" s="4" t="s">
        <v>4</v>
      </c>
      <c r="AM73" s="3">
        <v>336.41559732637393</v>
      </c>
    </row>
    <row r="74" spans="38:39" x14ac:dyDescent="0.2">
      <c r="AL74" s="4" t="s">
        <v>3</v>
      </c>
      <c r="AM74" s="3">
        <v>282.29081954923299</v>
      </c>
    </row>
    <row r="75" spans="38:39" x14ac:dyDescent="0.2">
      <c r="AL75" s="4" t="s">
        <v>2</v>
      </c>
      <c r="AM75" s="3">
        <v>266.17062379549094</v>
      </c>
    </row>
    <row r="76" spans="38:39" x14ac:dyDescent="0.2">
      <c r="AL76" s="4" t="s">
        <v>1</v>
      </c>
      <c r="AM76" s="3">
        <v>250.955165076382</v>
      </c>
    </row>
    <row r="77" spans="38:39" x14ac:dyDescent="0.2">
      <c r="AL77" s="4" t="s">
        <v>0</v>
      </c>
      <c r="AM77" s="3">
        <v>117.07053303925619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S74"/>
  <sheetViews>
    <sheetView zoomScaleNormal="100" workbookViewId="0">
      <pane xSplit="1" topLeftCell="AD1" activePane="topRight" state="frozen"/>
      <selection activeCell="U55" sqref="U55"/>
      <selection pane="topRight" activeCell="AQ3" sqref="AQ3"/>
    </sheetView>
  </sheetViews>
  <sheetFormatPr defaultRowHeight="14.25" x14ac:dyDescent="0.2"/>
  <cols>
    <col min="1" max="1" width="24" style="1" customWidth="1"/>
    <col min="2" max="2" width="28" style="1" customWidth="1"/>
    <col min="3" max="31" width="11.140625" style="1" bestFit="1" customWidth="1"/>
    <col min="32" max="32" width="9.42578125" style="1" customWidth="1"/>
    <col min="33" max="33" width="11.42578125" style="1" customWidth="1"/>
    <col min="34" max="38" width="9.140625" style="1"/>
    <col min="39" max="39" width="10" style="1" customWidth="1"/>
    <col min="40" max="16384" width="9.140625" style="1"/>
  </cols>
  <sheetData>
    <row r="1" spans="1:45" x14ac:dyDescent="0.2">
      <c r="A1" s="16" t="s">
        <v>106</v>
      </c>
    </row>
    <row r="3" spans="1:45" x14ac:dyDescent="0.2">
      <c r="A3" s="16" t="s">
        <v>105</v>
      </c>
      <c r="B3" s="32">
        <v>44353.598912037036</v>
      </c>
    </row>
    <row r="4" spans="1:45" x14ac:dyDescent="0.2">
      <c r="A4" s="16" t="s">
        <v>104</v>
      </c>
      <c r="B4" s="32">
        <v>44491.507595844909</v>
      </c>
    </row>
    <row r="5" spans="1:45" x14ac:dyDescent="0.2">
      <c r="A5" s="16" t="s">
        <v>103</v>
      </c>
      <c r="B5" s="16" t="s">
        <v>102</v>
      </c>
    </row>
    <row r="7" spans="1:45" x14ac:dyDescent="0.2">
      <c r="A7" s="16" t="s">
        <v>101</v>
      </c>
      <c r="B7" s="16" t="s">
        <v>110</v>
      </c>
    </row>
    <row r="8" spans="1:45" x14ac:dyDescent="0.2">
      <c r="A8" s="16" t="s">
        <v>99</v>
      </c>
      <c r="B8" s="16" t="s">
        <v>98</v>
      </c>
      <c r="AI8" s="29" t="s">
        <v>109</v>
      </c>
      <c r="AS8" s="29" t="s">
        <v>108</v>
      </c>
    </row>
    <row r="9" spans="1:45" x14ac:dyDescent="0.2">
      <c r="A9" s="16" t="s">
        <v>96</v>
      </c>
      <c r="B9" s="16" t="s">
        <v>95</v>
      </c>
      <c r="AJ9" s="10"/>
      <c r="AK9" s="10"/>
      <c r="AL9" s="10"/>
      <c r="AM9" s="10"/>
      <c r="AN9" s="10"/>
      <c r="AO9" s="33"/>
    </row>
    <row r="11" spans="1:45" ht="68.25" thickBot="1" x14ac:dyDescent="0.25">
      <c r="A11" s="26" t="s">
        <v>94</v>
      </c>
      <c r="B11" s="26" t="s">
        <v>93</v>
      </c>
      <c r="C11" s="26" t="s">
        <v>92</v>
      </c>
      <c r="D11" s="26" t="s">
        <v>91</v>
      </c>
      <c r="E11" s="26" t="s">
        <v>90</v>
      </c>
      <c r="F11" s="26" t="s">
        <v>89</v>
      </c>
      <c r="G11" s="26" t="s">
        <v>88</v>
      </c>
      <c r="H11" s="26" t="s">
        <v>87</v>
      </c>
      <c r="I11" s="26" t="s">
        <v>86</v>
      </c>
      <c r="J11" s="26" t="s">
        <v>85</v>
      </c>
      <c r="K11" s="26" t="s">
        <v>84</v>
      </c>
      <c r="L11" s="26" t="s">
        <v>83</v>
      </c>
      <c r="M11" s="26" t="s">
        <v>82</v>
      </c>
      <c r="N11" s="26" t="s">
        <v>81</v>
      </c>
      <c r="O11" s="26" t="s">
        <v>80</v>
      </c>
      <c r="P11" s="26" t="s">
        <v>79</v>
      </c>
      <c r="Q11" s="26" t="s">
        <v>78</v>
      </c>
      <c r="R11" s="26" t="s">
        <v>77</v>
      </c>
      <c r="S11" s="26" t="s">
        <v>76</v>
      </c>
      <c r="T11" s="26" t="s">
        <v>75</v>
      </c>
      <c r="U11" s="26" t="s">
        <v>74</v>
      </c>
      <c r="V11" s="26" t="s">
        <v>73</v>
      </c>
      <c r="W11" s="26" t="s">
        <v>72</v>
      </c>
      <c r="X11" s="26" t="s">
        <v>71</v>
      </c>
      <c r="Y11" s="26" t="s">
        <v>70</v>
      </c>
      <c r="Z11" s="26" t="s">
        <v>69</v>
      </c>
      <c r="AA11" s="26" t="s">
        <v>68</v>
      </c>
      <c r="AB11" s="26" t="s">
        <v>67</v>
      </c>
      <c r="AC11" s="26" t="s">
        <v>66</v>
      </c>
      <c r="AD11" s="26" t="s">
        <v>65</v>
      </c>
      <c r="AE11" s="26" t="s">
        <v>64</v>
      </c>
      <c r="AG11" s="30" t="s">
        <v>63</v>
      </c>
      <c r="AI11" s="15" t="s">
        <v>32</v>
      </c>
      <c r="AJ11" s="14" t="s">
        <v>62</v>
      </c>
      <c r="AK11" s="14" t="s">
        <v>61</v>
      </c>
      <c r="AL11" s="14" t="s">
        <v>59</v>
      </c>
      <c r="AM11" s="14" t="s">
        <v>60</v>
      </c>
      <c r="AN11" s="14" t="s">
        <v>31</v>
      </c>
      <c r="AP11" s="15" t="s">
        <v>32</v>
      </c>
      <c r="AQ11" s="14" t="s">
        <v>59</v>
      </c>
    </row>
    <row r="12" spans="1:45" x14ac:dyDescent="0.2">
      <c r="A12" s="26" t="s">
        <v>57</v>
      </c>
      <c r="B12" s="25">
        <v>220728.734</v>
      </c>
      <c r="C12" s="25">
        <v>223522.177</v>
      </c>
      <c r="D12" s="25">
        <v>229501.65299999999</v>
      </c>
      <c r="E12" s="25">
        <v>231173.19699999999</v>
      </c>
      <c r="F12" s="25">
        <v>232874.5</v>
      </c>
      <c r="G12" s="25">
        <v>235860.204</v>
      </c>
      <c r="H12" s="25">
        <v>243539.30499999999</v>
      </c>
      <c r="I12" s="25">
        <v>247394.11300000001</v>
      </c>
      <c r="J12" s="25">
        <v>256953.2</v>
      </c>
      <c r="K12" s="25">
        <v>262712.17800000001</v>
      </c>
      <c r="L12" s="25">
        <v>262917.299</v>
      </c>
      <c r="M12" s="25">
        <v>267761.38900000002</v>
      </c>
      <c r="N12" s="25">
        <v>270588.56800000003</v>
      </c>
      <c r="O12" s="25">
        <v>274372.87099999998</v>
      </c>
      <c r="P12" s="25">
        <v>281125.353</v>
      </c>
      <c r="Q12" s="25">
        <v>281579.61499999999</v>
      </c>
      <c r="R12" s="25">
        <v>287182.13299999997</v>
      </c>
      <c r="S12" s="25">
        <v>291826.55800000002</v>
      </c>
      <c r="T12" s="25">
        <v>287854.64500000002</v>
      </c>
      <c r="U12" s="25">
        <v>280598.74099999998</v>
      </c>
      <c r="V12" s="25">
        <v>279986.45400000003</v>
      </c>
      <c r="W12" s="25">
        <v>279057.83</v>
      </c>
      <c r="X12" s="25">
        <v>269277.96899999998</v>
      </c>
      <c r="Y12" s="25">
        <v>265761.71899999998</v>
      </c>
      <c r="Z12" s="25">
        <v>269243.76799999998</v>
      </c>
      <c r="AA12" s="25">
        <v>272907.38699999999</v>
      </c>
      <c r="AB12" s="25">
        <v>279232.92300000001</v>
      </c>
      <c r="AC12" s="25">
        <v>284949.51699999999</v>
      </c>
      <c r="AD12" s="25">
        <v>286569.68400000001</v>
      </c>
      <c r="AE12" s="25">
        <v>289406.86800000002</v>
      </c>
      <c r="AG12" s="28">
        <v>446063143.66666669</v>
      </c>
      <c r="AI12" s="7" t="s">
        <v>17</v>
      </c>
      <c r="AJ12" s="5">
        <f t="shared" ref="AJ12:AJ39" si="0">SUM(C12:E12)/3</f>
        <v>228065.67566666668</v>
      </c>
      <c r="AK12" s="5">
        <f t="shared" ref="AK12:AK39" si="1">SUM(AC12:AE12)/3</f>
        <v>286975.35633333336</v>
      </c>
      <c r="AL12" s="27">
        <f t="shared" ref="AL12:AL39" si="2">(AK12-AJ12)/AJ12*100</f>
        <v>25.830138838063093</v>
      </c>
      <c r="AM12" s="5">
        <v>446063143.66666669</v>
      </c>
      <c r="AN12" s="5">
        <f t="shared" ref="AN12:AN39" si="3">AK12/AM12*1000000</f>
        <v>643.35141875739419</v>
      </c>
      <c r="AP12" s="4" t="s">
        <v>21</v>
      </c>
      <c r="AQ12" s="21">
        <v>-1.0607958205371444</v>
      </c>
    </row>
    <row r="13" spans="1:45" x14ac:dyDescent="0.2">
      <c r="A13" s="26" t="s">
        <v>56</v>
      </c>
      <c r="B13" s="25">
        <v>6809.4</v>
      </c>
      <c r="C13" s="25">
        <v>6870.39</v>
      </c>
      <c r="D13" s="25">
        <v>7144.5190000000002</v>
      </c>
      <c r="E13" s="25">
        <v>7313.674</v>
      </c>
      <c r="F13" s="25">
        <v>7503.192</v>
      </c>
      <c r="G13" s="25">
        <v>7558.1809999999996</v>
      </c>
      <c r="H13" s="25">
        <v>7678.64</v>
      </c>
      <c r="I13" s="25">
        <v>7774.5219999999999</v>
      </c>
      <c r="J13" s="25">
        <v>8018.0150000000003</v>
      </c>
      <c r="K13" s="25">
        <v>8086.7510000000002</v>
      </c>
      <c r="L13" s="25">
        <v>8174.8389999999999</v>
      </c>
      <c r="M13" s="25">
        <v>8438.91</v>
      </c>
      <c r="N13" s="25">
        <v>8411.6749999999993</v>
      </c>
      <c r="O13" s="25">
        <v>8620.7479999999996</v>
      </c>
      <c r="P13" s="25">
        <v>8918.7019999999993</v>
      </c>
      <c r="Q13" s="25">
        <v>8681.4410000000007</v>
      </c>
      <c r="R13" s="25">
        <v>8798.0249999999996</v>
      </c>
      <c r="S13" s="25">
        <v>9067.1659999999993</v>
      </c>
      <c r="T13" s="25">
        <v>9084.9419999999991</v>
      </c>
      <c r="U13" s="25">
        <v>8939.2839999999997</v>
      </c>
      <c r="V13" s="25">
        <v>8942.6350000000002</v>
      </c>
      <c r="W13" s="25">
        <v>8799.6929999999993</v>
      </c>
      <c r="X13" s="25">
        <v>8541.9570000000003</v>
      </c>
      <c r="Y13" s="25">
        <v>8388.5769999999993</v>
      </c>
      <c r="Z13" s="25">
        <v>8521.5959999999995</v>
      </c>
      <c r="AA13" s="25">
        <v>8910.7649999999994</v>
      </c>
      <c r="AB13" s="25">
        <v>9010.2209999999995</v>
      </c>
      <c r="AC13" s="25">
        <v>8861.2199999999993</v>
      </c>
      <c r="AD13" s="25">
        <v>8900.759</v>
      </c>
      <c r="AE13" s="25">
        <v>8840.6779999999999</v>
      </c>
      <c r="AF13" s="39"/>
      <c r="AG13" s="22">
        <v>11401945</v>
      </c>
      <c r="AI13" s="4" t="s">
        <v>24</v>
      </c>
      <c r="AJ13" s="3">
        <f t="shared" si="0"/>
        <v>7109.5276666666659</v>
      </c>
      <c r="AK13" s="3">
        <f t="shared" si="1"/>
        <v>8867.5523333333331</v>
      </c>
      <c r="AL13" s="21">
        <f t="shared" si="2"/>
        <v>24.727728044568185</v>
      </c>
      <c r="AM13" s="3">
        <v>11401945</v>
      </c>
      <c r="AN13" s="3">
        <f t="shared" si="3"/>
        <v>777.72277741502285</v>
      </c>
      <c r="AP13" s="6" t="s">
        <v>9</v>
      </c>
      <c r="AQ13" s="27">
        <v>1.5898033708982517</v>
      </c>
    </row>
    <row r="14" spans="1:45" x14ac:dyDescent="0.2">
      <c r="A14" s="26" t="s">
        <v>6</v>
      </c>
      <c r="B14" s="25">
        <v>2302.0709999999999</v>
      </c>
      <c r="C14" s="25">
        <v>1275.702</v>
      </c>
      <c r="D14" s="25">
        <v>1381.153</v>
      </c>
      <c r="E14" s="25">
        <v>1527.654</v>
      </c>
      <c r="F14" s="25">
        <v>1398.673</v>
      </c>
      <c r="G14" s="25">
        <v>1502.778</v>
      </c>
      <c r="H14" s="25">
        <v>1478.18</v>
      </c>
      <c r="I14" s="25">
        <v>1502.0730000000001</v>
      </c>
      <c r="J14" s="25">
        <v>1897.21</v>
      </c>
      <c r="K14" s="25">
        <v>1978.394</v>
      </c>
      <c r="L14" s="25">
        <v>1931.53</v>
      </c>
      <c r="M14" s="25">
        <v>1986.768</v>
      </c>
      <c r="N14" s="25">
        <v>2068.8719999999998</v>
      </c>
      <c r="O14" s="25">
        <v>2248.317</v>
      </c>
      <c r="P14" s="25">
        <v>2421.9859999999999</v>
      </c>
      <c r="Q14" s="25">
        <v>2717.28</v>
      </c>
      <c r="R14" s="25">
        <v>2855.7930000000001</v>
      </c>
      <c r="S14" s="25">
        <v>2767.0610000000001</v>
      </c>
      <c r="T14" s="25">
        <v>2884.27</v>
      </c>
      <c r="U14" s="25">
        <v>2761.5010000000002</v>
      </c>
      <c r="V14" s="25">
        <v>2694.7530000000002</v>
      </c>
      <c r="W14" s="25">
        <v>2759.922</v>
      </c>
      <c r="X14" s="25">
        <v>2914.39</v>
      </c>
      <c r="Y14" s="25">
        <v>2620.3409999999999</v>
      </c>
      <c r="Z14" s="25">
        <v>2916.4870000000001</v>
      </c>
      <c r="AA14" s="25">
        <v>3211.585</v>
      </c>
      <c r="AB14" s="25">
        <v>3268.0770000000002</v>
      </c>
      <c r="AC14" s="25">
        <v>3324.9160000000002</v>
      </c>
      <c r="AD14" s="25">
        <v>3372.1909999999998</v>
      </c>
      <c r="AE14" s="25">
        <v>3409.6909999999998</v>
      </c>
      <c r="AF14" s="39"/>
      <c r="AG14" s="22">
        <v>7050644</v>
      </c>
      <c r="AI14" s="4" t="s">
        <v>6</v>
      </c>
      <c r="AJ14" s="3">
        <f t="shared" si="0"/>
        <v>1394.8363333333334</v>
      </c>
      <c r="AK14" s="3">
        <f t="shared" si="1"/>
        <v>3368.9326666666661</v>
      </c>
      <c r="AL14" s="21">
        <f t="shared" si="2"/>
        <v>141.52888666268845</v>
      </c>
      <c r="AM14" s="3">
        <v>7050644</v>
      </c>
      <c r="AN14" s="3">
        <f t="shared" si="3"/>
        <v>477.81914200556236</v>
      </c>
      <c r="AP14" s="4" t="s">
        <v>26</v>
      </c>
      <c r="AQ14" s="21">
        <v>2.9864248527499044</v>
      </c>
    </row>
    <row r="15" spans="1:45" x14ac:dyDescent="0.2">
      <c r="A15" s="26" t="s">
        <v>55</v>
      </c>
      <c r="B15" s="25">
        <v>2570.047</v>
      </c>
      <c r="C15" s="25">
        <v>2247.069</v>
      </c>
      <c r="D15" s="25">
        <v>2878.9369999999999</v>
      </c>
      <c r="E15" s="25">
        <v>2883.4380000000001</v>
      </c>
      <c r="F15" s="25">
        <v>3062.384</v>
      </c>
      <c r="G15" s="25">
        <v>2646.9650000000001</v>
      </c>
      <c r="H15" s="25">
        <v>3588.9229999999998</v>
      </c>
      <c r="I15" s="25">
        <v>3692.7139999999999</v>
      </c>
      <c r="J15" s="25">
        <v>3785.498</v>
      </c>
      <c r="K15" s="25">
        <v>4144.6459999999997</v>
      </c>
      <c r="L15" s="25">
        <v>4206.9279999999999</v>
      </c>
      <c r="M15" s="25">
        <v>4417.0169999999998</v>
      </c>
      <c r="N15" s="25">
        <v>4613.8339999999998</v>
      </c>
      <c r="O15" s="25">
        <v>5209.1840000000002</v>
      </c>
      <c r="P15" s="25">
        <v>5371.4179999999997</v>
      </c>
      <c r="Q15" s="25">
        <v>5747.4530000000004</v>
      </c>
      <c r="R15" s="25">
        <v>5963.29</v>
      </c>
      <c r="S15" s="25">
        <v>6290.5039999999999</v>
      </c>
      <c r="T15" s="25">
        <v>6325.0309999999999</v>
      </c>
      <c r="U15" s="25">
        <v>6220.8389999999999</v>
      </c>
      <c r="V15" s="25">
        <v>5916.11</v>
      </c>
      <c r="W15" s="25">
        <v>5935.5919999999996</v>
      </c>
      <c r="X15" s="25">
        <v>5788.8890000000001</v>
      </c>
      <c r="Y15" s="25">
        <v>5738.6809999999996</v>
      </c>
      <c r="Z15" s="25">
        <v>5948.768</v>
      </c>
      <c r="AA15" s="25">
        <v>6195.22</v>
      </c>
      <c r="AB15" s="25">
        <v>6417.0929999999998</v>
      </c>
      <c r="AC15" s="25">
        <v>6617.2640000000001</v>
      </c>
      <c r="AD15" s="25">
        <v>6659.8909999999996</v>
      </c>
      <c r="AE15" s="25">
        <v>6777.65</v>
      </c>
      <c r="AF15" s="39"/>
      <c r="AG15" s="22">
        <v>10612891.666666666</v>
      </c>
      <c r="AI15" s="4" t="s">
        <v>18</v>
      </c>
      <c r="AJ15" s="3">
        <f t="shared" si="0"/>
        <v>2669.8146666666667</v>
      </c>
      <c r="AK15" s="3">
        <f t="shared" si="1"/>
        <v>6684.9350000000004</v>
      </c>
      <c r="AL15" s="21">
        <f t="shared" si="2"/>
        <v>150.38947772154972</v>
      </c>
      <c r="AM15" s="3">
        <v>10612891.666666666</v>
      </c>
      <c r="AN15" s="3">
        <f t="shared" si="3"/>
        <v>629.88817844963728</v>
      </c>
      <c r="AP15" s="4" t="s">
        <v>1</v>
      </c>
      <c r="AQ15" s="21">
        <v>8.0653857336699186</v>
      </c>
    </row>
    <row r="16" spans="1:45" x14ac:dyDescent="0.2">
      <c r="A16" s="26" t="s">
        <v>54</v>
      </c>
      <c r="B16" s="25">
        <v>3440.1260000000002</v>
      </c>
      <c r="C16" s="25">
        <v>3644.8290000000002</v>
      </c>
      <c r="D16" s="25">
        <v>3635.9340000000002</v>
      </c>
      <c r="E16" s="25">
        <v>3729.0410000000002</v>
      </c>
      <c r="F16" s="25">
        <v>3878.5680000000002</v>
      </c>
      <c r="G16" s="25">
        <v>3922.1579999999999</v>
      </c>
      <c r="H16" s="25">
        <v>3967.1109999999999</v>
      </c>
      <c r="I16" s="25">
        <v>4012.4</v>
      </c>
      <c r="J16" s="25">
        <v>4034.2130000000002</v>
      </c>
      <c r="K16" s="25">
        <v>4049.6</v>
      </c>
      <c r="L16" s="25">
        <v>4031.8820000000001</v>
      </c>
      <c r="M16" s="25">
        <v>4044.25</v>
      </c>
      <c r="N16" s="25">
        <v>4102.3419999999996</v>
      </c>
      <c r="O16" s="25">
        <v>4253.5479999999998</v>
      </c>
      <c r="P16" s="25">
        <v>4378.3469999999998</v>
      </c>
      <c r="Q16" s="25">
        <v>4459.42</v>
      </c>
      <c r="R16" s="25">
        <v>4524.143</v>
      </c>
      <c r="S16" s="25">
        <v>4718.2389999999996</v>
      </c>
      <c r="T16" s="25">
        <v>4644.3019999999997</v>
      </c>
      <c r="U16" s="25">
        <v>4413.7719999999999</v>
      </c>
      <c r="V16" s="25">
        <v>4372.5079999999998</v>
      </c>
      <c r="W16" s="25">
        <v>4379.335</v>
      </c>
      <c r="X16" s="25">
        <v>4081.5050000000001</v>
      </c>
      <c r="Y16" s="25">
        <v>4022.0059999999999</v>
      </c>
      <c r="Z16" s="25">
        <v>4054.2750000000001</v>
      </c>
      <c r="AA16" s="25">
        <v>4234.808</v>
      </c>
      <c r="AB16" s="25">
        <v>4290.759</v>
      </c>
      <c r="AC16" s="25">
        <v>4296.3729999999996</v>
      </c>
      <c r="AD16" s="25">
        <v>4358.4260000000004</v>
      </c>
      <c r="AE16" s="25">
        <v>4293.0680000000002</v>
      </c>
      <c r="AF16" s="39"/>
      <c r="AG16" s="22">
        <v>5778680</v>
      </c>
      <c r="AI16" s="4" t="s">
        <v>8</v>
      </c>
      <c r="AJ16" s="3">
        <f t="shared" si="0"/>
        <v>3669.9346666666665</v>
      </c>
      <c r="AK16" s="3">
        <f t="shared" si="1"/>
        <v>4315.9556666666658</v>
      </c>
      <c r="AL16" s="21">
        <f t="shared" si="2"/>
        <v>17.603065413335223</v>
      </c>
      <c r="AM16" s="3">
        <v>5778680</v>
      </c>
      <c r="AN16" s="3">
        <f t="shared" si="3"/>
        <v>746.87569941001505</v>
      </c>
      <c r="AP16" s="4" t="s">
        <v>28</v>
      </c>
      <c r="AQ16" s="21">
        <v>9.3655726897530371</v>
      </c>
    </row>
    <row r="17" spans="1:43" x14ac:dyDescent="0.2">
      <c r="A17" s="26" t="s">
        <v>53</v>
      </c>
      <c r="B17" s="25">
        <v>54890.92</v>
      </c>
      <c r="C17" s="25">
        <v>55958.837</v>
      </c>
      <c r="D17" s="25">
        <v>56765.561999999998</v>
      </c>
      <c r="E17" s="25">
        <v>58285.135999999999</v>
      </c>
      <c r="F17" s="25">
        <v>57375.771000000001</v>
      </c>
      <c r="G17" s="25">
        <v>58087.499000000003</v>
      </c>
      <c r="H17" s="25">
        <v>58514.46</v>
      </c>
      <c r="I17" s="25">
        <v>58818.815000000002</v>
      </c>
      <c r="J17" s="25">
        <v>59744.97</v>
      </c>
      <c r="K17" s="25">
        <v>61332.286999999997</v>
      </c>
      <c r="L17" s="25">
        <v>59991.999000000003</v>
      </c>
      <c r="M17" s="25">
        <v>58783.464999999997</v>
      </c>
      <c r="N17" s="25">
        <v>58115.171000000002</v>
      </c>
      <c r="O17" s="25">
        <v>56578.705000000002</v>
      </c>
      <c r="P17" s="25">
        <v>56740.802000000003</v>
      </c>
      <c r="Q17" s="25">
        <v>54839.883000000002</v>
      </c>
      <c r="R17" s="25">
        <v>55553.088000000003</v>
      </c>
      <c r="S17" s="25">
        <v>54251.887999999999</v>
      </c>
      <c r="T17" s="25">
        <v>53420.591999999997</v>
      </c>
      <c r="U17" s="25">
        <v>52532.627999999997</v>
      </c>
      <c r="V17" s="25">
        <v>53143.375999999997</v>
      </c>
      <c r="W17" s="25">
        <v>53638.673999999999</v>
      </c>
      <c r="X17" s="25">
        <v>53259.097999999998</v>
      </c>
      <c r="Y17" s="25">
        <v>54240.042000000001</v>
      </c>
      <c r="Z17" s="25">
        <v>55445.775000000001</v>
      </c>
      <c r="AA17" s="25">
        <v>55144.756000000001</v>
      </c>
      <c r="AB17" s="25">
        <v>56556.589</v>
      </c>
      <c r="AC17" s="25">
        <v>57247.224999999999</v>
      </c>
      <c r="AD17" s="25">
        <v>55596.889000000003</v>
      </c>
      <c r="AE17" s="25">
        <v>56351.358999999997</v>
      </c>
      <c r="AF17" s="39"/>
      <c r="AG17" s="22">
        <v>82777739</v>
      </c>
      <c r="AI17" s="4" t="s">
        <v>21</v>
      </c>
      <c r="AJ17" s="3">
        <f t="shared" si="0"/>
        <v>57003.178333333337</v>
      </c>
      <c r="AK17" s="3">
        <f t="shared" si="1"/>
        <v>56398.491000000002</v>
      </c>
      <c r="AL17" s="21">
        <f t="shared" si="2"/>
        <v>-1.0607958205371444</v>
      </c>
      <c r="AM17" s="3">
        <v>82777739</v>
      </c>
      <c r="AN17" s="3">
        <f t="shared" si="3"/>
        <v>681.3243715197392</v>
      </c>
      <c r="AP17" s="4" t="s">
        <v>10</v>
      </c>
      <c r="AQ17" s="21">
        <v>12.29596453905012</v>
      </c>
    </row>
    <row r="18" spans="1:43" x14ac:dyDescent="0.2">
      <c r="A18" s="26" t="s">
        <v>5</v>
      </c>
      <c r="B18" s="25">
        <v>820.25699999999995</v>
      </c>
      <c r="C18" s="25">
        <v>750.19100000000003</v>
      </c>
      <c r="D18" s="25">
        <v>389.15300000000002</v>
      </c>
      <c r="E18" s="25">
        <v>398.90100000000001</v>
      </c>
      <c r="F18" s="25">
        <v>475.50299999999999</v>
      </c>
      <c r="G18" s="25">
        <v>474.76499999999999</v>
      </c>
      <c r="H18" s="25">
        <v>519.21900000000005</v>
      </c>
      <c r="I18" s="25">
        <v>532.45600000000002</v>
      </c>
      <c r="J18" s="25">
        <v>560.74099999999999</v>
      </c>
      <c r="K18" s="25">
        <v>558.35699999999997</v>
      </c>
      <c r="L18" s="25">
        <v>562.66600000000005</v>
      </c>
      <c r="M18" s="25">
        <v>669.48900000000003</v>
      </c>
      <c r="N18" s="25">
        <v>705.74599999999998</v>
      </c>
      <c r="O18" s="25">
        <v>679.88599999999997</v>
      </c>
      <c r="P18" s="25">
        <v>690.78300000000002</v>
      </c>
      <c r="Q18" s="25">
        <v>717.90599999999995</v>
      </c>
      <c r="R18" s="25">
        <v>771.89400000000001</v>
      </c>
      <c r="S18" s="25">
        <v>812.69600000000003</v>
      </c>
      <c r="T18" s="25">
        <v>790.89700000000005</v>
      </c>
      <c r="U18" s="25">
        <v>713.25</v>
      </c>
      <c r="V18" s="25">
        <v>754.60799999999995</v>
      </c>
      <c r="W18" s="25">
        <v>749.26199999999994</v>
      </c>
      <c r="X18" s="25">
        <v>757.81200000000001</v>
      </c>
      <c r="Y18" s="25">
        <v>739.19799999999998</v>
      </c>
      <c r="Z18" s="25">
        <v>741.51</v>
      </c>
      <c r="AA18" s="25">
        <v>760.00400000000002</v>
      </c>
      <c r="AB18" s="25">
        <v>776.89499999999998</v>
      </c>
      <c r="AC18" s="25">
        <v>803.86199999999997</v>
      </c>
      <c r="AD18" s="25">
        <v>831.79399999999998</v>
      </c>
      <c r="AE18" s="25">
        <v>831.98199999999997</v>
      </c>
      <c r="AF18" s="39"/>
      <c r="AG18" s="22">
        <v>1319862.6666666667</v>
      </c>
      <c r="AI18" s="4" t="s">
        <v>5</v>
      </c>
      <c r="AJ18" s="3">
        <f t="shared" si="0"/>
        <v>512.74833333333333</v>
      </c>
      <c r="AK18" s="3">
        <f t="shared" si="1"/>
        <v>822.54599999999994</v>
      </c>
      <c r="AL18" s="21">
        <f t="shared" si="2"/>
        <v>60.419048981144087</v>
      </c>
      <c r="AM18" s="3">
        <v>1319862.6666666667</v>
      </c>
      <c r="AN18" s="3">
        <f t="shared" si="3"/>
        <v>623.20574766869674</v>
      </c>
      <c r="AP18" s="4" t="s">
        <v>22</v>
      </c>
      <c r="AQ18" s="21">
        <v>12.827644022607506</v>
      </c>
    </row>
    <row r="19" spans="1:43" x14ac:dyDescent="0.2">
      <c r="A19" s="26" t="s">
        <v>52</v>
      </c>
      <c r="B19" s="25">
        <v>1661.7729999999999</v>
      </c>
      <c r="C19" s="25">
        <v>1724.269</v>
      </c>
      <c r="D19" s="25">
        <v>1849.972</v>
      </c>
      <c r="E19" s="25">
        <v>1862.5260000000001</v>
      </c>
      <c r="F19" s="25">
        <v>1935.875</v>
      </c>
      <c r="G19" s="25">
        <v>1988.4570000000001</v>
      </c>
      <c r="H19" s="25">
        <v>2304.5100000000002</v>
      </c>
      <c r="I19" s="25">
        <v>2426.0230000000001</v>
      </c>
      <c r="J19" s="25">
        <v>2857.68</v>
      </c>
      <c r="K19" s="25">
        <v>3153.721</v>
      </c>
      <c r="L19" s="25">
        <v>3507.136</v>
      </c>
      <c r="M19" s="25">
        <v>3670.5039999999999</v>
      </c>
      <c r="N19" s="25">
        <v>3739.0839999999998</v>
      </c>
      <c r="O19" s="25">
        <v>3803.7959999999998</v>
      </c>
      <c r="P19" s="25">
        <v>4041.7020000000002</v>
      </c>
      <c r="Q19" s="25">
        <v>4274</v>
      </c>
      <c r="R19" s="25">
        <v>4680.8270000000002</v>
      </c>
      <c r="S19" s="25">
        <v>4804.634</v>
      </c>
      <c r="T19" s="25">
        <v>4561.32</v>
      </c>
      <c r="U19" s="25">
        <v>4162.223</v>
      </c>
      <c r="V19" s="25">
        <v>3907.9409999999998</v>
      </c>
      <c r="W19" s="25">
        <v>3671.5390000000002</v>
      </c>
      <c r="X19" s="25">
        <v>3601.2759999999998</v>
      </c>
      <c r="Y19" s="25">
        <v>3660.9430000000002</v>
      </c>
      <c r="Z19" s="25">
        <v>3815.261</v>
      </c>
      <c r="AA19" s="25">
        <v>3850.13</v>
      </c>
      <c r="AB19" s="25">
        <v>4093.107</v>
      </c>
      <c r="AC19" s="25">
        <v>4052.02</v>
      </c>
      <c r="AD19" s="25">
        <v>4104.9279999999999</v>
      </c>
      <c r="AE19" s="25">
        <v>4116.95</v>
      </c>
      <c r="AF19" s="39"/>
      <c r="AG19" s="22">
        <v>4839671.666666667</v>
      </c>
      <c r="AI19" s="4" t="s">
        <v>16</v>
      </c>
      <c r="AJ19" s="3">
        <f t="shared" si="0"/>
        <v>1812.2556666666667</v>
      </c>
      <c r="AK19" s="3">
        <f t="shared" si="1"/>
        <v>4091.2993333333338</v>
      </c>
      <c r="AL19" s="21">
        <f t="shared" si="2"/>
        <v>125.75729289116127</v>
      </c>
      <c r="AM19" s="3">
        <v>4839671.666666667</v>
      </c>
      <c r="AN19" s="3">
        <f t="shared" si="3"/>
        <v>845.36712717770467</v>
      </c>
      <c r="AP19" s="4" t="s">
        <v>8</v>
      </c>
      <c r="AQ19" s="21">
        <v>17.603065413335223</v>
      </c>
    </row>
    <row r="20" spans="1:43" x14ac:dyDescent="0.2">
      <c r="A20" s="26" t="s">
        <v>51</v>
      </c>
      <c r="B20" s="25">
        <v>5088.567</v>
      </c>
      <c r="C20" s="25">
        <v>5359.683</v>
      </c>
      <c r="D20" s="25">
        <v>5498.732</v>
      </c>
      <c r="E20" s="25">
        <v>5574.7110000000002</v>
      </c>
      <c r="F20" s="25">
        <v>5603.674</v>
      </c>
      <c r="G20" s="25">
        <v>5646.85</v>
      </c>
      <c r="H20" s="25">
        <v>5814.62</v>
      </c>
      <c r="I20" s="25">
        <v>6006.6450000000004</v>
      </c>
      <c r="J20" s="25">
        <v>6540.7349999999997</v>
      </c>
      <c r="K20" s="25">
        <v>6600.0789999999997</v>
      </c>
      <c r="L20" s="25">
        <v>6457.6809999999996</v>
      </c>
      <c r="M20" s="25">
        <v>6683.7820000000002</v>
      </c>
      <c r="N20" s="25">
        <v>6781.7520000000004</v>
      </c>
      <c r="O20" s="25">
        <v>7100.232</v>
      </c>
      <c r="P20" s="25">
        <v>7237.0069999999996</v>
      </c>
      <c r="Q20" s="25">
        <v>7374.0020000000004</v>
      </c>
      <c r="R20" s="25">
        <v>7584.067</v>
      </c>
      <c r="S20" s="25">
        <v>7829.2389999999996</v>
      </c>
      <c r="T20" s="25">
        <v>7588.6139999999996</v>
      </c>
      <c r="U20" s="25">
        <v>8354.0580000000009</v>
      </c>
      <c r="V20" s="25">
        <v>7476.8869999999997</v>
      </c>
      <c r="W20" s="25">
        <v>6705.5249999999996</v>
      </c>
      <c r="X20" s="25">
        <v>5615.5460000000003</v>
      </c>
      <c r="Y20" s="25">
        <v>5608.77</v>
      </c>
      <c r="Z20" s="25">
        <v>5635.4970000000003</v>
      </c>
      <c r="AA20" s="25">
        <v>5753.3990000000003</v>
      </c>
      <c r="AB20" s="25">
        <v>5897.0479999999998</v>
      </c>
      <c r="AC20" s="25">
        <v>5815.3130000000001</v>
      </c>
      <c r="AD20" s="25">
        <v>5897.2039999999997</v>
      </c>
      <c r="AE20" s="25">
        <v>6046.0039999999999</v>
      </c>
      <c r="AF20" s="39"/>
      <c r="AG20" s="22">
        <v>10744652.333333334</v>
      </c>
      <c r="AI20" s="4" t="s">
        <v>1</v>
      </c>
      <c r="AJ20" s="3">
        <f t="shared" si="0"/>
        <v>5477.7086666666664</v>
      </c>
      <c r="AK20" s="3">
        <f t="shared" si="1"/>
        <v>5919.5070000000005</v>
      </c>
      <c r="AL20" s="21">
        <f t="shared" si="2"/>
        <v>8.0653857336699186</v>
      </c>
      <c r="AM20" s="3">
        <v>10744652.333333334</v>
      </c>
      <c r="AN20" s="3">
        <f t="shared" si="3"/>
        <v>550.92587608775432</v>
      </c>
      <c r="AP20" s="4" t="s">
        <v>24</v>
      </c>
      <c r="AQ20" s="21">
        <v>24.727728044568185</v>
      </c>
    </row>
    <row r="21" spans="1:43" x14ac:dyDescent="0.2">
      <c r="A21" s="26" t="s">
        <v>50</v>
      </c>
      <c r="B21" s="25">
        <v>21485.496999999999</v>
      </c>
      <c r="C21" s="25">
        <v>22357.129000000001</v>
      </c>
      <c r="D21" s="25">
        <v>23590.973999999998</v>
      </c>
      <c r="E21" s="25">
        <v>23248.123</v>
      </c>
      <c r="F21" s="25">
        <v>24083.694</v>
      </c>
      <c r="G21" s="25">
        <v>24370.433000000001</v>
      </c>
      <c r="H21" s="25">
        <v>25990.312000000002</v>
      </c>
      <c r="I21" s="25">
        <v>25991.167000000001</v>
      </c>
      <c r="J21" s="25">
        <v>28419.946</v>
      </c>
      <c r="K21" s="25">
        <v>29791.454000000002</v>
      </c>
      <c r="L21" s="25">
        <v>30534.792000000001</v>
      </c>
      <c r="M21" s="25">
        <v>31929.239000000001</v>
      </c>
      <c r="N21" s="25">
        <v>32565.149000000001</v>
      </c>
      <c r="O21" s="25">
        <v>34256.754000000001</v>
      </c>
      <c r="P21" s="25">
        <v>35656.514999999999</v>
      </c>
      <c r="Q21" s="25">
        <v>36978.612000000001</v>
      </c>
      <c r="R21" s="25">
        <v>37898.175000000003</v>
      </c>
      <c r="S21" s="25">
        <v>38985.169000000002</v>
      </c>
      <c r="T21" s="25">
        <v>37194.739000000001</v>
      </c>
      <c r="U21" s="25">
        <v>34807.408000000003</v>
      </c>
      <c r="V21" s="25">
        <v>34247.277000000002</v>
      </c>
      <c r="W21" s="25">
        <v>32463.578000000001</v>
      </c>
      <c r="X21" s="25">
        <v>29785.944</v>
      </c>
      <c r="Y21" s="25">
        <v>28189.828000000001</v>
      </c>
      <c r="Z21" s="25">
        <v>28413.264999999999</v>
      </c>
      <c r="AA21" s="25">
        <v>29426.457999999999</v>
      </c>
      <c r="AB21" s="25">
        <v>30615.879000000001</v>
      </c>
      <c r="AC21" s="25">
        <v>31731.648000000001</v>
      </c>
      <c r="AD21" s="25">
        <v>32531.031999999999</v>
      </c>
      <c r="AE21" s="25">
        <v>32940.438999999998</v>
      </c>
      <c r="AF21" s="39"/>
      <c r="AG21" s="22">
        <v>46707843.666666664</v>
      </c>
      <c r="AI21" s="4" t="s">
        <v>11</v>
      </c>
      <c r="AJ21" s="3">
        <f t="shared" si="0"/>
        <v>23065.408666666666</v>
      </c>
      <c r="AK21" s="3">
        <f t="shared" si="1"/>
        <v>32401.039666666667</v>
      </c>
      <c r="AL21" s="21">
        <f t="shared" si="2"/>
        <v>40.474596114533767</v>
      </c>
      <c r="AM21" s="3">
        <v>46707843.666666664</v>
      </c>
      <c r="AN21" s="3">
        <f t="shared" si="3"/>
        <v>693.69590036951047</v>
      </c>
      <c r="AP21" s="7" t="s">
        <v>17</v>
      </c>
      <c r="AQ21" s="27">
        <v>25.830138838063093</v>
      </c>
    </row>
    <row r="22" spans="1:43" x14ac:dyDescent="0.2">
      <c r="A22" s="26" t="s">
        <v>49</v>
      </c>
      <c r="B22" s="25">
        <v>38729.296999999999</v>
      </c>
      <c r="C22" s="25">
        <v>39886.135000000002</v>
      </c>
      <c r="D22" s="25">
        <v>40702.538999999997</v>
      </c>
      <c r="E22" s="25">
        <v>41049.127999999997</v>
      </c>
      <c r="F22" s="25">
        <v>41390.124000000003</v>
      </c>
      <c r="G22" s="25">
        <v>41692.375999999997</v>
      </c>
      <c r="H22" s="25">
        <v>41738.186999999998</v>
      </c>
      <c r="I22" s="25">
        <v>42623.894</v>
      </c>
      <c r="J22" s="25">
        <v>44070.445</v>
      </c>
      <c r="K22" s="25">
        <v>44221.1</v>
      </c>
      <c r="L22" s="25">
        <v>45226.951000000001</v>
      </c>
      <c r="M22" s="25">
        <v>45786.45</v>
      </c>
      <c r="N22" s="25">
        <v>45748.137000000002</v>
      </c>
      <c r="O22" s="25">
        <v>44848.923000000003</v>
      </c>
      <c r="P22" s="25">
        <v>44930.192999999999</v>
      </c>
      <c r="Q22" s="25">
        <v>44371.879000000001</v>
      </c>
      <c r="R22" s="25">
        <v>44563.112999999998</v>
      </c>
      <c r="S22" s="25">
        <v>44968.91</v>
      </c>
      <c r="T22" s="25">
        <v>43878.279000000002</v>
      </c>
      <c r="U22" s="25">
        <v>43544.413</v>
      </c>
      <c r="V22" s="25">
        <v>43568.597999999998</v>
      </c>
      <c r="W22" s="25">
        <v>45369.953000000001</v>
      </c>
      <c r="X22" s="25">
        <v>45247.396999999997</v>
      </c>
      <c r="Y22" s="25">
        <v>44932.696000000004</v>
      </c>
      <c r="Z22" s="25">
        <v>45193.190999999999</v>
      </c>
      <c r="AA22" s="25">
        <v>45663.586000000003</v>
      </c>
      <c r="AB22" s="25">
        <v>45825.065000000002</v>
      </c>
      <c r="AC22" s="25">
        <v>46168.258000000002</v>
      </c>
      <c r="AD22" s="25">
        <v>45217.743000000002</v>
      </c>
      <c r="AE22" s="25">
        <v>45208.341999999997</v>
      </c>
      <c r="AF22" s="39"/>
      <c r="AG22" s="22">
        <v>67004558.666666664</v>
      </c>
      <c r="AI22" s="4" t="s">
        <v>10</v>
      </c>
      <c r="AJ22" s="3">
        <f t="shared" si="0"/>
        <v>40545.934000000001</v>
      </c>
      <c r="AK22" s="3">
        <f t="shared" si="1"/>
        <v>45531.447666666667</v>
      </c>
      <c r="AL22" s="21">
        <f t="shared" si="2"/>
        <v>12.29596453905012</v>
      </c>
      <c r="AM22" s="3">
        <v>67004558.666666664</v>
      </c>
      <c r="AN22" s="3">
        <f t="shared" si="3"/>
        <v>679.52761084773169</v>
      </c>
      <c r="AP22" s="4" t="s">
        <v>13</v>
      </c>
      <c r="AQ22" s="21">
        <v>26.931029031275422</v>
      </c>
    </row>
    <row r="23" spans="1:43" x14ac:dyDescent="0.2">
      <c r="A23" s="26" t="s">
        <v>48</v>
      </c>
      <c r="B23" s="25">
        <v>1238.1369999999999</v>
      </c>
      <c r="C23" s="25">
        <v>992.84900000000005</v>
      </c>
      <c r="D23" s="25">
        <v>951.31700000000001</v>
      </c>
      <c r="E23" s="25">
        <v>997.755</v>
      </c>
      <c r="F23" s="25">
        <v>1052.9110000000001</v>
      </c>
      <c r="G23" s="25">
        <v>1117.0119999999999</v>
      </c>
      <c r="H23" s="25">
        <v>1182.5050000000001</v>
      </c>
      <c r="I23" s="25">
        <v>1329.9269999999999</v>
      </c>
      <c r="J23" s="25">
        <v>1391.769</v>
      </c>
      <c r="K23" s="25">
        <v>1465.6479999999999</v>
      </c>
      <c r="L23" s="25">
        <v>1477.18</v>
      </c>
      <c r="M23" s="25">
        <v>1492.788</v>
      </c>
      <c r="N23" s="25">
        <v>1594.1469999999999</v>
      </c>
      <c r="O23" s="25">
        <v>1723.508</v>
      </c>
      <c r="P23" s="25">
        <v>1773.761</v>
      </c>
      <c r="Q23" s="25">
        <v>1833.6679999999999</v>
      </c>
      <c r="R23" s="25">
        <v>1950.646</v>
      </c>
      <c r="S23" s="25">
        <v>2096.636</v>
      </c>
      <c r="T23" s="25">
        <v>2075.42</v>
      </c>
      <c r="U23" s="25">
        <v>2068.9659999999999</v>
      </c>
      <c r="V23" s="25">
        <v>1981.14</v>
      </c>
      <c r="W23" s="25">
        <v>1942.8579999999999</v>
      </c>
      <c r="X23" s="25">
        <v>1904.5450000000001</v>
      </c>
      <c r="Y23" s="25">
        <v>1925.1679999999999</v>
      </c>
      <c r="Z23" s="25">
        <v>1901.4559999999999</v>
      </c>
      <c r="AA23" s="25">
        <v>1997.376</v>
      </c>
      <c r="AB23" s="25">
        <v>2044.5650000000001</v>
      </c>
      <c r="AC23" s="25">
        <v>2196.674</v>
      </c>
      <c r="AD23" s="25">
        <v>2146.8629999999998</v>
      </c>
      <c r="AE23" s="25">
        <v>2235.1489999999999</v>
      </c>
      <c r="AF23" s="39"/>
      <c r="AG23" s="22">
        <v>4111984</v>
      </c>
      <c r="AI23" s="4" t="s">
        <v>3</v>
      </c>
      <c r="AJ23" s="3">
        <f t="shared" si="0"/>
        <v>980.64033333333339</v>
      </c>
      <c r="AK23" s="3">
        <f t="shared" si="1"/>
        <v>2192.8953333333334</v>
      </c>
      <c r="AL23" s="21">
        <f t="shared" si="2"/>
        <v>123.61871715793865</v>
      </c>
      <c r="AM23" s="3">
        <v>4111984</v>
      </c>
      <c r="AN23" s="3">
        <f t="shared" si="3"/>
        <v>533.29374173959172</v>
      </c>
      <c r="AP23" s="4" t="s">
        <v>0</v>
      </c>
      <c r="AQ23" s="21">
        <v>27.034940895129516</v>
      </c>
    </row>
    <row r="24" spans="1:43" x14ac:dyDescent="0.2">
      <c r="A24" s="26" t="s">
        <v>47</v>
      </c>
      <c r="B24" s="25">
        <v>32706.904999999999</v>
      </c>
      <c r="C24" s="25">
        <v>33397.673999999999</v>
      </c>
      <c r="D24" s="25">
        <v>35119.646999999997</v>
      </c>
      <c r="E24" s="25">
        <v>35790.483999999997</v>
      </c>
      <c r="F24" s="25">
        <v>35776.093999999997</v>
      </c>
      <c r="G24" s="25">
        <v>36615.440999999999</v>
      </c>
      <c r="H24" s="25">
        <v>37229.599999999999</v>
      </c>
      <c r="I24" s="25">
        <v>37753.235999999997</v>
      </c>
      <c r="J24" s="25">
        <v>38807.173000000003</v>
      </c>
      <c r="K24" s="25">
        <v>39682.273000000001</v>
      </c>
      <c r="L24" s="25">
        <v>39691.974999999999</v>
      </c>
      <c r="M24" s="25">
        <v>40361.042000000001</v>
      </c>
      <c r="N24" s="25">
        <v>41082.495000000003</v>
      </c>
      <c r="O24" s="25">
        <v>41411.447999999997</v>
      </c>
      <c r="P24" s="25">
        <v>42309.925999999999</v>
      </c>
      <c r="Q24" s="25">
        <v>41838.889000000003</v>
      </c>
      <c r="R24" s="25">
        <v>42216.673999999999</v>
      </c>
      <c r="S24" s="25">
        <v>42314.794000000002</v>
      </c>
      <c r="T24" s="25">
        <v>40707.409</v>
      </c>
      <c r="U24" s="25">
        <v>39131.362999999998</v>
      </c>
      <c r="V24" s="25">
        <v>38566.288</v>
      </c>
      <c r="W24" s="25">
        <v>38572.097000000002</v>
      </c>
      <c r="X24" s="25">
        <v>36348.733999999997</v>
      </c>
      <c r="Y24" s="25">
        <v>35701.271999999997</v>
      </c>
      <c r="Z24" s="25">
        <v>37009.372000000003</v>
      </c>
      <c r="AA24" s="25">
        <v>36374.374000000003</v>
      </c>
      <c r="AB24" s="25">
        <v>35814.500999999997</v>
      </c>
      <c r="AC24" s="25">
        <v>34525.408000000003</v>
      </c>
      <c r="AD24" s="25">
        <v>35579.483999999997</v>
      </c>
      <c r="AE24" s="25">
        <v>35861.201999999997</v>
      </c>
      <c r="AF24" s="39"/>
      <c r="AG24" s="28">
        <v>60296697</v>
      </c>
      <c r="AI24" s="6" t="s">
        <v>9</v>
      </c>
      <c r="AJ24" s="5">
        <f t="shared" si="0"/>
        <v>34769.268333333333</v>
      </c>
      <c r="AK24" s="5">
        <f t="shared" si="1"/>
        <v>35322.031333333325</v>
      </c>
      <c r="AL24" s="27">
        <f t="shared" si="2"/>
        <v>1.5898033708982517</v>
      </c>
      <c r="AM24" s="5">
        <v>60296697</v>
      </c>
      <c r="AN24" s="5">
        <f t="shared" si="3"/>
        <v>585.80375195897261</v>
      </c>
      <c r="AP24" s="4" t="s">
        <v>7</v>
      </c>
      <c r="AQ24" s="21">
        <v>39.803581092507081</v>
      </c>
    </row>
    <row r="25" spans="1:43" x14ac:dyDescent="0.2">
      <c r="A25" s="26" t="s">
        <v>46</v>
      </c>
      <c r="B25" s="25">
        <v>388.14600000000002</v>
      </c>
      <c r="C25" s="25">
        <v>387.33600000000001</v>
      </c>
      <c r="D25" s="25">
        <v>434.642</v>
      </c>
      <c r="E25" s="25">
        <v>440.71100000000001</v>
      </c>
      <c r="F25" s="25">
        <v>458.512</v>
      </c>
      <c r="G25" s="25">
        <v>486.33600000000001</v>
      </c>
      <c r="H25" s="25">
        <v>502.86099999999999</v>
      </c>
      <c r="I25" s="25">
        <v>524.58399999999995</v>
      </c>
      <c r="J25" s="25">
        <v>549.35799999999995</v>
      </c>
      <c r="K25" s="25">
        <v>563.98400000000004</v>
      </c>
      <c r="L25" s="25">
        <v>577.42899999999997</v>
      </c>
      <c r="M25" s="25">
        <v>596.31899999999996</v>
      </c>
      <c r="N25" s="25">
        <v>591.46400000000006</v>
      </c>
      <c r="O25" s="25">
        <v>627.12800000000004</v>
      </c>
      <c r="P25" s="25">
        <v>661.952</v>
      </c>
      <c r="Q25" s="25">
        <v>675.95500000000004</v>
      </c>
      <c r="R25" s="25">
        <v>673.495</v>
      </c>
      <c r="S25" s="25">
        <v>719.44200000000001</v>
      </c>
      <c r="T25" s="25">
        <v>747.58699999999999</v>
      </c>
      <c r="U25" s="25">
        <v>749.52</v>
      </c>
      <c r="V25" s="25">
        <v>765.447</v>
      </c>
      <c r="W25" s="25">
        <v>744.31500000000005</v>
      </c>
      <c r="X25" s="25">
        <v>687.94100000000003</v>
      </c>
      <c r="Y25" s="25">
        <v>619.93600000000004</v>
      </c>
      <c r="Z25" s="25">
        <v>599.54200000000003</v>
      </c>
      <c r="AA25" s="25">
        <v>621.94899999999996</v>
      </c>
      <c r="AB25" s="25">
        <v>658.14700000000005</v>
      </c>
      <c r="AC25" s="25">
        <v>681.15499999999997</v>
      </c>
      <c r="AD25" s="25">
        <v>684.77099999999996</v>
      </c>
      <c r="AE25" s="25">
        <v>693.02499999999998</v>
      </c>
      <c r="AF25" s="39"/>
      <c r="AG25" s="22">
        <v>864979</v>
      </c>
      <c r="AI25" s="4" t="s">
        <v>2</v>
      </c>
      <c r="AJ25" s="3">
        <f t="shared" si="0"/>
        <v>420.89633333333336</v>
      </c>
      <c r="AK25" s="3">
        <f t="shared" si="1"/>
        <v>686.31700000000001</v>
      </c>
      <c r="AL25" s="21">
        <f t="shared" si="2"/>
        <v>63.060817034123197</v>
      </c>
      <c r="AM25" s="3">
        <v>864979</v>
      </c>
      <c r="AN25" s="3">
        <f t="shared" si="3"/>
        <v>793.4493207349542</v>
      </c>
      <c r="AP25" s="4" t="s">
        <v>11</v>
      </c>
      <c r="AQ25" s="21">
        <v>40.474596114533767</v>
      </c>
    </row>
    <row r="26" spans="1:43" x14ac:dyDescent="0.2">
      <c r="A26" s="26" t="s">
        <v>45</v>
      </c>
      <c r="B26" s="25">
        <v>1053.6079999999999</v>
      </c>
      <c r="C26" s="25">
        <v>961.34699999999998</v>
      </c>
      <c r="D26" s="25">
        <v>843.86699999999996</v>
      </c>
      <c r="E26" s="25">
        <v>788.19600000000003</v>
      </c>
      <c r="F26" s="25">
        <v>724.95299999999997</v>
      </c>
      <c r="G26" s="25">
        <v>690.49900000000002</v>
      </c>
      <c r="H26" s="25">
        <v>664.95799999999997</v>
      </c>
      <c r="I26" s="25">
        <v>673.78</v>
      </c>
      <c r="J26" s="25">
        <v>664.42499999999995</v>
      </c>
      <c r="K26" s="25">
        <v>652.68600000000004</v>
      </c>
      <c r="L26" s="25">
        <v>722.12900000000002</v>
      </c>
      <c r="M26" s="25">
        <v>851.18600000000004</v>
      </c>
      <c r="N26" s="25">
        <v>873.01599999999996</v>
      </c>
      <c r="O26" s="25">
        <v>918.91300000000001</v>
      </c>
      <c r="P26" s="25">
        <v>964.04100000000005</v>
      </c>
      <c r="Q26" s="25">
        <v>1007.9</v>
      </c>
      <c r="R26" s="25">
        <v>1112.4000000000001</v>
      </c>
      <c r="S26" s="25">
        <v>1252.3779999999999</v>
      </c>
      <c r="T26" s="25">
        <v>1182.9559999999999</v>
      </c>
      <c r="U26" s="25">
        <v>1038.9459999999999</v>
      </c>
      <c r="V26" s="25">
        <v>1083.453</v>
      </c>
      <c r="W26" s="25">
        <v>964.755</v>
      </c>
      <c r="X26" s="25">
        <v>929.63599999999997</v>
      </c>
      <c r="Y26" s="25">
        <v>939.54</v>
      </c>
      <c r="Z26" s="25">
        <v>982.36699999999996</v>
      </c>
      <c r="AA26" s="25">
        <v>1037.6500000000001</v>
      </c>
      <c r="AB26" s="25">
        <v>1033.5619999999999</v>
      </c>
      <c r="AC26" s="25">
        <v>1080.8240000000001</v>
      </c>
      <c r="AD26" s="25">
        <v>1108.7249999999999</v>
      </c>
      <c r="AE26" s="25">
        <v>1102.2929999999999</v>
      </c>
      <c r="AF26" s="39"/>
      <c r="AG26" s="22">
        <v>1934821</v>
      </c>
      <c r="AI26" s="4" t="s">
        <v>13</v>
      </c>
      <c r="AJ26" s="3">
        <f t="shared" si="0"/>
        <v>864.46999999999991</v>
      </c>
      <c r="AK26" s="3">
        <f t="shared" si="1"/>
        <v>1097.2806666666665</v>
      </c>
      <c r="AL26" s="21">
        <f t="shared" si="2"/>
        <v>26.931029031275422</v>
      </c>
      <c r="AM26" s="3">
        <v>1934821</v>
      </c>
      <c r="AN26" s="3">
        <f t="shared" si="3"/>
        <v>567.12257447415891</v>
      </c>
      <c r="AP26" s="4" t="s">
        <v>14</v>
      </c>
      <c r="AQ26" s="21">
        <v>54.470953531050327</v>
      </c>
    </row>
    <row r="27" spans="1:43" x14ac:dyDescent="0.2">
      <c r="A27" s="26" t="s">
        <v>44</v>
      </c>
      <c r="B27" s="25">
        <v>1858.5319999999999</v>
      </c>
      <c r="C27" s="25">
        <v>2051.819</v>
      </c>
      <c r="D27" s="25">
        <v>1347.0830000000001</v>
      </c>
      <c r="E27" s="25">
        <v>1030.3050000000001</v>
      </c>
      <c r="F27" s="25">
        <v>811.601</v>
      </c>
      <c r="G27" s="25">
        <v>997.88</v>
      </c>
      <c r="H27" s="25">
        <v>1096.5650000000001</v>
      </c>
      <c r="I27" s="25">
        <v>1222.9179999999999</v>
      </c>
      <c r="J27" s="25">
        <v>1285.097</v>
      </c>
      <c r="K27" s="25">
        <v>1147.376</v>
      </c>
      <c r="L27" s="25">
        <v>1032.9090000000001</v>
      </c>
      <c r="M27" s="25">
        <v>1127.43</v>
      </c>
      <c r="N27" s="25">
        <v>1168.1890000000001</v>
      </c>
      <c r="O27" s="25">
        <v>1187.76</v>
      </c>
      <c r="P27" s="25">
        <v>1303.7249999999999</v>
      </c>
      <c r="Q27" s="25">
        <v>1386.4380000000001</v>
      </c>
      <c r="R27" s="25">
        <v>1493.684</v>
      </c>
      <c r="S27" s="25">
        <v>1771.2280000000001</v>
      </c>
      <c r="T27" s="25">
        <v>1768.0619999999999</v>
      </c>
      <c r="U27" s="25">
        <v>1465.6020000000001</v>
      </c>
      <c r="V27" s="25">
        <v>1497.0540000000001</v>
      </c>
      <c r="W27" s="25">
        <v>1483.6420000000001</v>
      </c>
      <c r="X27" s="25">
        <v>1508.424</v>
      </c>
      <c r="Y27" s="25">
        <v>1502.068</v>
      </c>
      <c r="Z27" s="25">
        <v>1662.623</v>
      </c>
      <c r="AA27" s="25">
        <v>1750.1859999999999</v>
      </c>
      <c r="AB27" s="25">
        <v>1864.5129999999999</v>
      </c>
      <c r="AC27" s="25">
        <v>1960.0250000000001</v>
      </c>
      <c r="AD27" s="25">
        <v>2081.4940000000001</v>
      </c>
      <c r="AE27" s="25">
        <v>2150.6709999999998</v>
      </c>
      <c r="AF27" s="39"/>
      <c r="AG27" s="22">
        <v>2816996.3333333335</v>
      </c>
      <c r="AI27" s="4" t="s">
        <v>7</v>
      </c>
      <c r="AJ27" s="3">
        <f t="shared" si="0"/>
        <v>1476.4023333333334</v>
      </c>
      <c r="AK27" s="3">
        <f t="shared" si="1"/>
        <v>2064.0633333333335</v>
      </c>
      <c r="AL27" s="21">
        <f t="shared" si="2"/>
        <v>39.803581092507081</v>
      </c>
      <c r="AM27" s="3">
        <v>2816996.3333333335</v>
      </c>
      <c r="AN27" s="3">
        <f t="shared" si="3"/>
        <v>732.71779196494049</v>
      </c>
      <c r="AP27" s="4" t="s">
        <v>5</v>
      </c>
      <c r="AQ27" s="21">
        <v>60.419048981144087</v>
      </c>
    </row>
    <row r="28" spans="1:43" x14ac:dyDescent="0.2">
      <c r="A28" s="26" t="s">
        <v>43</v>
      </c>
      <c r="B28" s="25">
        <v>869.077</v>
      </c>
      <c r="C28" s="25">
        <v>1040.848</v>
      </c>
      <c r="D28" s="25">
        <v>1136.0150000000001</v>
      </c>
      <c r="E28" s="25">
        <v>1146.866</v>
      </c>
      <c r="F28" s="25">
        <v>1164.799</v>
      </c>
      <c r="G28" s="25">
        <v>1108.674</v>
      </c>
      <c r="H28" s="25">
        <v>1139.6020000000001</v>
      </c>
      <c r="I28" s="25">
        <v>1207.6849999999999</v>
      </c>
      <c r="J28" s="25">
        <v>1263.0239999999999</v>
      </c>
      <c r="K28" s="25">
        <v>1400.87</v>
      </c>
      <c r="L28" s="25">
        <v>1593.29</v>
      </c>
      <c r="M28" s="25">
        <v>1672.6220000000001</v>
      </c>
      <c r="N28" s="25">
        <v>1739.52</v>
      </c>
      <c r="O28" s="25">
        <v>1917.106</v>
      </c>
      <c r="P28" s="25">
        <v>2229.0259999999998</v>
      </c>
      <c r="Q28" s="25">
        <v>2349.636</v>
      </c>
      <c r="R28" s="25">
        <v>2248.982</v>
      </c>
      <c r="S28" s="25">
        <v>2204.8110000000001</v>
      </c>
      <c r="T28" s="25">
        <v>2234.1750000000002</v>
      </c>
      <c r="U28" s="25">
        <v>2060.482</v>
      </c>
      <c r="V28" s="25">
        <v>2176.1350000000002</v>
      </c>
      <c r="W28" s="25">
        <v>2307.877</v>
      </c>
      <c r="X28" s="25">
        <v>2206.8209999999999</v>
      </c>
      <c r="Y28" s="25">
        <v>2166.1619999999998</v>
      </c>
      <c r="Z28" s="25">
        <v>2086.9110000000001</v>
      </c>
      <c r="AA28" s="25">
        <v>1958.5160000000001</v>
      </c>
      <c r="AB28" s="25">
        <v>1907.809</v>
      </c>
      <c r="AC28" s="25">
        <v>1967.84</v>
      </c>
      <c r="AD28" s="25">
        <v>2102.1320000000001</v>
      </c>
      <c r="AE28" s="25">
        <v>2153.9110000000001</v>
      </c>
      <c r="AF28" s="39"/>
      <c r="AG28" s="22">
        <v>602188.66666666663</v>
      </c>
      <c r="AI28" s="4" t="s">
        <v>25</v>
      </c>
      <c r="AJ28" s="3">
        <f t="shared" si="0"/>
        <v>1107.9096666666667</v>
      </c>
      <c r="AK28" s="3">
        <f t="shared" si="1"/>
        <v>2074.6276666666668</v>
      </c>
      <c r="AL28" s="21">
        <f t="shared" si="2"/>
        <v>87.256030801548519</v>
      </c>
      <c r="AM28" s="3">
        <v>602188.66666666663</v>
      </c>
      <c r="AN28" s="3">
        <f t="shared" si="3"/>
        <v>3445.1456520271063</v>
      </c>
      <c r="AP28" s="4" t="s">
        <v>2</v>
      </c>
      <c r="AQ28" s="21">
        <v>63.060817034123197</v>
      </c>
    </row>
    <row r="29" spans="1:43" x14ac:dyDescent="0.2">
      <c r="A29" s="26" t="s">
        <v>42</v>
      </c>
      <c r="B29" s="25">
        <v>2954.047</v>
      </c>
      <c r="C29" s="25">
        <v>2589.9459999999999</v>
      </c>
      <c r="D29" s="25">
        <v>2502.627</v>
      </c>
      <c r="E29" s="25">
        <v>2495.02</v>
      </c>
      <c r="F29" s="25">
        <v>2432.143</v>
      </c>
      <c r="G29" s="25">
        <v>2497.4989999999998</v>
      </c>
      <c r="H29" s="25">
        <v>2491.6950000000002</v>
      </c>
      <c r="I29" s="25">
        <v>2629.31</v>
      </c>
      <c r="J29" s="25">
        <v>2905.9589999999998</v>
      </c>
      <c r="K29" s="25">
        <v>3084.451</v>
      </c>
      <c r="L29" s="25">
        <v>3061.3739999999998</v>
      </c>
      <c r="M29" s="25">
        <v>3218.114</v>
      </c>
      <c r="N29" s="25">
        <v>3417.473</v>
      </c>
      <c r="O29" s="25">
        <v>3574.8420000000001</v>
      </c>
      <c r="P29" s="25">
        <v>3735.9119999999998</v>
      </c>
      <c r="Q29" s="25">
        <v>4036.3330000000001</v>
      </c>
      <c r="R29" s="25">
        <v>4318.7879999999996</v>
      </c>
      <c r="S29" s="25">
        <v>4398.6310000000003</v>
      </c>
      <c r="T29" s="25">
        <v>4501.0630000000001</v>
      </c>
      <c r="U29" s="25">
        <v>4480.5339999999997</v>
      </c>
      <c r="V29" s="25">
        <v>4089.3739999999998</v>
      </c>
      <c r="W29" s="25">
        <v>3812.9479999999999</v>
      </c>
      <c r="X29" s="25">
        <v>3692.2330000000002</v>
      </c>
      <c r="Y29" s="25">
        <v>3459.9859999999999</v>
      </c>
      <c r="Z29" s="25">
        <v>3873.2950000000001</v>
      </c>
      <c r="AA29" s="25">
        <v>4181.2529999999997</v>
      </c>
      <c r="AB29" s="25">
        <v>4261.8559999999998</v>
      </c>
      <c r="AC29" s="25">
        <v>4496.76</v>
      </c>
      <c r="AD29" s="25">
        <v>4789.1859999999997</v>
      </c>
      <c r="AE29" s="25">
        <v>5067.5079999999998</v>
      </c>
      <c r="AF29" s="39"/>
      <c r="AG29" s="22">
        <v>9782896</v>
      </c>
      <c r="AI29" s="4" t="s">
        <v>15</v>
      </c>
      <c r="AJ29" s="3">
        <f t="shared" si="0"/>
        <v>2529.1976666666669</v>
      </c>
      <c r="AK29" s="3">
        <f t="shared" si="1"/>
        <v>4784.4846666666663</v>
      </c>
      <c r="AL29" s="21">
        <f t="shared" si="2"/>
        <v>89.17005696009258</v>
      </c>
      <c r="AM29" s="3">
        <v>9782896</v>
      </c>
      <c r="AN29" s="3">
        <f t="shared" si="3"/>
        <v>489.06629148124097</v>
      </c>
      <c r="AP29" s="4" t="s">
        <v>23</v>
      </c>
      <c r="AQ29" s="21">
        <v>68.531030043624284</v>
      </c>
    </row>
    <row r="30" spans="1:43" x14ac:dyDescent="0.2">
      <c r="A30" s="26" t="s">
        <v>0</v>
      </c>
      <c r="B30" s="25">
        <v>150.93899999999999</v>
      </c>
      <c r="C30" s="25">
        <v>169.48699999999999</v>
      </c>
      <c r="D30" s="25">
        <v>175.74299999999999</v>
      </c>
      <c r="E30" s="25">
        <v>198.803</v>
      </c>
      <c r="F30" s="25">
        <v>198.803</v>
      </c>
      <c r="G30" s="25">
        <v>232.755</v>
      </c>
      <c r="H30" s="25">
        <v>182.029</v>
      </c>
      <c r="I30" s="25">
        <v>247.977</v>
      </c>
      <c r="J30" s="25">
        <v>217.197</v>
      </c>
      <c r="K30" s="25">
        <v>199.58199999999999</v>
      </c>
      <c r="L30" s="25">
        <v>153.179</v>
      </c>
      <c r="M30" s="25">
        <v>142.78399999999999</v>
      </c>
      <c r="N30" s="25">
        <v>97.843000000000004</v>
      </c>
      <c r="O30" s="25">
        <v>123.364</v>
      </c>
      <c r="P30" s="25">
        <v>148.667</v>
      </c>
      <c r="Q30" s="25">
        <v>165.13800000000001</v>
      </c>
      <c r="R30" s="25">
        <v>170.273</v>
      </c>
      <c r="S30" s="25">
        <v>175.40799999999999</v>
      </c>
      <c r="T30" s="25">
        <v>191.76900000000001</v>
      </c>
      <c r="U30" s="25">
        <v>169.39</v>
      </c>
      <c r="V30" s="25">
        <v>185.18799999999999</v>
      </c>
      <c r="W30" s="25">
        <v>183.239</v>
      </c>
      <c r="X30" s="25">
        <v>181.19399999999999</v>
      </c>
      <c r="Y30" s="25">
        <v>183.709</v>
      </c>
      <c r="Z30" s="25">
        <v>187.94200000000001</v>
      </c>
      <c r="AA30" s="25">
        <v>199.76400000000001</v>
      </c>
      <c r="AB30" s="25">
        <v>199.74199999999999</v>
      </c>
      <c r="AC30" s="25">
        <v>207.327</v>
      </c>
      <c r="AD30" s="25">
        <v>231.47200000000001</v>
      </c>
      <c r="AE30" s="25">
        <v>252.31299999999999</v>
      </c>
      <c r="AF30" s="39"/>
      <c r="AG30" s="22">
        <v>476519</v>
      </c>
      <c r="AI30" s="4" t="s">
        <v>0</v>
      </c>
      <c r="AJ30" s="3">
        <f t="shared" si="0"/>
        <v>181.34433333333334</v>
      </c>
      <c r="AK30" s="3">
        <f t="shared" si="1"/>
        <v>230.37066666666666</v>
      </c>
      <c r="AL30" s="21">
        <f t="shared" si="2"/>
        <v>27.034940895129516</v>
      </c>
      <c r="AM30" s="3">
        <v>476519</v>
      </c>
      <c r="AN30" s="3">
        <f t="shared" si="3"/>
        <v>483.44487138323268</v>
      </c>
      <c r="AP30" s="4" t="s">
        <v>4</v>
      </c>
      <c r="AQ30" s="21">
        <v>84.599052885032918</v>
      </c>
    </row>
    <row r="31" spans="1:43" x14ac:dyDescent="0.2">
      <c r="A31" s="26" t="s">
        <v>41</v>
      </c>
      <c r="B31" s="25">
        <v>9040.6440000000002</v>
      </c>
      <c r="C31" s="25">
        <v>9194.9519999999993</v>
      </c>
      <c r="D31" s="25">
        <v>9669.9459999999999</v>
      </c>
      <c r="E31" s="25">
        <v>9949.6059999999998</v>
      </c>
      <c r="F31" s="25">
        <v>9749.9619999999995</v>
      </c>
      <c r="G31" s="25">
        <v>9835.1389999999992</v>
      </c>
      <c r="H31" s="25">
        <v>10258.675999999999</v>
      </c>
      <c r="I31" s="25">
        <v>10245.321</v>
      </c>
      <c r="J31" s="25">
        <v>10480.695</v>
      </c>
      <c r="K31" s="25">
        <v>10650.493</v>
      </c>
      <c r="L31" s="25">
        <v>10642.014999999999</v>
      </c>
      <c r="M31" s="25">
        <v>10720.870999999999</v>
      </c>
      <c r="N31" s="25">
        <v>10963.492</v>
      </c>
      <c r="O31" s="25">
        <v>11128.866</v>
      </c>
      <c r="P31" s="25">
        <v>11308.058000000001</v>
      </c>
      <c r="Q31" s="25">
        <v>11378.523999999999</v>
      </c>
      <c r="R31" s="25">
        <v>11725.040999999999</v>
      </c>
      <c r="S31" s="25">
        <v>11848.382</v>
      </c>
      <c r="T31" s="25">
        <v>11961.129000000001</v>
      </c>
      <c r="U31" s="25">
        <v>11596.581</v>
      </c>
      <c r="V31" s="25">
        <v>11656.504000000001</v>
      </c>
      <c r="W31" s="25">
        <v>11786.205</v>
      </c>
      <c r="X31" s="25">
        <v>11278.335999999999</v>
      </c>
      <c r="Y31" s="25">
        <v>10984.585999999999</v>
      </c>
      <c r="Z31" s="25">
        <v>10261.81</v>
      </c>
      <c r="AA31" s="25">
        <v>10379.947</v>
      </c>
      <c r="AB31" s="25">
        <v>10399.097</v>
      </c>
      <c r="AC31" s="25">
        <v>10615.638000000001</v>
      </c>
      <c r="AD31" s="25">
        <v>10962.218999999999</v>
      </c>
      <c r="AE31" s="25">
        <v>10932.869000000001</v>
      </c>
      <c r="AF31" s="39"/>
      <c r="AG31" s="22">
        <v>17181584.666666668</v>
      </c>
      <c r="AI31" s="4" t="s">
        <v>22</v>
      </c>
      <c r="AJ31" s="3">
        <f t="shared" si="0"/>
        <v>9604.8346666666675</v>
      </c>
      <c r="AK31" s="3">
        <f t="shared" si="1"/>
        <v>10836.908666666668</v>
      </c>
      <c r="AL31" s="21">
        <f t="shared" si="2"/>
        <v>12.827644022607506</v>
      </c>
      <c r="AM31" s="3">
        <v>17181584.666666668</v>
      </c>
      <c r="AN31" s="3">
        <f t="shared" si="3"/>
        <v>630.72812414625162</v>
      </c>
      <c r="AP31" s="4" t="s">
        <v>25</v>
      </c>
      <c r="AQ31" s="21">
        <v>87.256030801548519</v>
      </c>
    </row>
    <row r="32" spans="1:43" x14ac:dyDescent="0.2">
      <c r="A32" s="26" t="s">
        <v>23</v>
      </c>
      <c r="B32" s="25">
        <v>4689.6080000000002</v>
      </c>
      <c r="C32" s="25">
        <v>5185.7079999999996</v>
      </c>
      <c r="D32" s="25">
        <v>5199.5200000000004</v>
      </c>
      <c r="E32" s="25">
        <v>5302.826</v>
      </c>
      <c r="F32" s="25">
        <v>5314.6880000000001</v>
      </c>
      <c r="G32" s="25">
        <v>5393.1480000000001</v>
      </c>
      <c r="H32" s="25">
        <v>5919.34</v>
      </c>
      <c r="I32" s="25">
        <v>5617.24</v>
      </c>
      <c r="J32" s="25">
        <v>6318.924</v>
      </c>
      <c r="K32" s="25">
        <v>6180.4009999999998</v>
      </c>
      <c r="L32" s="25">
        <v>6419.8270000000002</v>
      </c>
      <c r="M32" s="25">
        <v>6914.95</v>
      </c>
      <c r="N32" s="25">
        <v>7499.7709999999997</v>
      </c>
      <c r="O32" s="25">
        <v>8039.1239999999998</v>
      </c>
      <c r="P32" s="25">
        <v>8149.3329999999996</v>
      </c>
      <c r="Q32" s="25">
        <v>8415.1190000000006</v>
      </c>
      <c r="R32" s="25">
        <v>8274.4840000000004</v>
      </c>
      <c r="S32" s="25">
        <v>8398.6239999999998</v>
      </c>
      <c r="T32" s="25">
        <v>8127.9319999999998</v>
      </c>
      <c r="U32" s="25">
        <v>7910.3270000000002</v>
      </c>
      <c r="V32" s="25">
        <v>8161.7470000000003</v>
      </c>
      <c r="W32" s="25">
        <v>7873.1440000000002</v>
      </c>
      <c r="X32" s="25">
        <v>7790.77</v>
      </c>
      <c r="Y32" s="25">
        <v>8293.1029999999992</v>
      </c>
      <c r="Z32" s="25">
        <v>8226.268</v>
      </c>
      <c r="AA32" s="25">
        <v>8459.3150000000005</v>
      </c>
      <c r="AB32" s="25">
        <v>8594.4680000000008</v>
      </c>
      <c r="AC32" s="25">
        <v>8720.7270000000008</v>
      </c>
      <c r="AD32" s="25">
        <v>8823.6309999999994</v>
      </c>
      <c r="AE32" s="25">
        <v>8894.8809999999994</v>
      </c>
      <c r="AF32" s="39"/>
      <c r="AG32" s="22">
        <v>8817969</v>
      </c>
      <c r="AI32" s="4" t="s">
        <v>23</v>
      </c>
      <c r="AJ32" s="3">
        <f t="shared" si="0"/>
        <v>5229.3513333333331</v>
      </c>
      <c r="AK32" s="3">
        <f t="shared" si="1"/>
        <v>8813.0796666666665</v>
      </c>
      <c r="AL32" s="21">
        <f t="shared" si="2"/>
        <v>68.531030043624284</v>
      </c>
      <c r="AM32" s="3">
        <v>8817969</v>
      </c>
      <c r="AN32" s="3">
        <f t="shared" si="3"/>
        <v>999.4455261372168</v>
      </c>
      <c r="AP32" s="4" t="s">
        <v>15</v>
      </c>
      <c r="AQ32" s="21">
        <v>89.17005696009258</v>
      </c>
    </row>
    <row r="33" spans="1:43" x14ac:dyDescent="0.2">
      <c r="A33" s="26" t="s">
        <v>40</v>
      </c>
      <c r="B33" s="25">
        <v>7185.1120000000001</v>
      </c>
      <c r="C33" s="25">
        <v>7474.4110000000001</v>
      </c>
      <c r="D33" s="25">
        <v>7579.0940000000001</v>
      </c>
      <c r="E33" s="25">
        <v>7423.07</v>
      </c>
      <c r="F33" s="25">
        <v>7700.732</v>
      </c>
      <c r="G33" s="25">
        <v>7978.8040000000001</v>
      </c>
      <c r="H33" s="25">
        <v>8985.5869999999995</v>
      </c>
      <c r="I33" s="25">
        <v>9488.3709999999992</v>
      </c>
      <c r="J33" s="25">
        <v>9969.4130000000005</v>
      </c>
      <c r="K33" s="25">
        <v>10827.962</v>
      </c>
      <c r="L33" s="25">
        <v>9594.7669999999998</v>
      </c>
      <c r="M33" s="25">
        <v>9549.384</v>
      </c>
      <c r="N33" s="25">
        <v>9273.3729999999996</v>
      </c>
      <c r="O33" s="25">
        <v>10139.462</v>
      </c>
      <c r="P33" s="25">
        <v>11384.162</v>
      </c>
      <c r="Q33" s="25">
        <v>12224.81</v>
      </c>
      <c r="R33" s="25">
        <v>13498.18</v>
      </c>
      <c r="S33" s="25">
        <v>14842.218000000001</v>
      </c>
      <c r="T33" s="25">
        <v>15805.594999999999</v>
      </c>
      <c r="U33" s="25">
        <v>16162.093999999999</v>
      </c>
      <c r="V33" s="25">
        <v>17187.317999999999</v>
      </c>
      <c r="W33" s="25">
        <v>17408.462</v>
      </c>
      <c r="X33" s="25">
        <v>16680.366999999998</v>
      </c>
      <c r="Y33" s="25">
        <v>15744.034</v>
      </c>
      <c r="Z33" s="25">
        <v>15804.963</v>
      </c>
      <c r="AA33" s="25">
        <v>16561.073</v>
      </c>
      <c r="AB33" s="25">
        <v>18557.186000000002</v>
      </c>
      <c r="AC33" s="25">
        <v>21431.698</v>
      </c>
      <c r="AD33" s="25">
        <v>22349.398000000001</v>
      </c>
      <c r="AE33" s="25">
        <v>22782.295999999998</v>
      </c>
      <c r="AF33" s="39"/>
      <c r="AG33" s="22">
        <v>37974154.333333336</v>
      </c>
      <c r="AI33" s="4" t="s">
        <v>12</v>
      </c>
      <c r="AJ33" s="3">
        <f t="shared" si="0"/>
        <v>7492.1916666666666</v>
      </c>
      <c r="AK33" s="3">
        <f t="shared" si="1"/>
        <v>22187.797333333336</v>
      </c>
      <c r="AL33" s="21">
        <f t="shared" si="2"/>
        <v>196.14561827146713</v>
      </c>
      <c r="AM33" s="3">
        <v>37974154.333333336</v>
      </c>
      <c r="AN33" s="3">
        <f t="shared" si="3"/>
        <v>584.28680566711409</v>
      </c>
      <c r="AP33" s="4" t="s">
        <v>19</v>
      </c>
      <c r="AQ33" s="21">
        <v>108.33341961207417</v>
      </c>
    </row>
    <row r="34" spans="1:43" x14ac:dyDescent="0.2">
      <c r="A34" s="26" t="s">
        <v>39</v>
      </c>
      <c r="B34" s="25">
        <v>3303.9520000000002</v>
      </c>
      <c r="C34" s="25">
        <v>3529.8220000000001</v>
      </c>
      <c r="D34" s="25">
        <v>3842.4830000000002</v>
      </c>
      <c r="E34" s="25">
        <v>4033.7629999999999</v>
      </c>
      <c r="F34" s="25">
        <v>4245.6819999999998</v>
      </c>
      <c r="G34" s="25">
        <v>4397.415</v>
      </c>
      <c r="H34" s="25">
        <v>4659.5789999999997</v>
      </c>
      <c r="I34" s="25">
        <v>4842.59</v>
      </c>
      <c r="J34" s="25">
        <v>5269.7160000000003</v>
      </c>
      <c r="K34" s="25">
        <v>5513.5910000000003</v>
      </c>
      <c r="L34" s="25">
        <v>5964.2060000000001</v>
      </c>
      <c r="M34" s="25">
        <v>6035.4709999999995</v>
      </c>
      <c r="N34" s="25">
        <v>6254.165</v>
      </c>
      <c r="O34" s="25">
        <v>6562.232</v>
      </c>
      <c r="P34" s="25">
        <v>6710.8869999999997</v>
      </c>
      <c r="Q34" s="25">
        <v>6434.174</v>
      </c>
      <c r="R34" s="25">
        <v>6446.8850000000002</v>
      </c>
      <c r="S34" s="25">
        <v>6502.9120000000003</v>
      </c>
      <c r="T34" s="25">
        <v>6520.1220000000003</v>
      </c>
      <c r="U34" s="25">
        <v>6506.5619999999999</v>
      </c>
      <c r="V34" s="25">
        <v>6465.7110000000002</v>
      </c>
      <c r="W34" s="25">
        <v>6002.2569999999996</v>
      </c>
      <c r="X34" s="25">
        <v>5531.3090000000002</v>
      </c>
      <c r="Y34" s="25">
        <v>5435.4690000000001</v>
      </c>
      <c r="Z34" s="25">
        <v>5464.2280000000001</v>
      </c>
      <c r="AA34" s="25">
        <v>5555.183</v>
      </c>
      <c r="AB34" s="25">
        <v>5690.973</v>
      </c>
      <c r="AC34" s="25">
        <v>5788.8289999999997</v>
      </c>
      <c r="AD34" s="25">
        <v>5847.5749999999998</v>
      </c>
      <c r="AE34" s="25">
        <v>5982.6580000000004</v>
      </c>
      <c r="AF34" s="39"/>
      <c r="AG34" s="22">
        <v>10292405.666666666</v>
      </c>
      <c r="AI34" s="4" t="s">
        <v>14</v>
      </c>
      <c r="AJ34" s="3">
        <f t="shared" si="0"/>
        <v>3802.0226666666663</v>
      </c>
      <c r="AK34" s="3">
        <f t="shared" si="1"/>
        <v>5873.0206666666663</v>
      </c>
      <c r="AL34" s="21">
        <f t="shared" si="2"/>
        <v>54.470953531050327</v>
      </c>
      <c r="AM34" s="3">
        <v>10292405.666666666</v>
      </c>
      <c r="AN34" s="3">
        <f t="shared" si="3"/>
        <v>570.61690501446424</v>
      </c>
      <c r="AP34" s="4" t="s">
        <v>3</v>
      </c>
      <c r="AQ34" s="21">
        <v>123.61871715793865</v>
      </c>
    </row>
    <row r="35" spans="1:43" x14ac:dyDescent="0.2">
      <c r="A35" s="26" t="s">
        <v>4</v>
      </c>
      <c r="B35" s="25">
        <v>4178.4920000000002</v>
      </c>
      <c r="C35" s="25">
        <v>3615.777</v>
      </c>
      <c r="D35" s="25">
        <v>3714.0909999999999</v>
      </c>
      <c r="E35" s="25">
        <v>2976.1669999999999</v>
      </c>
      <c r="F35" s="25">
        <v>3121.3420000000001</v>
      </c>
      <c r="G35" s="25">
        <v>2914.0920000000001</v>
      </c>
      <c r="H35" s="25">
        <v>4023.5529999999999</v>
      </c>
      <c r="I35" s="25">
        <v>4086.7260000000001</v>
      </c>
      <c r="J35" s="25">
        <v>3867.36</v>
      </c>
      <c r="K35" s="25">
        <v>3181.4859999999999</v>
      </c>
      <c r="L35" s="25">
        <v>3321.0210000000002</v>
      </c>
      <c r="M35" s="25">
        <v>3996.98</v>
      </c>
      <c r="N35" s="25">
        <v>4119.9650000000001</v>
      </c>
      <c r="O35" s="25">
        <v>4308.8819999999996</v>
      </c>
      <c r="P35" s="25">
        <v>4468.7089999999998</v>
      </c>
      <c r="Q35" s="25">
        <v>4155.2780000000002</v>
      </c>
      <c r="R35" s="25">
        <v>4269.2460000000001</v>
      </c>
      <c r="S35" s="25">
        <v>4578.3620000000001</v>
      </c>
      <c r="T35" s="25">
        <v>5160.3969999999999</v>
      </c>
      <c r="U35" s="25">
        <v>5268.4250000000002</v>
      </c>
      <c r="V35" s="25">
        <v>4965.8410000000003</v>
      </c>
      <c r="W35" s="25">
        <v>5212.55</v>
      </c>
      <c r="X35" s="25">
        <v>5314.7349999999997</v>
      </c>
      <c r="Y35" s="25">
        <v>5188.7430000000004</v>
      </c>
      <c r="Z35" s="25">
        <v>5266.3329999999996</v>
      </c>
      <c r="AA35" s="25">
        <v>5337.7020000000002</v>
      </c>
      <c r="AB35" s="25">
        <v>5738.0339999999997</v>
      </c>
      <c r="AC35" s="25">
        <v>6149.1880000000001</v>
      </c>
      <c r="AD35" s="25">
        <v>6303.7479999999996</v>
      </c>
      <c r="AE35" s="25">
        <v>6571.9070000000002</v>
      </c>
      <c r="AF35" s="39"/>
      <c r="AG35" s="22">
        <v>19530629.333333332</v>
      </c>
      <c r="AI35" s="4" t="s">
        <v>4</v>
      </c>
      <c r="AJ35" s="3">
        <f t="shared" si="0"/>
        <v>3435.3449999999998</v>
      </c>
      <c r="AK35" s="3">
        <f t="shared" si="1"/>
        <v>6341.6143333333339</v>
      </c>
      <c r="AL35" s="21">
        <f t="shared" si="2"/>
        <v>84.599052885032918</v>
      </c>
      <c r="AM35" s="3">
        <v>19530629.333333332</v>
      </c>
      <c r="AN35" s="3">
        <f t="shared" si="3"/>
        <v>324.70097225745661</v>
      </c>
      <c r="AP35" s="4" t="s">
        <v>16</v>
      </c>
      <c r="AQ35" s="21">
        <v>125.75729289116127</v>
      </c>
    </row>
    <row r="36" spans="1:43" x14ac:dyDescent="0.2">
      <c r="A36" s="26" t="s">
        <v>19</v>
      </c>
      <c r="B36" s="25">
        <v>909.78599999999994</v>
      </c>
      <c r="C36" s="25">
        <v>856.41099999999994</v>
      </c>
      <c r="D36" s="25">
        <v>882.30499999999995</v>
      </c>
      <c r="E36" s="25">
        <v>1062.2829999999999</v>
      </c>
      <c r="F36" s="25">
        <v>1184.652</v>
      </c>
      <c r="G36" s="25">
        <v>1319.046</v>
      </c>
      <c r="H36" s="25">
        <v>1491.8409999999999</v>
      </c>
      <c r="I36" s="25">
        <v>1559.415</v>
      </c>
      <c r="J36" s="25">
        <v>1300.7950000000001</v>
      </c>
      <c r="K36" s="25">
        <v>1232.2660000000001</v>
      </c>
      <c r="L36" s="25">
        <v>1223.6769999999999</v>
      </c>
      <c r="M36" s="25">
        <v>1273.951</v>
      </c>
      <c r="N36" s="25">
        <v>1301.7360000000001</v>
      </c>
      <c r="O36" s="25">
        <v>1319.239</v>
      </c>
      <c r="P36" s="25">
        <v>1375.153</v>
      </c>
      <c r="Q36" s="25">
        <v>1462.797</v>
      </c>
      <c r="R36" s="25">
        <v>1529.1210000000001</v>
      </c>
      <c r="S36" s="25">
        <v>1731.0909999999999</v>
      </c>
      <c r="T36" s="25">
        <v>2035.7829999999999</v>
      </c>
      <c r="U36" s="25">
        <v>1719.587</v>
      </c>
      <c r="V36" s="25">
        <v>1778.3920000000001</v>
      </c>
      <c r="W36" s="25">
        <v>1882.202</v>
      </c>
      <c r="X36" s="25">
        <v>1899.1030000000001</v>
      </c>
      <c r="Y36" s="25">
        <v>1809.6659999999999</v>
      </c>
      <c r="Z36" s="25">
        <v>1794.9</v>
      </c>
      <c r="AA36" s="25">
        <v>1772.57</v>
      </c>
      <c r="AB36" s="25">
        <v>1882.5329999999999</v>
      </c>
      <c r="AC36" s="25">
        <v>1934.203</v>
      </c>
      <c r="AD36" s="25">
        <v>1974.63</v>
      </c>
      <c r="AE36" s="25">
        <v>1926.5840000000001</v>
      </c>
      <c r="AF36" s="39"/>
      <c r="AG36" s="22">
        <v>2071227.6666666667</v>
      </c>
      <c r="AI36" s="4" t="s">
        <v>19</v>
      </c>
      <c r="AJ36" s="3">
        <f t="shared" si="0"/>
        <v>933.66633333333323</v>
      </c>
      <c r="AK36" s="3">
        <f t="shared" si="1"/>
        <v>1945.1390000000001</v>
      </c>
      <c r="AL36" s="21">
        <f t="shared" si="2"/>
        <v>108.33341961207417</v>
      </c>
      <c r="AM36" s="3">
        <v>2071227.6666666667</v>
      </c>
      <c r="AN36" s="3">
        <f t="shared" si="3"/>
        <v>939.12370489450461</v>
      </c>
      <c r="AP36" s="4" t="s">
        <v>20</v>
      </c>
      <c r="AQ36" s="21">
        <v>132.86652199009993</v>
      </c>
    </row>
    <row r="37" spans="1:43" x14ac:dyDescent="0.2">
      <c r="A37" s="26" t="s">
        <v>38</v>
      </c>
      <c r="B37" s="25">
        <v>1447.68</v>
      </c>
      <c r="C37" s="25">
        <v>1242.9949999999999</v>
      </c>
      <c r="D37" s="25">
        <v>1254.7439999999999</v>
      </c>
      <c r="E37" s="25">
        <v>1069.298</v>
      </c>
      <c r="F37" s="25">
        <v>1237.9280000000001</v>
      </c>
      <c r="G37" s="25">
        <v>1374.3150000000001</v>
      </c>
      <c r="H37" s="25">
        <v>1248.385</v>
      </c>
      <c r="I37" s="25">
        <v>1447.5450000000001</v>
      </c>
      <c r="J37" s="25">
        <v>1469.4960000000001</v>
      </c>
      <c r="K37" s="25">
        <v>1484.7639999999999</v>
      </c>
      <c r="L37" s="25">
        <v>1429.5050000000001</v>
      </c>
      <c r="M37" s="25">
        <v>2000.616</v>
      </c>
      <c r="N37" s="25">
        <v>2209.482</v>
      </c>
      <c r="O37" s="25">
        <v>2043.5129999999999</v>
      </c>
      <c r="P37" s="25">
        <v>2165.2060000000001</v>
      </c>
      <c r="Q37" s="25">
        <v>2354.8200000000002</v>
      </c>
      <c r="R37" s="25">
        <v>2215.123</v>
      </c>
      <c r="S37" s="25">
        <v>2429.8919999999998</v>
      </c>
      <c r="T37" s="25">
        <v>2668.9409999999998</v>
      </c>
      <c r="U37" s="25">
        <v>2314.1999999999998</v>
      </c>
      <c r="V37" s="25">
        <v>2595.3780000000002</v>
      </c>
      <c r="W37" s="25">
        <v>2596.7660000000001</v>
      </c>
      <c r="X37" s="25">
        <v>2299.84</v>
      </c>
      <c r="Y37" s="25">
        <v>2308.7159999999999</v>
      </c>
      <c r="Z37" s="25">
        <v>2176.422</v>
      </c>
      <c r="AA37" s="25">
        <v>2168.799</v>
      </c>
      <c r="AB37" s="25">
        <v>2429.877</v>
      </c>
      <c r="AC37" s="25">
        <v>2772.6550000000002</v>
      </c>
      <c r="AD37" s="25">
        <v>2744.0509999999999</v>
      </c>
      <c r="AE37" s="25">
        <v>2789.7289999999998</v>
      </c>
      <c r="AF37" s="39"/>
      <c r="AG37" s="22">
        <v>5442961.333333333</v>
      </c>
      <c r="AI37" s="4" t="s">
        <v>20</v>
      </c>
      <c r="AJ37" s="3">
        <f t="shared" si="0"/>
        <v>1189.0123333333331</v>
      </c>
      <c r="AK37" s="3">
        <f t="shared" si="1"/>
        <v>2768.8116666666665</v>
      </c>
      <c r="AL37" s="21">
        <f t="shared" si="2"/>
        <v>132.86652199009993</v>
      </c>
      <c r="AM37" s="3">
        <v>5442961.333333333</v>
      </c>
      <c r="AN37" s="3">
        <f t="shared" si="3"/>
        <v>508.6958177913445</v>
      </c>
      <c r="AP37" s="4" t="s">
        <v>6</v>
      </c>
      <c r="AQ37" s="21">
        <v>141.52888666268845</v>
      </c>
    </row>
    <row r="38" spans="1:43" x14ac:dyDescent="0.2">
      <c r="A38" s="26" t="s">
        <v>37</v>
      </c>
      <c r="B38" s="25">
        <v>3983.866</v>
      </c>
      <c r="C38" s="25">
        <v>3881.547</v>
      </c>
      <c r="D38" s="25">
        <v>3867.319</v>
      </c>
      <c r="E38" s="25">
        <v>3785.442</v>
      </c>
      <c r="F38" s="25">
        <v>3936.7179999999998</v>
      </c>
      <c r="G38" s="25">
        <v>3866.9009999999998</v>
      </c>
      <c r="H38" s="25">
        <v>3775.7089999999998</v>
      </c>
      <c r="I38" s="25">
        <v>3980.8679999999999</v>
      </c>
      <c r="J38" s="25">
        <v>4033.8560000000002</v>
      </c>
      <c r="K38" s="25">
        <v>4134.7969999999996</v>
      </c>
      <c r="L38" s="25">
        <v>3934.107</v>
      </c>
      <c r="M38" s="25">
        <v>3984.105</v>
      </c>
      <c r="N38" s="25">
        <v>4047.386</v>
      </c>
      <c r="O38" s="25">
        <v>4119.0950000000003</v>
      </c>
      <c r="P38" s="25">
        <v>4222.34</v>
      </c>
      <c r="Q38" s="25">
        <v>4223.5119999999997</v>
      </c>
      <c r="R38" s="25">
        <v>4283.4740000000002</v>
      </c>
      <c r="S38" s="25">
        <v>4396.97</v>
      </c>
      <c r="T38" s="25">
        <v>4259.0680000000002</v>
      </c>
      <c r="U38" s="25">
        <v>4131.5990000000002</v>
      </c>
      <c r="V38" s="25">
        <v>4304.201</v>
      </c>
      <c r="W38" s="25">
        <v>4300.51</v>
      </c>
      <c r="X38" s="25">
        <v>4197.6940000000004</v>
      </c>
      <c r="Y38" s="25">
        <v>4209.9769999999999</v>
      </c>
      <c r="Z38" s="25">
        <v>4113.7910000000002</v>
      </c>
      <c r="AA38" s="25">
        <v>4105.5190000000002</v>
      </c>
      <c r="AB38" s="25">
        <v>4180.4949999999999</v>
      </c>
      <c r="AC38" s="25">
        <v>4194.6059999999998</v>
      </c>
      <c r="AD38" s="25">
        <v>4242.0190000000002</v>
      </c>
      <c r="AE38" s="25">
        <v>4177.9369999999999</v>
      </c>
      <c r="AF38" s="39"/>
      <c r="AG38" s="22">
        <v>5511448.666666667</v>
      </c>
      <c r="AI38" s="4" t="s">
        <v>28</v>
      </c>
      <c r="AJ38" s="3">
        <f t="shared" si="0"/>
        <v>3844.7693333333336</v>
      </c>
      <c r="AK38" s="3">
        <f t="shared" si="1"/>
        <v>4204.8540000000003</v>
      </c>
      <c r="AL38" s="21">
        <f t="shared" si="2"/>
        <v>9.3655726897530371</v>
      </c>
      <c r="AM38" s="3">
        <v>5511448.666666667</v>
      </c>
      <c r="AN38" s="3">
        <f t="shared" si="3"/>
        <v>762.93081081041851</v>
      </c>
      <c r="AP38" s="4" t="s">
        <v>18</v>
      </c>
      <c r="AQ38" s="21">
        <v>150.38947772154972</v>
      </c>
    </row>
    <row r="39" spans="1:43" x14ac:dyDescent="0.2">
      <c r="A39" s="26" t="s">
        <v>36</v>
      </c>
      <c r="B39" s="25">
        <v>6972.2479999999996</v>
      </c>
      <c r="C39" s="25">
        <v>6875.0140000000001</v>
      </c>
      <c r="D39" s="25">
        <v>7143.7349999999997</v>
      </c>
      <c r="E39" s="25">
        <v>6810.27</v>
      </c>
      <c r="F39" s="25">
        <v>7055.5219999999999</v>
      </c>
      <c r="G39" s="25">
        <v>7144.7860000000001</v>
      </c>
      <c r="H39" s="25">
        <v>7092.6580000000004</v>
      </c>
      <c r="I39" s="25">
        <v>7155.9110000000001</v>
      </c>
      <c r="J39" s="25">
        <v>7229.49</v>
      </c>
      <c r="K39" s="25">
        <v>7393.1589999999997</v>
      </c>
      <c r="L39" s="25">
        <v>7452.3050000000003</v>
      </c>
      <c r="M39" s="25">
        <v>7412.902</v>
      </c>
      <c r="N39" s="25">
        <v>7503.2889999999998</v>
      </c>
      <c r="O39" s="25">
        <v>7628.2960000000003</v>
      </c>
      <c r="P39" s="25">
        <v>7827.04</v>
      </c>
      <c r="Q39" s="25">
        <v>7474.7479999999996</v>
      </c>
      <c r="R39" s="25">
        <v>7563.2219999999998</v>
      </c>
      <c r="S39" s="25">
        <v>7669.2730000000001</v>
      </c>
      <c r="T39" s="25">
        <v>7534.2510000000002</v>
      </c>
      <c r="U39" s="25">
        <v>7375.1869999999999</v>
      </c>
      <c r="V39" s="25">
        <v>7502.59</v>
      </c>
      <c r="W39" s="25">
        <v>7510.93</v>
      </c>
      <c r="X39" s="25">
        <v>7232.473</v>
      </c>
      <c r="Y39" s="25">
        <v>7148.5020000000004</v>
      </c>
      <c r="Z39" s="25">
        <v>7145.92</v>
      </c>
      <c r="AA39" s="25">
        <v>7295.5</v>
      </c>
      <c r="AB39" s="25">
        <v>7224.8320000000003</v>
      </c>
      <c r="AC39" s="25">
        <v>7307.8609999999999</v>
      </c>
      <c r="AD39" s="25">
        <v>7127.4290000000001</v>
      </c>
      <c r="AE39" s="25">
        <v>7015.7719999999999</v>
      </c>
      <c r="AF39" s="39"/>
      <c r="AG39" s="22">
        <v>10115193.333333334</v>
      </c>
      <c r="AI39" s="4" t="s">
        <v>26</v>
      </c>
      <c r="AJ39" s="3">
        <f t="shared" si="0"/>
        <v>6943.0063333333337</v>
      </c>
      <c r="AK39" s="3">
        <f t="shared" si="1"/>
        <v>7150.3540000000003</v>
      </c>
      <c r="AL39" s="21">
        <f t="shared" si="2"/>
        <v>2.9864248527499044</v>
      </c>
      <c r="AM39" s="3">
        <v>10115193.3333333</v>
      </c>
      <c r="AN39" s="3">
        <f t="shared" si="3"/>
        <v>706.89247000716637</v>
      </c>
      <c r="AP39" s="4" t="s">
        <v>12</v>
      </c>
      <c r="AQ39" s="21">
        <v>196.14561827146713</v>
      </c>
    </row>
    <row r="41" spans="1:43" x14ac:dyDescent="0.2">
      <c r="A41" s="16" t="s">
        <v>35</v>
      </c>
    </row>
    <row r="42" spans="1:43" x14ac:dyDescent="0.2">
      <c r="A42" s="16" t="s">
        <v>34</v>
      </c>
      <c r="B42" s="16" t="s">
        <v>33</v>
      </c>
    </row>
    <row r="44" spans="1:43" ht="68.25" thickBot="1" x14ac:dyDescent="0.25">
      <c r="AM44" s="15" t="s">
        <v>32</v>
      </c>
      <c r="AN44" s="14" t="s">
        <v>31</v>
      </c>
      <c r="AQ44" s="38" t="s">
        <v>107</v>
      </c>
    </row>
    <row r="45" spans="1:43" x14ac:dyDescent="0.2">
      <c r="AM45" s="4" t="s">
        <v>25</v>
      </c>
      <c r="AN45" s="3">
        <v>3445.1456520271063</v>
      </c>
      <c r="AO45" s="37" t="s">
        <v>29</v>
      </c>
    </row>
    <row r="46" spans="1:43" s="33" customFormat="1" x14ac:dyDescent="0.2">
      <c r="AM46" s="36"/>
      <c r="AN46" s="35"/>
    </row>
    <row r="47" spans="1:43" s="33" customFormat="1" x14ac:dyDescent="0.2">
      <c r="AM47" s="4" t="s">
        <v>25</v>
      </c>
      <c r="AN47" s="3">
        <v>1000</v>
      </c>
      <c r="AO47" s="34" t="s">
        <v>27</v>
      </c>
    </row>
    <row r="48" spans="1:43" x14ac:dyDescent="0.2">
      <c r="AM48" s="4" t="s">
        <v>23</v>
      </c>
      <c r="AN48" s="3">
        <v>999.4455261372168</v>
      </c>
    </row>
    <row r="49" spans="39:40" x14ac:dyDescent="0.2">
      <c r="AM49" s="4" t="s">
        <v>19</v>
      </c>
      <c r="AN49" s="3">
        <v>939.12370489450461</v>
      </c>
    </row>
    <row r="50" spans="39:40" x14ac:dyDescent="0.2">
      <c r="AM50" s="4" t="s">
        <v>16</v>
      </c>
      <c r="AN50" s="3">
        <v>845.36712717770467</v>
      </c>
    </row>
    <row r="51" spans="39:40" x14ac:dyDescent="0.2">
      <c r="AM51" s="4" t="s">
        <v>2</v>
      </c>
      <c r="AN51" s="3">
        <v>793.4493207349542</v>
      </c>
    </row>
    <row r="52" spans="39:40" x14ac:dyDescent="0.2">
      <c r="AM52" s="4" t="s">
        <v>24</v>
      </c>
      <c r="AN52" s="3">
        <v>777.72277741502285</v>
      </c>
    </row>
    <row r="53" spans="39:40" x14ac:dyDescent="0.2">
      <c r="AM53" s="4" t="s">
        <v>28</v>
      </c>
      <c r="AN53" s="3">
        <v>762.93081081041851</v>
      </c>
    </row>
    <row r="54" spans="39:40" x14ac:dyDescent="0.2">
      <c r="AM54" s="4" t="s">
        <v>8</v>
      </c>
      <c r="AN54" s="3">
        <v>746.87569941001505</v>
      </c>
    </row>
    <row r="55" spans="39:40" x14ac:dyDescent="0.2">
      <c r="AM55" s="4" t="s">
        <v>7</v>
      </c>
      <c r="AN55" s="3">
        <v>732.71779196494049</v>
      </c>
    </row>
    <row r="56" spans="39:40" x14ac:dyDescent="0.2">
      <c r="AM56" s="4" t="s">
        <v>26</v>
      </c>
      <c r="AN56" s="3">
        <v>706.89247000716409</v>
      </c>
    </row>
    <row r="57" spans="39:40" x14ac:dyDescent="0.2">
      <c r="AM57" s="4" t="s">
        <v>11</v>
      </c>
      <c r="AN57" s="3">
        <v>693.69590036951047</v>
      </c>
    </row>
    <row r="58" spans="39:40" x14ac:dyDescent="0.2">
      <c r="AM58" s="4" t="s">
        <v>21</v>
      </c>
      <c r="AN58" s="3">
        <v>681.3243715197392</v>
      </c>
    </row>
    <row r="59" spans="39:40" x14ac:dyDescent="0.2">
      <c r="AM59" s="4" t="s">
        <v>10</v>
      </c>
      <c r="AN59" s="3">
        <v>679.52761084773169</v>
      </c>
    </row>
    <row r="60" spans="39:40" x14ac:dyDescent="0.2">
      <c r="AM60" s="7" t="s">
        <v>17</v>
      </c>
      <c r="AN60" s="5">
        <v>643.35141875739419</v>
      </c>
    </row>
    <row r="61" spans="39:40" x14ac:dyDescent="0.2">
      <c r="AM61" s="4" t="s">
        <v>22</v>
      </c>
      <c r="AN61" s="3">
        <v>630.72812414625162</v>
      </c>
    </row>
    <row r="62" spans="39:40" x14ac:dyDescent="0.2">
      <c r="AM62" s="4" t="s">
        <v>18</v>
      </c>
      <c r="AN62" s="3">
        <v>629.88817844963728</v>
      </c>
    </row>
    <row r="63" spans="39:40" x14ac:dyDescent="0.2">
      <c r="AM63" s="4" t="s">
        <v>5</v>
      </c>
      <c r="AN63" s="3">
        <v>623.20574766869674</v>
      </c>
    </row>
    <row r="64" spans="39:40" x14ac:dyDescent="0.2">
      <c r="AM64" s="6" t="s">
        <v>9</v>
      </c>
      <c r="AN64" s="5">
        <v>585.80375195897261</v>
      </c>
    </row>
    <row r="65" spans="39:40" x14ac:dyDescent="0.2">
      <c r="AM65" s="4" t="s">
        <v>12</v>
      </c>
      <c r="AN65" s="3">
        <v>584.28680566711409</v>
      </c>
    </row>
    <row r="66" spans="39:40" x14ac:dyDescent="0.2">
      <c r="AM66" s="4" t="s">
        <v>14</v>
      </c>
      <c r="AN66" s="3">
        <v>570.61690501446424</v>
      </c>
    </row>
    <row r="67" spans="39:40" x14ac:dyDescent="0.2">
      <c r="AM67" s="4" t="s">
        <v>13</v>
      </c>
      <c r="AN67" s="3">
        <v>567.12257447415891</v>
      </c>
    </row>
    <row r="68" spans="39:40" x14ac:dyDescent="0.2">
      <c r="AM68" s="4" t="s">
        <v>1</v>
      </c>
      <c r="AN68" s="3">
        <v>550.92587608775432</v>
      </c>
    </row>
    <row r="69" spans="39:40" x14ac:dyDescent="0.2">
      <c r="AM69" s="4" t="s">
        <v>3</v>
      </c>
      <c r="AN69" s="3">
        <v>533.29374173959172</v>
      </c>
    </row>
    <row r="70" spans="39:40" x14ac:dyDescent="0.2">
      <c r="AM70" s="4" t="s">
        <v>20</v>
      </c>
      <c r="AN70" s="3">
        <v>508.6958177913445</v>
      </c>
    </row>
    <row r="71" spans="39:40" x14ac:dyDescent="0.2">
      <c r="AM71" s="4" t="s">
        <v>15</v>
      </c>
      <c r="AN71" s="3">
        <v>489.06629148124097</v>
      </c>
    </row>
    <row r="72" spans="39:40" x14ac:dyDescent="0.2">
      <c r="AM72" s="4" t="s">
        <v>0</v>
      </c>
      <c r="AN72" s="3">
        <v>483.44487138323268</v>
      </c>
    </row>
    <row r="73" spans="39:40" x14ac:dyDescent="0.2">
      <c r="AM73" s="4" t="s">
        <v>6</v>
      </c>
      <c r="AN73" s="3">
        <v>477.81914200556236</v>
      </c>
    </row>
    <row r="74" spans="39:40" x14ac:dyDescent="0.2">
      <c r="AM74" s="4" t="s">
        <v>4</v>
      </c>
      <c r="AN74" s="3">
        <v>324.70097225745661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S77"/>
  <sheetViews>
    <sheetView zoomScaleNormal="100" workbookViewId="0">
      <pane xSplit="1" topLeftCell="AH1" activePane="topRight" state="frozen"/>
      <selection activeCell="U55" sqref="U55"/>
      <selection pane="topRight" activeCell="U55" sqref="U55"/>
    </sheetView>
  </sheetViews>
  <sheetFormatPr defaultRowHeight="14.25" x14ac:dyDescent="0.2"/>
  <cols>
    <col min="1" max="1" width="17" style="1" customWidth="1"/>
    <col min="2" max="31" width="13" style="1" customWidth="1"/>
    <col min="32" max="32" width="4.85546875" style="33" customWidth="1"/>
    <col min="33" max="33" width="13" style="1" customWidth="1"/>
    <col min="34" max="38" width="9.140625" style="1"/>
    <col min="39" max="39" width="11.5703125" style="1" customWidth="1"/>
    <col min="40" max="16384" width="9.140625" style="1"/>
  </cols>
  <sheetData>
    <row r="1" spans="1:45" x14ac:dyDescent="0.2">
      <c r="A1" s="16" t="s">
        <v>106</v>
      </c>
    </row>
    <row r="3" spans="1:45" x14ac:dyDescent="0.2">
      <c r="A3" s="16" t="s">
        <v>105</v>
      </c>
      <c r="B3" s="32">
        <v>44353.598912037036</v>
      </c>
    </row>
    <row r="4" spans="1:45" x14ac:dyDescent="0.2">
      <c r="A4" s="16" t="s">
        <v>104</v>
      </c>
      <c r="B4" s="32">
        <v>44491.507595856485</v>
      </c>
    </row>
    <row r="5" spans="1:45" x14ac:dyDescent="0.2">
      <c r="A5" s="16" t="s">
        <v>103</v>
      </c>
      <c r="B5" s="16" t="s">
        <v>102</v>
      </c>
    </row>
    <row r="7" spans="1:45" x14ac:dyDescent="0.2">
      <c r="A7" s="16" t="s">
        <v>101</v>
      </c>
      <c r="B7" s="16" t="s">
        <v>114</v>
      </c>
    </row>
    <row r="8" spans="1:45" x14ac:dyDescent="0.2">
      <c r="A8" s="16" t="s">
        <v>99</v>
      </c>
      <c r="B8" s="16" t="s">
        <v>98</v>
      </c>
      <c r="AI8" s="29" t="s">
        <v>113</v>
      </c>
    </row>
    <row r="9" spans="1:45" x14ac:dyDescent="0.2">
      <c r="A9" s="16" t="s">
        <v>96</v>
      </c>
      <c r="B9" s="16" t="s">
        <v>95</v>
      </c>
    </row>
    <row r="11" spans="1:45" ht="68.25" thickBot="1" x14ac:dyDescent="0.25">
      <c r="A11" s="26" t="s">
        <v>94</v>
      </c>
      <c r="B11" s="26" t="s">
        <v>93</v>
      </c>
      <c r="C11" s="26" t="s">
        <v>92</v>
      </c>
      <c r="D11" s="26" t="s">
        <v>91</v>
      </c>
      <c r="E11" s="26" t="s">
        <v>90</v>
      </c>
      <c r="F11" s="26" t="s">
        <v>89</v>
      </c>
      <c r="G11" s="26" t="s">
        <v>88</v>
      </c>
      <c r="H11" s="26" t="s">
        <v>87</v>
      </c>
      <c r="I11" s="26" t="s">
        <v>86</v>
      </c>
      <c r="J11" s="26" t="s">
        <v>85</v>
      </c>
      <c r="K11" s="26" t="s">
        <v>84</v>
      </c>
      <c r="L11" s="26" t="s">
        <v>83</v>
      </c>
      <c r="M11" s="26" t="s">
        <v>82</v>
      </c>
      <c r="N11" s="26" t="s">
        <v>81</v>
      </c>
      <c r="O11" s="26" t="s">
        <v>80</v>
      </c>
      <c r="P11" s="26" t="s">
        <v>79</v>
      </c>
      <c r="Q11" s="26" t="s">
        <v>78</v>
      </c>
      <c r="R11" s="26" t="s">
        <v>77</v>
      </c>
      <c r="S11" s="26" t="s">
        <v>76</v>
      </c>
      <c r="T11" s="26" t="s">
        <v>75</v>
      </c>
      <c r="U11" s="26" t="s">
        <v>74</v>
      </c>
      <c r="V11" s="26" t="s">
        <v>73</v>
      </c>
      <c r="W11" s="26" t="s">
        <v>72</v>
      </c>
      <c r="X11" s="26" t="s">
        <v>71</v>
      </c>
      <c r="Y11" s="26" t="s">
        <v>70</v>
      </c>
      <c r="Z11" s="26" t="s">
        <v>69</v>
      </c>
      <c r="AA11" s="26" t="s">
        <v>68</v>
      </c>
      <c r="AB11" s="26" t="s">
        <v>67</v>
      </c>
      <c r="AC11" s="26" t="s">
        <v>66</v>
      </c>
      <c r="AD11" s="26" t="s">
        <v>65</v>
      </c>
      <c r="AE11" s="31" t="s">
        <v>64</v>
      </c>
      <c r="AF11" s="16"/>
      <c r="AG11" s="45" t="s">
        <v>63</v>
      </c>
      <c r="AI11" s="15" t="s">
        <v>32</v>
      </c>
      <c r="AJ11" s="14" t="s">
        <v>62</v>
      </c>
      <c r="AK11" s="14" t="s">
        <v>61</v>
      </c>
      <c r="AL11" s="14" t="s">
        <v>59</v>
      </c>
      <c r="AM11" s="14" t="s">
        <v>60</v>
      </c>
      <c r="AN11" s="14" t="s">
        <v>31</v>
      </c>
      <c r="AP11" s="15" t="s">
        <v>32</v>
      </c>
      <c r="AQ11" s="14" t="s">
        <v>59</v>
      </c>
      <c r="AS11" s="29" t="s">
        <v>112</v>
      </c>
    </row>
    <row r="12" spans="1:45" x14ac:dyDescent="0.2">
      <c r="A12" s="26" t="s">
        <v>57</v>
      </c>
      <c r="B12" s="25">
        <v>97775.989000000001</v>
      </c>
      <c r="C12" s="25">
        <v>102158.314</v>
      </c>
      <c r="D12" s="25">
        <v>98493.192999999999</v>
      </c>
      <c r="E12" s="25">
        <v>99044.842999999993</v>
      </c>
      <c r="F12" s="25">
        <v>96202.394</v>
      </c>
      <c r="G12" s="25">
        <v>98901.376999999993</v>
      </c>
      <c r="H12" s="25">
        <v>108227.072</v>
      </c>
      <c r="I12" s="25">
        <v>102888.539</v>
      </c>
      <c r="J12" s="25">
        <v>104932.724</v>
      </c>
      <c r="K12" s="25">
        <v>107807.96400000001</v>
      </c>
      <c r="L12" s="25">
        <v>104721.48699999999</v>
      </c>
      <c r="M12" s="25">
        <v>111148.97900000001</v>
      </c>
      <c r="N12" s="25">
        <v>109980.93399999999</v>
      </c>
      <c r="O12" s="25">
        <v>123139.106</v>
      </c>
      <c r="P12" s="25">
        <v>125801.85799999999</v>
      </c>
      <c r="Q12" s="25">
        <v>127383.117</v>
      </c>
      <c r="R12" s="25">
        <v>132704.62299999999</v>
      </c>
      <c r="S12" s="25">
        <v>125799.012</v>
      </c>
      <c r="T12" s="25">
        <v>134025.75700000001</v>
      </c>
      <c r="U12" s="25">
        <v>134113.70800000001</v>
      </c>
      <c r="V12" s="25">
        <v>139835.05799999999</v>
      </c>
      <c r="W12" s="25">
        <v>128089.73299999999</v>
      </c>
      <c r="X12" s="25">
        <v>130901.91</v>
      </c>
      <c r="Y12" s="25">
        <v>132389.633</v>
      </c>
      <c r="Z12" s="25">
        <v>123159.09299999999</v>
      </c>
      <c r="AA12" s="25">
        <v>129361.00900000001</v>
      </c>
      <c r="AB12" s="25">
        <v>131271.58600000001</v>
      </c>
      <c r="AC12" s="25">
        <v>134851.09099999999</v>
      </c>
      <c r="AD12" s="25">
        <v>132477.51800000001</v>
      </c>
      <c r="AE12" s="24">
        <v>128538.01</v>
      </c>
      <c r="AF12" s="23"/>
      <c r="AG12" s="44">
        <v>446063143.66666669</v>
      </c>
      <c r="AI12" s="7" t="s">
        <v>17</v>
      </c>
      <c r="AJ12" s="5">
        <f t="shared" ref="AJ12:AJ39" si="0">SUM(C12:E12)/3</f>
        <v>99898.783333333326</v>
      </c>
      <c r="AK12" s="5">
        <f t="shared" ref="AK12:AK39" si="1">SUM(AC12:AE12)/3</f>
        <v>131955.53966666668</v>
      </c>
      <c r="AL12" s="27">
        <f t="shared" ref="AL12:AL39" si="2">(AK12-AJ12)/AJ12*100</f>
        <v>32.089235988359569</v>
      </c>
      <c r="AM12" s="5">
        <v>446063143.66666669</v>
      </c>
      <c r="AN12" s="5">
        <f t="shared" ref="AN12:AN39" si="3">AK12/AM12*1000000</f>
        <v>295.82255682902644</v>
      </c>
      <c r="AP12" s="4" t="s">
        <v>20</v>
      </c>
      <c r="AQ12" s="21">
        <v>-56.584941082659526</v>
      </c>
    </row>
    <row r="13" spans="1:45" x14ac:dyDescent="0.2">
      <c r="A13" s="26" t="s">
        <v>56</v>
      </c>
      <c r="B13" s="25">
        <v>2876.076</v>
      </c>
      <c r="C13" s="25">
        <v>3247.89</v>
      </c>
      <c r="D13" s="25">
        <v>3297.2719999999999</v>
      </c>
      <c r="E13" s="25">
        <v>3316.732</v>
      </c>
      <c r="F13" s="25">
        <v>3305.4470000000001</v>
      </c>
      <c r="G13" s="25">
        <v>3462.8539999999998</v>
      </c>
      <c r="H13" s="25">
        <v>3957.982</v>
      </c>
      <c r="I13" s="25">
        <v>3749.7130000000002</v>
      </c>
      <c r="J13" s="25">
        <v>3793.248</v>
      </c>
      <c r="K13" s="25">
        <v>3698.0819999999999</v>
      </c>
      <c r="L13" s="25">
        <v>3476.212</v>
      </c>
      <c r="M13" s="25">
        <v>3650.692</v>
      </c>
      <c r="N13" s="25">
        <v>3789.3310000000001</v>
      </c>
      <c r="O13" s="25">
        <v>3997.4250000000002</v>
      </c>
      <c r="P13" s="25">
        <v>4089.3359999999998</v>
      </c>
      <c r="Q13" s="25">
        <v>4122.0739999999996</v>
      </c>
      <c r="R13" s="25">
        <v>4290.8109999999997</v>
      </c>
      <c r="S13" s="25">
        <v>3886.0459999999998</v>
      </c>
      <c r="T13" s="25">
        <v>4671.6040000000003</v>
      </c>
      <c r="U13" s="25">
        <v>4541.067</v>
      </c>
      <c r="V13" s="25">
        <v>4864.848</v>
      </c>
      <c r="W13" s="25">
        <v>4341.5860000000002</v>
      </c>
      <c r="X13" s="25">
        <v>4535.9089999999997</v>
      </c>
      <c r="Y13" s="25">
        <v>4824.7979999999998</v>
      </c>
      <c r="Z13" s="25">
        <v>4182.076</v>
      </c>
      <c r="AA13" s="25">
        <v>4545.3620000000001</v>
      </c>
      <c r="AB13" s="25">
        <v>4580.2780000000002</v>
      </c>
      <c r="AC13" s="25">
        <v>4585.5789999999997</v>
      </c>
      <c r="AD13" s="25">
        <v>4595.9489999999996</v>
      </c>
      <c r="AE13" s="24">
        <v>4555.5349999999999</v>
      </c>
      <c r="AF13" s="23"/>
      <c r="AG13" s="43">
        <v>11401945</v>
      </c>
      <c r="AI13" s="4" t="s">
        <v>24</v>
      </c>
      <c r="AJ13" s="3">
        <f t="shared" si="0"/>
        <v>3287.2980000000002</v>
      </c>
      <c r="AK13" s="3">
        <f t="shared" si="1"/>
        <v>4579.0209999999997</v>
      </c>
      <c r="AL13" s="21">
        <f t="shared" si="2"/>
        <v>39.294368809885796</v>
      </c>
      <c r="AM13" s="3">
        <v>11401945</v>
      </c>
      <c r="AN13" s="3">
        <f t="shared" si="3"/>
        <v>401.59999017711448</v>
      </c>
      <c r="AP13" s="4" t="s">
        <v>7</v>
      </c>
      <c r="AQ13" s="21">
        <v>-47.724259868331103</v>
      </c>
    </row>
    <row r="14" spans="1:45" x14ac:dyDescent="0.2">
      <c r="A14" s="26" t="s">
        <v>6</v>
      </c>
      <c r="B14" s="25">
        <v>1597.8119999999999</v>
      </c>
      <c r="C14" s="25">
        <v>750.00400000000002</v>
      </c>
      <c r="D14" s="25">
        <v>535.428</v>
      </c>
      <c r="E14" s="25">
        <v>670.18700000000001</v>
      </c>
      <c r="F14" s="25">
        <v>869.80600000000004</v>
      </c>
      <c r="G14" s="25">
        <v>703.69399999999996</v>
      </c>
      <c r="H14" s="25">
        <v>771.60299999999995</v>
      </c>
      <c r="I14" s="25">
        <v>607.18299999999999</v>
      </c>
      <c r="J14" s="25">
        <v>650.45399999999995</v>
      </c>
      <c r="K14" s="25">
        <v>680.67700000000002</v>
      </c>
      <c r="L14" s="25">
        <v>658.39700000000005</v>
      </c>
      <c r="M14" s="25">
        <v>773.15700000000004</v>
      </c>
      <c r="N14" s="25">
        <v>747.41200000000003</v>
      </c>
      <c r="O14" s="25">
        <v>762.99400000000003</v>
      </c>
      <c r="P14" s="25">
        <v>714.995</v>
      </c>
      <c r="Q14" s="25">
        <v>840.94100000000003</v>
      </c>
      <c r="R14" s="25">
        <v>963.00800000000004</v>
      </c>
      <c r="S14" s="25">
        <v>918.49300000000005</v>
      </c>
      <c r="T14" s="25">
        <v>982.44899999999996</v>
      </c>
      <c r="U14" s="25">
        <v>970.05799999999999</v>
      </c>
      <c r="V14" s="25">
        <v>1026.6780000000001</v>
      </c>
      <c r="W14" s="25">
        <v>1089.74</v>
      </c>
      <c r="X14" s="25">
        <v>1069.6980000000001</v>
      </c>
      <c r="Y14" s="25">
        <v>1029.8219999999999</v>
      </c>
      <c r="Z14" s="25">
        <v>992.00199999999995</v>
      </c>
      <c r="AA14" s="25">
        <v>1078.6579999999999</v>
      </c>
      <c r="AB14" s="25">
        <v>1157.0409999999999</v>
      </c>
      <c r="AC14" s="25">
        <v>1167.1569999999999</v>
      </c>
      <c r="AD14" s="25">
        <v>1231.2180000000001</v>
      </c>
      <c r="AE14" s="24">
        <v>1268.0039999999999</v>
      </c>
      <c r="AF14" s="23"/>
      <c r="AG14" s="43">
        <v>7050644</v>
      </c>
      <c r="AI14" s="4" t="s">
        <v>6</v>
      </c>
      <c r="AJ14" s="3">
        <f t="shared" si="0"/>
        <v>651.87300000000005</v>
      </c>
      <c r="AK14" s="3">
        <f t="shared" si="1"/>
        <v>1222.1263333333334</v>
      </c>
      <c r="AL14" s="21">
        <f t="shared" si="2"/>
        <v>87.479207350716052</v>
      </c>
      <c r="AM14" s="3">
        <v>7050644</v>
      </c>
      <c r="AN14" s="3">
        <f t="shared" si="3"/>
        <v>173.33541919480453</v>
      </c>
      <c r="AP14" s="4" t="s">
        <v>13</v>
      </c>
      <c r="AQ14" s="21">
        <v>-37.499827667695229</v>
      </c>
    </row>
    <row r="15" spans="1:45" x14ac:dyDescent="0.2">
      <c r="A15" s="26" t="s">
        <v>55</v>
      </c>
      <c r="B15" s="25">
        <v>3029.9479999999999</v>
      </c>
      <c r="C15" s="25">
        <v>3215.6619999999998</v>
      </c>
      <c r="D15" s="25">
        <v>1887.9770000000001</v>
      </c>
      <c r="E15" s="25">
        <v>1710.377</v>
      </c>
      <c r="F15" s="25">
        <v>1641.413</v>
      </c>
      <c r="G15" s="25">
        <v>2416.3789999999999</v>
      </c>
      <c r="H15" s="25">
        <v>2309.8200000000002</v>
      </c>
      <c r="I15" s="25">
        <v>2345.3240000000001</v>
      </c>
      <c r="J15" s="25">
        <v>2646.0770000000002</v>
      </c>
      <c r="K15" s="25">
        <v>2927.0030000000002</v>
      </c>
      <c r="L15" s="25">
        <v>2971.701</v>
      </c>
      <c r="M15" s="25">
        <v>3215.3110000000001</v>
      </c>
      <c r="N15" s="25">
        <v>3029.3620000000001</v>
      </c>
      <c r="O15" s="25">
        <v>3429.547</v>
      </c>
      <c r="P15" s="25">
        <v>3488.6019999999999</v>
      </c>
      <c r="Q15" s="25">
        <v>3137.4740000000002</v>
      </c>
      <c r="R15" s="25">
        <v>3095.3539999999998</v>
      </c>
      <c r="S15" s="25">
        <v>2972.5259999999998</v>
      </c>
      <c r="T15" s="25">
        <v>3157.3609999999999</v>
      </c>
      <c r="U15" s="25">
        <v>2977.0740000000001</v>
      </c>
      <c r="V15" s="25">
        <v>3249.0619999999999</v>
      </c>
      <c r="W15" s="25">
        <v>3132.5590000000002</v>
      </c>
      <c r="X15" s="25">
        <v>3039.527</v>
      </c>
      <c r="Y15" s="25">
        <v>3010.0659999999998</v>
      </c>
      <c r="Z15" s="25">
        <v>2922.578</v>
      </c>
      <c r="AA15" s="25">
        <v>2977.3670000000002</v>
      </c>
      <c r="AB15" s="25">
        <v>3091.444</v>
      </c>
      <c r="AC15" s="25">
        <v>3180.7719999999999</v>
      </c>
      <c r="AD15" s="25">
        <v>3127.7669999999998</v>
      </c>
      <c r="AE15" s="24">
        <v>3191.904</v>
      </c>
      <c r="AF15" s="23"/>
      <c r="AG15" s="43">
        <v>10612891.666666666</v>
      </c>
      <c r="AI15" s="4" t="s">
        <v>18</v>
      </c>
      <c r="AJ15" s="3">
        <f t="shared" si="0"/>
        <v>2271.3386666666665</v>
      </c>
      <c r="AK15" s="3">
        <f t="shared" si="1"/>
        <v>3166.8143333333333</v>
      </c>
      <c r="AL15" s="21">
        <f t="shared" si="2"/>
        <v>39.425017493354872</v>
      </c>
      <c r="AM15" s="3">
        <v>10612891.666666666</v>
      </c>
      <c r="AN15" s="3">
        <f t="shared" si="3"/>
        <v>298.39316491656768</v>
      </c>
      <c r="AP15" s="4" t="s">
        <v>15</v>
      </c>
      <c r="AQ15" s="21">
        <v>-7.025224552893981</v>
      </c>
    </row>
    <row r="16" spans="1:45" x14ac:dyDescent="0.2">
      <c r="A16" s="26" t="s">
        <v>54</v>
      </c>
      <c r="B16" s="25">
        <v>1740.038</v>
      </c>
      <c r="C16" s="25">
        <v>1793.8</v>
      </c>
      <c r="D16" s="25">
        <v>1769.2739999999999</v>
      </c>
      <c r="E16" s="25">
        <v>1842.6759999999999</v>
      </c>
      <c r="F16" s="25">
        <v>1788.1489999999999</v>
      </c>
      <c r="G16" s="25">
        <v>1838.2059999999999</v>
      </c>
      <c r="H16" s="25">
        <v>1990.579</v>
      </c>
      <c r="I16" s="25">
        <v>1897.674</v>
      </c>
      <c r="J16" s="25">
        <v>1889.885</v>
      </c>
      <c r="K16" s="25">
        <v>1874.06</v>
      </c>
      <c r="L16" s="25">
        <v>1843.2919999999999</v>
      </c>
      <c r="M16" s="25">
        <v>1904.337</v>
      </c>
      <c r="N16" s="25">
        <v>1927.9349999999999</v>
      </c>
      <c r="O16" s="25">
        <v>1985.8969999999999</v>
      </c>
      <c r="P16" s="25">
        <v>2000.2940000000001</v>
      </c>
      <c r="Q16" s="25">
        <v>2002.1389999999999</v>
      </c>
      <c r="R16" s="25">
        <v>2035.7619999999999</v>
      </c>
      <c r="S16" s="25">
        <v>2005.903</v>
      </c>
      <c r="T16" s="25">
        <v>2014.4680000000001</v>
      </c>
      <c r="U16" s="25">
        <v>1995.6489999999999</v>
      </c>
      <c r="V16" s="25">
        <v>2128.2579999999998</v>
      </c>
      <c r="W16" s="25">
        <v>1947.914</v>
      </c>
      <c r="X16" s="25">
        <v>1978.549</v>
      </c>
      <c r="Y16" s="25">
        <v>1964.4870000000001</v>
      </c>
      <c r="Z16" s="25">
        <v>1847.338</v>
      </c>
      <c r="AA16" s="25">
        <v>1896.04</v>
      </c>
      <c r="AB16" s="25">
        <v>1930.367</v>
      </c>
      <c r="AC16" s="25">
        <v>1983.3389999999999</v>
      </c>
      <c r="AD16" s="25">
        <v>1974.645</v>
      </c>
      <c r="AE16" s="24">
        <v>1939.037</v>
      </c>
      <c r="AF16" s="23"/>
      <c r="AG16" s="43">
        <v>5778680</v>
      </c>
      <c r="AI16" s="4" t="s">
        <v>8</v>
      </c>
      <c r="AJ16" s="3">
        <f t="shared" si="0"/>
        <v>1801.9166666666667</v>
      </c>
      <c r="AK16" s="3">
        <f t="shared" si="1"/>
        <v>1965.6736666666666</v>
      </c>
      <c r="AL16" s="21">
        <f t="shared" si="2"/>
        <v>9.0879341441982984</v>
      </c>
      <c r="AM16" s="3">
        <v>5778680</v>
      </c>
      <c r="AN16" s="3">
        <f t="shared" si="3"/>
        <v>340.15963276503743</v>
      </c>
      <c r="AP16" s="4" t="s">
        <v>26</v>
      </c>
      <c r="AQ16" s="21">
        <v>-4.2162523231037676</v>
      </c>
    </row>
    <row r="17" spans="1:43" x14ac:dyDescent="0.2">
      <c r="A17" s="26" t="s">
        <v>53</v>
      </c>
      <c r="B17" s="25">
        <v>29086.133999999998</v>
      </c>
      <c r="C17" s="25">
        <v>29703.66</v>
      </c>
      <c r="D17" s="25">
        <v>28407.032999999999</v>
      </c>
      <c r="E17" s="25">
        <v>27971.795999999998</v>
      </c>
      <c r="F17" s="25">
        <v>26404.207999999999</v>
      </c>
      <c r="G17" s="25">
        <v>25925.251</v>
      </c>
      <c r="H17" s="25">
        <v>29101.239000000001</v>
      </c>
      <c r="I17" s="25">
        <v>25988.632000000001</v>
      </c>
      <c r="J17" s="25">
        <v>25347.234</v>
      </c>
      <c r="K17" s="25">
        <v>25928.172999999999</v>
      </c>
      <c r="L17" s="25">
        <v>25819.654999999999</v>
      </c>
      <c r="M17" s="25">
        <v>27400.957999999999</v>
      </c>
      <c r="N17" s="25">
        <v>27109.822</v>
      </c>
      <c r="O17" s="25">
        <v>35009.497000000003</v>
      </c>
      <c r="P17" s="25">
        <v>34444.563999999998</v>
      </c>
      <c r="Q17" s="25">
        <v>33712.317999999999</v>
      </c>
      <c r="R17" s="25">
        <v>36478.351999999999</v>
      </c>
      <c r="S17" s="25">
        <v>31360.044000000002</v>
      </c>
      <c r="T17" s="25">
        <v>34732.216999999997</v>
      </c>
      <c r="U17" s="25">
        <v>33666.036</v>
      </c>
      <c r="V17" s="25">
        <v>34806.767999999996</v>
      </c>
      <c r="W17" s="25">
        <v>30735.597000000002</v>
      </c>
      <c r="X17" s="25">
        <v>32027.814999999999</v>
      </c>
      <c r="Y17" s="25">
        <v>33508.9</v>
      </c>
      <c r="Z17" s="25">
        <v>30716.282999999999</v>
      </c>
      <c r="AA17" s="25">
        <v>32224.811000000002</v>
      </c>
      <c r="AB17" s="25">
        <v>31804.396000000001</v>
      </c>
      <c r="AC17" s="25">
        <v>32018.258999999998</v>
      </c>
      <c r="AD17" s="25">
        <v>29043.205000000002</v>
      </c>
      <c r="AE17" s="24">
        <v>27157.428</v>
      </c>
      <c r="AF17" s="23"/>
      <c r="AG17" s="43">
        <v>82777739</v>
      </c>
      <c r="AI17" s="4" t="s">
        <v>21</v>
      </c>
      <c r="AJ17" s="3">
        <f t="shared" si="0"/>
        <v>28694.163</v>
      </c>
      <c r="AK17" s="3">
        <f t="shared" si="1"/>
        <v>29406.297333333332</v>
      </c>
      <c r="AL17" s="21">
        <f t="shared" si="2"/>
        <v>2.4818090471338423</v>
      </c>
      <c r="AM17" s="3">
        <v>82777739</v>
      </c>
      <c r="AN17" s="3">
        <f t="shared" si="3"/>
        <v>355.24402681901392</v>
      </c>
      <c r="AP17" s="4" t="s">
        <v>21</v>
      </c>
      <c r="AQ17" s="21">
        <v>2.4818090471338423</v>
      </c>
    </row>
    <row r="18" spans="1:43" x14ac:dyDescent="0.2">
      <c r="A18" s="26" t="s">
        <v>5</v>
      </c>
      <c r="B18" s="25">
        <v>287.52699999999999</v>
      </c>
      <c r="C18" s="25">
        <v>270.71300000000002</v>
      </c>
      <c r="D18" s="25">
        <v>280.17099999999999</v>
      </c>
      <c r="E18" s="25">
        <v>135.232</v>
      </c>
      <c r="F18" s="25">
        <v>267.42599999999999</v>
      </c>
      <c r="G18" s="25">
        <v>171.976</v>
      </c>
      <c r="H18" s="25">
        <v>222.96700000000001</v>
      </c>
      <c r="I18" s="25">
        <v>249.101</v>
      </c>
      <c r="J18" s="25">
        <v>248.40600000000001</v>
      </c>
      <c r="K18" s="25">
        <v>276.18700000000001</v>
      </c>
      <c r="L18" s="25">
        <v>288.14699999999999</v>
      </c>
      <c r="M18" s="25">
        <v>296.16899999999998</v>
      </c>
      <c r="N18" s="25">
        <v>296.32499999999999</v>
      </c>
      <c r="O18" s="25">
        <v>338.86399999999998</v>
      </c>
      <c r="P18" s="25">
        <v>380.65699999999998</v>
      </c>
      <c r="Q18" s="25">
        <v>388.66899999999998</v>
      </c>
      <c r="R18" s="25">
        <v>393.036</v>
      </c>
      <c r="S18" s="25">
        <v>400.786</v>
      </c>
      <c r="T18" s="25">
        <v>433.18099999999998</v>
      </c>
      <c r="U18" s="25">
        <v>418.577</v>
      </c>
      <c r="V18" s="25">
        <v>424.23899999999998</v>
      </c>
      <c r="W18" s="25">
        <v>402.178</v>
      </c>
      <c r="X18" s="25">
        <v>423.52</v>
      </c>
      <c r="Y18" s="25">
        <v>417.892</v>
      </c>
      <c r="Z18" s="25">
        <v>457.642</v>
      </c>
      <c r="AA18" s="25">
        <v>465.39499999999998</v>
      </c>
      <c r="AB18" s="25">
        <v>498.23599999999999</v>
      </c>
      <c r="AC18" s="25">
        <v>466.59100000000001</v>
      </c>
      <c r="AD18" s="25">
        <v>490.26900000000001</v>
      </c>
      <c r="AE18" s="24">
        <v>467.03300000000002</v>
      </c>
      <c r="AF18" s="23"/>
      <c r="AG18" s="43">
        <v>1319862.6666666667</v>
      </c>
      <c r="AI18" s="4" t="s">
        <v>5</v>
      </c>
      <c r="AJ18" s="3">
        <f t="shared" si="0"/>
        <v>228.70533333333333</v>
      </c>
      <c r="AK18" s="3">
        <f t="shared" si="1"/>
        <v>474.63100000000003</v>
      </c>
      <c r="AL18" s="21">
        <f t="shared" si="2"/>
        <v>107.52948481014874</v>
      </c>
      <c r="AM18" s="3">
        <v>1319862.6666666667</v>
      </c>
      <c r="AN18" s="3">
        <f t="shared" si="3"/>
        <v>359.60635298419936</v>
      </c>
      <c r="AP18" s="4" t="s">
        <v>10</v>
      </c>
      <c r="AQ18" s="21">
        <v>5.357423048684538</v>
      </c>
    </row>
    <row r="19" spans="1:43" x14ac:dyDescent="0.2">
      <c r="A19" s="26" t="s">
        <v>52</v>
      </c>
      <c r="B19" s="25">
        <v>911.86400000000003</v>
      </c>
      <c r="C19" s="25">
        <v>941.96699999999998</v>
      </c>
      <c r="D19" s="25">
        <v>952.84699999999998</v>
      </c>
      <c r="E19" s="25">
        <v>952.02</v>
      </c>
      <c r="F19" s="25">
        <v>1005.223</v>
      </c>
      <c r="G19" s="25">
        <v>999.37699999999995</v>
      </c>
      <c r="H19" s="25">
        <v>973.00599999999997</v>
      </c>
      <c r="I19" s="25">
        <v>996.74699999999996</v>
      </c>
      <c r="J19" s="25">
        <v>1010.651</v>
      </c>
      <c r="K19" s="25">
        <v>1087.229</v>
      </c>
      <c r="L19" s="25">
        <v>1171.7460000000001</v>
      </c>
      <c r="M19" s="25">
        <v>1201.6199999999999</v>
      </c>
      <c r="N19" s="25">
        <v>1237.6210000000001</v>
      </c>
      <c r="O19" s="25">
        <v>1322.289</v>
      </c>
      <c r="P19" s="25">
        <v>1313.0519999999999</v>
      </c>
      <c r="Q19" s="25">
        <v>1412.971</v>
      </c>
      <c r="R19" s="25">
        <v>1500.079</v>
      </c>
      <c r="S19" s="25">
        <v>1529.0229999999999</v>
      </c>
      <c r="T19" s="25">
        <v>1616.46</v>
      </c>
      <c r="U19" s="25">
        <v>1492.9639999999999</v>
      </c>
      <c r="V19" s="25">
        <v>1551.48</v>
      </c>
      <c r="W19" s="25">
        <v>1504.7660000000001</v>
      </c>
      <c r="X19" s="25">
        <v>1555.902</v>
      </c>
      <c r="Y19" s="25">
        <v>1584.298</v>
      </c>
      <c r="Z19" s="25">
        <v>1497.184</v>
      </c>
      <c r="AA19" s="25">
        <v>1606.7380000000001</v>
      </c>
      <c r="AB19" s="25">
        <v>1640.338</v>
      </c>
      <c r="AC19" s="25">
        <v>1631.0309999999999</v>
      </c>
      <c r="AD19" s="25">
        <v>1722.7619999999999</v>
      </c>
      <c r="AE19" s="24">
        <v>1760.7049999999999</v>
      </c>
      <c r="AF19" s="23"/>
      <c r="AG19" s="43">
        <v>4839671.666666667</v>
      </c>
      <c r="AI19" s="4" t="s">
        <v>16</v>
      </c>
      <c r="AJ19" s="3">
        <f t="shared" si="0"/>
        <v>948.94466666666665</v>
      </c>
      <c r="AK19" s="3">
        <f t="shared" si="1"/>
        <v>1704.8326666666665</v>
      </c>
      <c r="AL19" s="21">
        <f t="shared" si="2"/>
        <v>79.655645534653559</v>
      </c>
      <c r="AM19" s="3">
        <v>4839671.666666667</v>
      </c>
      <c r="AN19" s="3">
        <f t="shared" si="3"/>
        <v>352.26205083471564</v>
      </c>
      <c r="AP19" s="4" t="s">
        <v>8</v>
      </c>
      <c r="AQ19" s="21">
        <v>9.0879341441982984</v>
      </c>
    </row>
    <row r="20" spans="1:43" x14ac:dyDescent="0.2">
      <c r="A20" s="26" t="s">
        <v>51</v>
      </c>
      <c r="B20" s="25">
        <v>651.48</v>
      </c>
      <c r="C20" s="25">
        <v>733.35199999999998</v>
      </c>
      <c r="D20" s="25">
        <v>772.40499999999997</v>
      </c>
      <c r="E20" s="25">
        <v>813.697</v>
      </c>
      <c r="F20" s="25">
        <v>882.1</v>
      </c>
      <c r="G20" s="25">
        <v>939.95399999999995</v>
      </c>
      <c r="H20" s="25">
        <v>1023.56</v>
      </c>
      <c r="I20" s="25">
        <v>1101.3689999999999</v>
      </c>
      <c r="J20" s="25">
        <v>1202.491</v>
      </c>
      <c r="K20" s="25">
        <v>1243.422</v>
      </c>
      <c r="L20" s="25">
        <v>1317.627</v>
      </c>
      <c r="M20" s="25">
        <v>1478.604</v>
      </c>
      <c r="N20" s="25">
        <v>1549.413</v>
      </c>
      <c r="O20" s="25">
        <v>1674.527</v>
      </c>
      <c r="P20" s="25">
        <v>1792.62</v>
      </c>
      <c r="Q20" s="25">
        <v>1953.127</v>
      </c>
      <c r="R20" s="25">
        <v>2089.797</v>
      </c>
      <c r="S20" s="25">
        <v>2147.107</v>
      </c>
      <c r="T20" s="25">
        <v>2230.0549999999998</v>
      </c>
      <c r="U20" s="25">
        <v>2153.6849999999999</v>
      </c>
      <c r="V20" s="25">
        <v>1957.4069999999999</v>
      </c>
      <c r="W20" s="25">
        <v>1870.116</v>
      </c>
      <c r="X20" s="25">
        <v>1940.5909999999999</v>
      </c>
      <c r="Y20" s="25">
        <v>1820.6389999999999</v>
      </c>
      <c r="Z20" s="25">
        <v>1714.028</v>
      </c>
      <c r="AA20" s="25">
        <v>1874.9349999999999</v>
      </c>
      <c r="AB20" s="25">
        <v>2037.527</v>
      </c>
      <c r="AC20" s="25">
        <v>2191.6930000000002</v>
      </c>
      <c r="AD20" s="25">
        <v>2093.373</v>
      </c>
      <c r="AE20" s="24">
        <v>2135.4690000000001</v>
      </c>
      <c r="AF20" s="23"/>
      <c r="AG20" s="43">
        <v>10744652.333333334</v>
      </c>
      <c r="AI20" s="4" t="s">
        <v>1</v>
      </c>
      <c r="AJ20" s="3">
        <f t="shared" si="0"/>
        <v>773.15133333333335</v>
      </c>
      <c r="AK20" s="3">
        <f t="shared" si="1"/>
        <v>2140.1783333333337</v>
      </c>
      <c r="AL20" s="21">
        <f t="shared" si="2"/>
        <v>176.81234462938266</v>
      </c>
      <c r="AM20" s="3">
        <v>10744652.333333334</v>
      </c>
      <c r="AN20" s="3">
        <f t="shared" si="3"/>
        <v>199.18544285456485</v>
      </c>
      <c r="AP20" s="4" t="s">
        <v>22</v>
      </c>
      <c r="AQ20" s="21">
        <v>21.803149129749851</v>
      </c>
    </row>
    <row r="21" spans="1:43" x14ac:dyDescent="0.2">
      <c r="A21" s="26" t="s">
        <v>50</v>
      </c>
      <c r="B21" s="25">
        <v>3420.518</v>
      </c>
      <c r="C21" s="25">
        <v>3725.9119999999998</v>
      </c>
      <c r="D21" s="25">
        <v>3946.9540000000002</v>
      </c>
      <c r="E21" s="25">
        <v>3836.4119999999998</v>
      </c>
      <c r="F21" s="25">
        <v>4161.241</v>
      </c>
      <c r="G21" s="25">
        <v>4310.09</v>
      </c>
      <c r="H21" s="25">
        <v>4664.3469999999998</v>
      </c>
      <c r="I21" s="25">
        <v>5218.3580000000002</v>
      </c>
      <c r="J21" s="25">
        <v>5409.35</v>
      </c>
      <c r="K21" s="25">
        <v>5868.64</v>
      </c>
      <c r="L21" s="25">
        <v>6679.366</v>
      </c>
      <c r="M21" s="25">
        <v>6990.52</v>
      </c>
      <c r="N21" s="25">
        <v>7157.8339999999998</v>
      </c>
      <c r="O21" s="25">
        <v>7041.7420000000002</v>
      </c>
      <c r="P21" s="25">
        <v>7656.9080000000004</v>
      </c>
      <c r="Q21" s="25">
        <v>8315.6170000000002</v>
      </c>
      <c r="R21" s="25">
        <v>8926.1290000000008</v>
      </c>
      <c r="S21" s="25">
        <v>8820.9320000000007</v>
      </c>
      <c r="T21" s="25">
        <v>9288.7530000000006</v>
      </c>
      <c r="U21" s="25">
        <v>9408.9439999999995</v>
      </c>
      <c r="V21" s="25">
        <v>9790.0480000000007</v>
      </c>
      <c r="W21" s="25">
        <v>10231.874</v>
      </c>
      <c r="X21" s="25">
        <v>10115.513999999999</v>
      </c>
      <c r="Y21" s="25">
        <v>9680.1350000000002</v>
      </c>
      <c r="Z21" s="25">
        <v>8962.2839999999997</v>
      </c>
      <c r="AA21" s="25">
        <v>10603.319</v>
      </c>
      <c r="AB21" s="25">
        <v>11230.659</v>
      </c>
      <c r="AC21" s="25">
        <v>11154.623</v>
      </c>
      <c r="AD21" s="25">
        <v>11185.831</v>
      </c>
      <c r="AE21" s="24">
        <v>10660.882</v>
      </c>
      <c r="AF21" s="23"/>
      <c r="AG21" s="43">
        <v>46707843.666666664</v>
      </c>
      <c r="AI21" s="4" t="s">
        <v>11</v>
      </c>
      <c r="AJ21" s="3">
        <f t="shared" si="0"/>
        <v>3836.4259999999999</v>
      </c>
      <c r="AK21" s="3">
        <f t="shared" si="1"/>
        <v>11000.445333333331</v>
      </c>
      <c r="AL21" s="21">
        <f t="shared" si="2"/>
        <v>186.73680486299833</v>
      </c>
      <c r="AM21" s="3">
        <v>46707843.666666664</v>
      </c>
      <c r="AN21" s="3">
        <f t="shared" si="3"/>
        <v>235.51601764874164</v>
      </c>
      <c r="AP21" s="4" t="s">
        <v>23</v>
      </c>
      <c r="AQ21" s="21">
        <v>30.419891389891657</v>
      </c>
    </row>
    <row r="22" spans="1:43" x14ac:dyDescent="0.2">
      <c r="A22" s="26" t="s">
        <v>49</v>
      </c>
      <c r="B22" s="25">
        <v>18922.828000000001</v>
      </c>
      <c r="C22" s="25">
        <v>21033.809000000001</v>
      </c>
      <c r="D22" s="25">
        <v>21037.095000000001</v>
      </c>
      <c r="E22" s="25">
        <v>21106.541000000001</v>
      </c>
      <c r="F22" s="25">
        <v>20653.416000000001</v>
      </c>
      <c r="G22" s="25">
        <v>21130.536</v>
      </c>
      <c r="H22" s="25">
        <v>22743.312999999998</v>
      </c>
      <c r="I22" s="25">
        <v>21650.813999999998</v>
      </c>
      <c r="J22" s="25">
        <v>22288.852999999999</v>
      </c>
      <c r="K22" s="25">
        <v>22708.901999999998</v>
      </c>
      <c r="L22" s="25">
        <v>18658.384999999998</v>
      </c>
      <c r="M22" s="25">
        <v>19254.995999999999</v>
      </c>
      <c r="N22" s="25">
        <v>18349.97</v>
      </c>
      <c r="O22" s="25">
        <v>20370.976999999999</v>
      </c>
      <c r="P22" s="25">
        <v>21015.235000000001</v>
      </c>
      <c r="Q22" s="25">
        <v>20966.915000000001</v>
      </c>
      <c r="R22" s="25">
        <v>20310.400000000001</v>
      </c>
      <c r="S22" s="25">
        <v>21231.052</v>
      </c>
      <c r="T22" s="25">
        <v>21463.837</v>
      </c>
      <c r="U22" s="25">
        <v>22890.078000000001</v>
      </c>
      <c r="V22" s="25">
        <v>24102.912</v>
      </c>
      <c r="W22" s="25">
        <v>20955.565999999999</v>
      </c>
      <c r="X22" s="25">
        <v>22476.989000000001</v>
      </c>
      <c r="Y22" s="25">
        <v>23211.355</v>
      </c>
      <c r="Z22" s="25">
        <v>21337.976999999999</v>
      </c>
      <c r="AA22" s="25">
        <v>22128.07</v>
      </c>
      <c r="AB22" s="25">
        <v>22216.184000000001</v>
      </c>
      <c r="AC22" s="25">
        <v>22582.067999999999</v>
      </c>
      <c r="AD22" s="25">
        <v>22188.393</v>
      </c>
      <c r="AE22" s="24">
        <v>21791.667000000001</v>
      </c>
      <c r="AF22" s="23"/>
      <c r="AG22" s="43">
        <v>67004558.666666664</v>
      </c>
      <c r="AI22" s="4" t="s">
        <v>10</v>
      </c>
      <c r="AJ22" s="3">
        <f t="shared" si="0"/>
        <v>21059.148333333334</v>
      </c>
      <c r="AK22" s="3">
        <f t="shared" si="1"/>
        <v>22187.376</v>
      </c>
      <c r="AL22" s="21">
        <f t="shared" si="2"/>
        <v>5.357423048684538</v>
      </c>
      <c r="AM22" s="3">
        <v>67004558.666666664</v>
      </c>
      <c r="AN22" s="3">
        <f t="shared" si="3"/>
        <v>331.13233549343181</v>
      </c>
      <c r="AP22" s="7" t="s">
        <v>17</v>
      </c>
      <c r="AQ22" s="27">
        <v>32.089235988359569</v>
      </c>
    </row>
    <row r="23" spans="1:43" x14ac:dyDescent="0.2">
      <c r="A23" s="26" t="s">
        <v>48</v>
      </c>
      <c r="B23" s="25">
        <v>493.935</v>
      </c>
      <c r="C23" s="25">
        <v>415.899</v>
      </c>
      <c r="D23" s="25">
        <v>349.73500000000001</v>
      </c>
      <c r="E23" s="25">
        <v>420.36500000000001</v>
      </c>
      <c r="F23" s="25">
        <v>450.65100000000001</v>
      </c>
      <c r="G23" s="25">
        <v>495.09300000000002</v>
      </c>
      <c r="H23" s="25">
        <v>487.649</v>
      </c>
      <c r="I23" s="25">
        <v>519.89099999999996</v>
      </c>
      <c r="J23" s="25">
        <v>532.59</v>
      </c>
      <c r="K23" s="25">
        <v>534.41899999999998</v>
      </c>
      <c r="L23" s="25">
        <v>520.58000000000004</v>
      </c>
      <c r="M23" s="25">
        <v>594.08600000000001</v>
      </c>
      <c r="N23" s="25">
        <v>626.07399999999996</v>
      </c>
      <c r="O23" s="25">
        <v>666.255</v>
      </c>
      <c r="P23" s="25">
        <v>689.81700000000001</v>
      </c>
      <c r="Q23" s="25">
        <v>720.53499999999997</v>
      </c>
      <c r="R23" s="25">
        <v>715.47799999999995</v>
      </c>
      <c r="S23" s="25">
        <v>707.36699999999996</v>
      </c>
      <c r="T23" s="25">
        <v>752.49300000000005</v>
      </c>
      <c r="U23" s="25">
        <v>756.21199999999999</v>
      </c>
      <c r="V23" s="25">
        <v>797.19200000000001</v>
      </c>
      <c r="W23" s="25">
        <v>786.28099999999995</v>
      </c>
      <c r="X23" s="25">
        <v>757.87599999999998</v>
      </c>
      <c r="Y23" s="25">
        <v>740.70299999999997</v>
      </c>
      <c r="Z23" s="25">
        <v>693.23</v>
      </c>
      <c r="AA23" s="25">
        <v>763.12599999999998</v>
      </c>
      <c r="AB23" s="25">
        <v>780.375</v>
      </c>
      <c r="AC23" s="25">
        <v>817.54399999999998</v>
      </c>
      <c r="AD23" s="25">
        <v>832.50699999999995</v>
      </c>
      <c r="AE23" s="24">
        <v>835.404</v>
      </c>
      <c r="AF23" s="23"/>
      <c r="AG23" s="43">
        <v>4111984</v>
      </c>
      <c r="AI23" s="4" t="s">
        <v>3</v>
      </c>
      <c r="AJ23" s="3">
        <f t="shared" si="0"/>
        <v>395.33300000000003</v>
      </c>
      <c r="AK23" s="3">
        <f t="shared" si="1"/>
        <v>828.48500000000001</v>
      </c>
      <c r="AL23" s="21">
        <f t="shared" si="2"/>
        <v>109.56636557029135</v>
      </c>
      <c r="AM23" s="3">
        <v>4111984</v>
      </c>
      <c r="AN23" s="3">
        <f t="shared" si="3"/>
        <v>201.48059914630016</v>
      </c>
      <c r="AP23" s="4" t="s">
        <v>19</v>
      </c>
      <c r="AQ23" s="21">
        <v>34.61493536459497</v>
      </c>
    </row>
    <row r="24" spans="1:43" x14ac:dyDescent="0.2">
      <c r="A24" s="26" t="s">
        <v>47</v>
      </c>
      <c r="B24" s="25">
        <v>8173.9229999999998</v>
      </c>
      <c r="C24" s="25">
        <v>9048.6980000000003</v>
      </c>
      <c r="D24" s="25">
        <v>9031.9359999999997</v>
      </c>
      <c r="E24" s="25">
        <v>9405.491</v>
      </c>
      <c r="F24" s="25">
        <v>9179.3060000000005</v>
      </c>
      <c r="G24" s="25">
        <v>9816.7170000000006</v>
      </c>
      <c r="H24" s="25">
        <v>10198.039000000001</v>
      </c>
      <c r="I24" s="25">
        <v>10259.793</v>
      </c>
      <c r="J24" s="25">
        <v>10794.385</v>
      </c>
      <c r="K24" s="25">
        <v>11363.370999999999</v>
      </c>
      <c r="L24" s="25">
        <v>11542.184999999999</v>
      </c>
      <c r="M24" s="25">
        <v>11993.491</v>
      </c>
      <c r="N24" s="25">
        <v>11955.65</v>
      </c>
      <c r="O24" s="25">
        <v>13218.049000000001</v>
      </c>
      <c r="P24" s="25">
        <v>13469.065000000001</v>
      </c>
      <c r="Q24" s="25">
        <v>15053.317999999999</v>
      </c>
      <c r="R24" s="25">
        <v>15568.844999999999</v>
      </c>
      <c r="S24" s="25">
        <v>15181.675999999999</v>
      </c>
      <c r="T24" s="25">
        <v>17019.079000000002</v>
      </c>
      <c r="U24" s="25">
        <v>16919.464</v>
      </c>
      <c r="V24" s="25">
        <v>16978.719000000001</v>
      </c>
      <c r="W24" s="25">
        <v>15751.376</v>
      </c>
      <c r="X24" s="25">
        <v>15930.534</v>
      </c>
      <c r="Y24" s="25">
        <v>15846.527</v>
      </c>
      <c r="Z24" s="25">
        <v>14666.679</v>
      </c>
      <c r="AA24" s="25">
        <v>15391.466</v>
      </c>
      <c r="AB24" s="25">
        <v>15439.966</v>
      </c>
      <c r="AC24" s="25">
        <v>18242.166000000001</v>
      </c>
      <c r="AD24" s="25">
        <v>19002.194</v>
      </c>
      <c r="AE24" s="24">
        <v>18192.3</v>
      </c>
      <c r="AF24" s="23"/>
      <c r="AG24" s="44">
        <v>60296697</v>
      </c>
      <c r="AI24" s="6" t="s">
        <v>9</v>
      </c>
      <c r="AJ24" s="5">
        <f t="shared" si="0"/>
        <v>9162.0416666666661</v>
      </c>
      <c r="AK24" s="5">
        <f t="shared" si="1"/>
        <v>18478.886666666669</v>
      </c>
      <c r="AL24" s="27">
        <f t="shared" si="2"/>
        <v>101.68961612449922</v>
      </c>
      <c r="AM24" s="5">
        <v>60296697</v>
      </c>
      <c r="AN24" s="5">
        <f t="shared" si="3"/>
        <v>306.4659854695966</v>
      </c>
      <c r="AP24" s="4" t="s">
        <v>24</v>
      </c>
      <c r="AQ24" s="21">
        <v>39.294368809885796</v>
      </c>
    </row>
    <row r="25" spans="1:43" x14ac:dyDescent="0.2">
      <c r="A25" s="26" t="s">
        <v>46</v>
      </c>
      <c r="B25" s="25">
        <v>52.622999999999998</v>
      </c>
      <c r="C25" s="25">
        <v>56.491999999999997</v>
      </c>
      <c r="D25" s="25">
        <v>60.704999999999998</v>
      </c>
      <c r="E25" s="25">
        <v>65.176000000000002</v>
      </c>
      <c r="F25" s="25">
        <v>71.539000000000001</v>
      </c>
      <c r="G25" s="25">
        <v>72.055000000000007</v>
      </c>
      <c r="H25" s="25">
        <v>73.173000000000002</v>
      </c>
      <c r="I25" s="25">
        <v>87.79</v>
      </c>
      <c r="J25" s="25">
        <v>92.605000000000004</v>
      </c>
      <c r="K25" s="25">
        <v>107.223</v>
      </c>
      <c r="L25" s="25">
        <v>107.56699999999999</v>
      </c>
      <c r="M25" s="25">
        <v>125.193</v>
      </c>
      <c r="N25" s="25">
        <v>136.19900000000001</v>
      </c>
      <c r="O25" s="25">
        <v>143.078</v>
      </c>
      <c r="P25" s="25">
        <v>147.23599999999999</v>
      </c>
      <c r="Q25" s="25">
        <v>160.654</v>
      </c>
      <c r="R25" s="25">
        <v>205.928</v>
      </c>
      <c r="S25" s="25">
        <v>216.29499999999999</v>
      </c>
      <c r="T25" s="25">
        <v>229.96600000000001</v>
      </c>
      <c r="U25" s="25">
        <v>235.76599999999999</v>
      </c>
      <c r="V25" s="25">
        <v>248.249</v>
      </c>
      <c r="W25" s="25">
        <v>236.358</v>
      </c>
      <c r="X25" s="25">
        <v>222.642</v>
      </c>
      <c r="Y25" s="25">
        <v>203.12</v>
      </c>
      <c r="Z25" s="25">
        <v>200.48400000000001</v>
      </c>
      <c r="AA25" s="25">
        <v>206.64500000000001</v>
      </c>
      <c r="AB25" s="25">
        <v>221.24700000000001</v>
      </c>
      <c r="AC25" s="25">
        <v>229.03200000000001</v>
      </c>
      <c r="AD25" s="25">
        <v>270.142</v>
      </c>
      <c r="AE25" s="24">
        <v>281.483</v>
      </c>
      <c r="AF25" s="23"/>
      <c r="AG25" s="43">
        <v>864979</v>
      </c>
      <c r="AI25" s="4" t="s">
        <v>2</v>
      </c>
      <c r="AJ25" s="3">
        <f t="shared" si="0"/>
        <v>60.790999999999997</v>
      </c>
      <c r="AK25" s="3">
        <f t="shared" si="1"/>
        <v>260.21899999999999</v>
      </c>
      <c r="AL25" s="21">
        <f t="shared" si="2"/>
        <v>328.0551397410801</v>
      </c>
      <c r="AM25" s="3">
        <v>864979</v>
      </c>
      <c r="AN25" s="3">
        <f t="shared" si="3"/>
        <v>300.83851746689805</v>
      </c>
      <c r="AP25" s="4" t="s">
        <v>18</v>
      </c>
      <c r="AQ25" s="21">
        <v>39.425017493354872</v>
      </c>
    </row>
    <row r="26" spans="1:43" x14ac:dyDescent="0.2">
      <c r="A26" s="26" t="s">
        <v>45</v>
      </c>
      <c r="B26" s="25">
        <v>1102.5730000000001</v>
      </c>
      <c r="C26" s="25">
        <v>1166.1379999999999</v>
      </c>
      <c r="D26" s="25">
        <v>910.90499999999997</v>
      </c>
      <c r="E26" s="25">
        <v>751.79399999999998</v>
      </c>
      <c r="F26" s="25">
        <v>708.452</v>
      </c>
      <c r="G26" s="25">
        <v>662.45600000000002</v>
      </c>
      <c r="H26" s="25">
        <v>563.78200000000004</v>
      </c>
      <c r="I26" s="25">
        <v>590.77499999999998</v>
      </c>
      <c r="J26" s="25">
        <v>561.13099999999997</v>
      </c>
      <c r="K26" s="25">
        <v>523.93899999999996</v>
      </c>
      <c r="L26" s="25">
        <v>472.68799999999999</v>
      </c>
      <c r="M26" s="25">
        <v>501.96199999999999</v>
      </c>
      <c r="N26" s="25">
        <v>534.92499999999995</v>
      </c>
      <c r="O26" s="25">
        <v>564.69500000000005</v>
      </c>
      <c r="P26" s="25">
        <v>596.23199999999997</v>
      </c>
      <c r="Q26" s="25">
        <v>594.58100000000002</v>
      </c>
      <c r="R26" s="25">
        <v>635.79700000000003</v>
      </c>
      <c r="S26" s="25">
        <v>683.32799999999997</v>
      </c>
      <c r="T26" s="25">
        <v>609.94799999999998</v>
      </c>
      <c r="U26" s="25">
        <v>572.96400000000006</v>
      </c>
      <c r="V26" s="25">
        <v>597.80100000000004</v>
      </c>
      <c r="W26" s="25">
        <v>556.70899999999995</v>
      </c>
      <c r="X26" s="25">
        <v>623.33100000000002</v>
      </c>
      <c r="Y26" s="25">
        <v>600.44600000000003</v>
      </c>
      <c r="Z26" s="25">
        <v>608.77200000000005</v>
      </c>
      <c r="AA26" s="25">
        <v>586.30799999999999</v>
      </c>
      <c r="AB26" s="25">
        <v>592.49400000000003</v>
      </c>
      <c r="AC26" s="25">
        <v>607.01400000000001</v>
      </c>
      <c r="AD26" s="25">
        <v>592.04499999999996</v>
      </c>
      <c r="AE26" s="24">
        <v>568.96900000000005</v>
      </c>
      <c r="AF26" s="23"/>
      <c r="AG26" s="43">
        <v>1934821</v>
      </c>
      <c r="AI26" s="4" t="s">
        <v>13</v>
      </c>
      <c r="AJ26" s="3">
        <f t="shared" si="0"/>
        <v>942.94566666666651</v>
      </c>
      <c r="AK26" s="3">
        <f t="shared" si="1"/>
        <v>589.34266666666667</v>
      </c>
      <c r="AL26" s="21">
        <f t="shared" si="2"/>
        <v>-37.499827667695229</v>
      </c>
      <c r="AM26" s="3">
        <v>1934821</v>
      </c>
      <c r="AN26" s="3">
        <f t="shared" si="3"/>
        <v>304.59803086004683</v>
      </c>
      <c r="AP26" s="4" t="s">
        <v>12</v>
      </c>
      <c r="AQ26" s="21">
        <v>61.861261616294627</v>
      </c>
    </row>
    <row r="27" spans="1:43" x14ac:dyDescent="0.2">
      <c r="A27" s="26" t="s">
        <v>44</v>
      </c>
      <c r="B27" s="25">
        <v>1713.441</v>
      </c>
      <c r="C27" s="25">
        <v>1922.193</v>
      </c>
      <c r="D27" s="25">
        <v>1014.119</v>
      </c>
      <c r="E27" s="25">
        <v>720.74</v>
      </c>
      <c r="F27" s="25">
        <v>789.09799999999996</v>
      </c>
      <c r="G27" s="25">
        <v>690.48400000000004</v>
      </c>
      <c r="H27" s="25">
        <v>616.46199999999999</v>
      </c>
      <c r="I27" s="25">
        <v>588.755</v>
      </c>
      <c r="J27" s="25">
        <v>541.32299999999998</v>
      </c>
      <c r="K27" s="25">
        <v>530.33699999999999</v>
      </c>
      <c r="L27" s="25">
        <v>463.44799999999998</v>
      </c>
      <c r="M27" s="25">
        <v>470.91300000000001</v>
      </c>
      <c r="N27" s="25">
        <v>488.87</v>
      </c>
      <c r="O27" s="25">
        <v>518.83299999999997</v>
      </c>
      <c r="P27" s="25">
        <v>541.67999999999995</v>
      </c>
      <c r="Q27" s="25">
        <v>561.99699999999996</v>
      </c>
      <c r="R27" s="25">
        <v>607.52700000000004</v>
      </c>
      <c r="S27" s="25">
        <v>629.697</v>
      </c>
      <c r="T27" s="25">
        <v>604.18299999999999</v>
      </c>
      <c r="U27" s="25">
        <v>590.78700000000003</v>
      </c>
      <c r="V27" s="25">
        <v>600.70000000000005</v>
      </c>
      <c r="W27" s="25">
        <v>583.96100000000001</v>
      </c>
      <c r="X27" s="25">
        <v>610.06399999999996</v>
      </c>
      <c r="Y27" s="25">
        <v>593.02300000000002</v>
      </c>
      <c r="Z27" s="25">
        <v>585.66800000000001</v>
      </c>
      <c r="AA27" s="25">
        <v>574.923</v>
      </c>
      <c r="AB27" s="25">
        <v>602.55200000000002</v>
      </c>
      <c r="AC27" s="25">
        <v>633.86699999999996</v>
      </c>
      <c r="AD27" s="25">
        <v>651.17700000000002</v>
      </c>
      <c r="AE27" s="24">
        <v>626.70699999999999</v>
      </c>
      <c r="AF27" s="23"/>
      <c r="AG27" s="43">
        <v>2816996.3333333335</v>
      </c>
      <c r="AI27" s="4" t="s">
        <v>7</v>
      </c>
      <c r="AJ27" s="3">
        <f t="shared" si="0"/>
        <v>1219.0173333333332</v>
      </c>
      <c r="AK27" s="3">
        <f t="shared" si="1"/>
        <v>637.25033333333329</v>
      </c>
      <c r="AL27" s="21">
        <f t="shared" si="2"/>
        <v>-47.724259868331103</v>
      </c>
      <c r="AM27" s="3">
        <v>2816996.3333333335</v>
      </c>
      <c r="AN27" s="3">
        <f t="shared" si="3"/>
        <v>226.21624522289636</v>
      </c>
      <c r="AP27" s="4" t="s">
        <v>16</v>
      </c>
      <c r="AQ27" s="21">
        <v>79.655645534653559</v>
      </c>
    </row>
    <row r="28" spans="1:43" x14ac:dyDescent="0.2">
      <c r="A28" s="26" t="s">
        <v>43</v>
      </c>
      <c r="B28" s="25">
        <v>54.686</v>
      </c>
      <c r="C28" s="25">
        <v>59.070999999999998</v>
      </c>
      <c r="D28" s="25">
        <v>61.134999999999998</v>
      </c>
      <c r="E28" s="25">
        <v>66.638000000000005</v>
      </c>
      <c r="F28" s="25">
        <v>67.153999999999996</v>
      </c>
      <c r="G28" s="25">
        <v>70.334999999999994</v>
      </c>
      <c r="H28" s="25">
        <v>74.376999999999995</v>
      </c>
      <c r="I28" s="25">
        <v>74.376999999999995</v>
      </c>
      <c r="J28" s="25">
        <v>81.733000000000004</v>
      </c>
      <c r="K28" s="25">
        <v>85.305999999999997</v>
      </c>
      <c r="L28" s="25">
        <v>363.17200000000003</v>
      </c>
      <c r="M28" s="25">
        <v>367.72199999999998</v>
      </c>
      <c r="N28" s="25">
        <v>347.75799999999998</v>
      </c>
      <c r="O28" s="25">
        <v>393.274</v>
      </c>
      <c r="P28" s="25">
        <v>371.14600000000002</v>
      </c>
      <c r="Q28" s="25">
        <v>367.19400000000002</v>
      </c>
      <c r="R28" s="25">
        <v>367.78199999999998</v>
      </c>
      <c r="S28" s="25">
        <v>368.19600000000003</v>
      </c>
      <c r="T28" s="25">
        <v>386.46800000000002</v>
      </c>
      <c r="U28" s="25">
        <v>375.89</v>
      </c>
      <c r="V28" s="25">
        <v>424.13900000000001</v>
      </c>
      <c r="W28" s="25">
        <v>352.57600000000002</v>
      </c>
      <c r="X28" s="25">
        <v>396.52699999999999</v>
      </c>
      <c r="Y28" s="25">
        <v>410.61700000000002</v>
      </c>
      <c r="Z28" s="25">
        <v>360.83100000000002</v>
      </c>
      <c r="AA28" s="25">
        <v>396.87599999999998</v>
      </c>
      <c r="AB28" s="25">
        <v>400.15699999999998</v>
      </c>
      <c r="AC28" s="25">
        <v>455.274</v>
      </c>
      <c r="AD28" s="25">
        <v>478.36500000000001</v>
      </c>
      <c r="AE28" s="24">
        <v>530.94799999999998</v>
      </c>
      <c r="AF28" s="23"/>
      <c r="AG28" s="43">
        <v>602188.66666666663</v>
      </c>
      <c r="AI28" s="4" t="s">
        <v>25</v>
      </c>
      <c r="AJ28" s="3">
        <f t="shared" si="0"/>
        <v>62.281333333333329</v>
      </c>
      <c r="AK28" s="3">
        <f t="shared" si="1"/>
        <v>488.19566666666668</v>
      </c>
      <c r="AL28" s="21">
        <f t="shared" si="2"/>
        <v>683.85551583138874</v>
      </c>
      <c r="AM28" s="3">
        <v>602188.66666666663</v>
      </c>
      <c r="AN28" s="3">
        <f t="shared" si="3"/>
        <v>810.70218303676711</v>
      </c>
      <c r="AP28" s="4" t="s">
        <v>6</v>
      </c>
      <c r="AQ28" s="21">
        <v>87.479207350716052</v>
      </c>
    </row>
    <row r="29" spans="1:43" x14ac:dyDescent="0.2">
      <c r="A29" s="26" t="s">
        <v>42</v>
      </c>
      <c r="B29" s="25">
        <v>2022.0540000000001</v>
      </c>
      <c r="C29" s="25">
        <v>2399.0120000000002</v>
      </c>
      <c r="D29" s="25">
        <v>1988.2260000000001</v>
      </c>
      <c r="E29" s="25">
        <v>2401.029</v>
      </c>
      <c r="F29" s="25">
        <v>2633.9279999999999</v>
      </c>
      <c r="G29" s="25">
        <v>2641.4690000000001</v>
      </c>
      <c r="H29" s="25">
        <v>2983.4609999999998</v>
      </c>
      <c r="I29" s="25">
        <v>2887.6509999999998</v>
      </c>
      <c r="J29" s="25">
        <v>2922.5129999999999</v>
      </c>
      <c r="K29" s="25">
        <v>2961.8380000000002</v>
      </c>
      <c r="L29" s="25">
        <v>3026.2739999999999</v>
      </c>
      <c r="M29" s="25">
        <v>3199.6309999999999</v>
      </c>
      <c r="N29" s="25">
        <v>2967.1439999999998</v>
      </c>
      <c r="O29" s="25">
        <v>3085.163</v>
      </c>
      <c r="P29" s="25">
        <v>3546.0450000000001</v>
      </c>
      <c r="Q29" s="25">
        <v>3500.6239999999998</v>
      </c>
      <c r="R29" s="25">
        <v>3182.9340000000002</v>
      </c>
      <c r="S29" s="25">
        <v>2796.982</v>
      </c>
      <c r="T29" s="25">
        <v>2741.319</v>
      </c>
      <c r="U29" s="25">
        <v>2903.6509999999998</v>
      </c>
      <c r="V29" s="25">
        <v>3048.64</v>
      </c>
      <c r="W29" s="25">
        <v>3053.6120000000001</v>
      </c>
      <c r="X29" s="25">
        <v>2353.8809999999999</v>
      </c>
      <c r="Y29" s="25">
        <v>2337.107</v>
      </c>
      <c r="Z29" s="25">
        <v>2114.7800000000002</v>
      </c>
      <c r="AA29" s="25">
        <v>2203.6570000000002</v>
      </c>
      <c r="AB29" s="25">
        <v>2190.5259999999998</v>
      </c>
      <c r="AC29" s="25">
        <v>2155.1489999999999</v>
      </c>
      <c r="AD29" s="25">
        <v>2098.672</v>
      </c>
      <c r="AE29" s="24">
        <v>2057.5549999999998</v>
      </c>
      <c r="AF29" s="23"/>
      <c r="AG29" s="43">
        <v>9782896</v>
      </c>
      <c r="AI29" s="4" t="s">
        <v>15</v>
      </c>
      <c r="AJ29" s="3">
        <f t="shared" si="0"/>
        <v>2262.7556666666665</v>
      </c>
      <c r="AK29" s="3">
        <f t="shared" si="1"/>
        <v>2103.7919999999999</v>
      </c>
      <c r="AL29" s="21">
        <f t="shared" si="2"/>
        <v>-7.025224552893981</v>
      </c>
      <c r="AM29" s="3">
        <v>9782896</v>
      </c>
      <c r="AN29" s="3">
        <f t="shared" si="3"/>
        <v>215.04797761317303</v>
      </c>
      <c r="AP29" s="6" t="s">
        <v>9</v>
      </c>
      <c r="AQ29" s="27">
        <v>101.68961612449922</v>
      </c>
    </row>
    <row r="30" spans="1:43" x14ac:dyDescent="0.2">
      <c r="A30" s="26" t="s">
        <v>0</v>
      </c>
      <c r="B30" s="25">
        <v>1.3759999999999999</v>
      </c>
      <c r="C30" s="25">
        <v>1.548</v>
      </c>
      <c r="D30" s="25">
        <v>1.6339999999999999</v>
      </c>
      <c r="E30" s="25">
        <v>1.6339999999999999</v>
      </c>
      <c r="F30" s="25">
        <v>29.664999999999999</v>
      </c>
      <c r="G30" s="25">
        <v>31.814</v>
      </c>
      <c r="H30" s="25">
        <v>34.049999999999997</v>
      </c>
      <c r="I30" s="25">
        <v>38.262999999999998</v>
      </c>
      <c r="J30" s="25">
        <v>38.779000000000003</v>
      </c>
      <c r="K30" s="25">
        <v>41.874000000000002</v>
      </c>
      <c r="L30" s="25">
        <v>43.335999999999999</v>
      </c>
      <c r="M30" s="25">
        <v>46.948</v>
      </c>
      <c r="N30" s="25">
        <v>49.613</v>
      </c>
      <c r="O30" s="25">
        <v>53.396000000000001</v>
      </c>
      <c r="P30" s="25">
        <v>53.654000000000003</v>
      </c>
      <c r="Q30" s="25">
        <v>63.457000000000001</v>
      </c>
      <c r="R30" s="25">
        <v>72.355999999999995</v>
      </c>
      <c r="S30" s="25">
        <v>76.305999999999997</v>
      </c>
      <c r="T30" s="25">
        <v>75.188999999999993</v>
      </c>
      <c r="U30" s="25">
        <v>70.632000000000005</v>
      </c>
      <c r="V30" s="25">
        <v>92.08</v>
      </c>
      <c r="W30" s="25">
        <v>88.007000000000005</v>
      </c>
      <c r="X30" s="25">
        <v>100.41500000000001</v>
      </c>
      <c r="Y30" s="25">
        <v>103.51600000000001</v>
      </c>
      <c r="Z30" s="25">
        <v>110.711</v>
      </c>
      <c r="AA30" s="25">
        <v>120.944</v>
      </c>
      <c r="AB30" s="25">
        <v>118.292</v>
      </c>
      <c r="AC30" s="25">
        <v>128.35499999999999</v>
      </c>
      <c r="AD30" s="25">
        <v>125.509</v>
      </c>
      <c r="AE30" s="24">
        <v>130.13</v>
      </c>
      <c r="AF30" s="23"/>
      <c r="AG30" s="43">
        <v>476519</v>
      </c>
      <c r="AI30" s="4" t="s">
        <v>0</v>
      </c>
      <c r="AJ30" s="3">
        <f t="shared" si="0"/>
        <v>1.6053333333333333</v>
      </c>
      <c r="AK30" s="3">
        <f t="shared" si="1"/>
        <v>127.99799999999999</v>
      </c>
      <c r="AL30" s="21">
        <f t="shared" si="2"/>
        <v>7873.2973421926899</v>
      </c>
      <c r="AM30" s="3">
        <v>476519</v>
      </c>
      <c r="AN30" s="3">
        <f t="shared" si="3"/>
        <v>268.61048562596665</v>
      </c>
      <c r="AP30" s="4" t="s">
        <v>5</v>
      </c>
      <c r="AQ30" s="21">
        <v>107.52948481014874</v>
      </c>
    </row>
    <row r="31" spans="1:43" x14ac:dyDescent="0.2">
      <c r="A31" s="26" t="s">
        <v>41</v>
      </c>
      <c r="B31" s="25">
        <v>5129.7129999999997</v>
      </c>
      <c r="C31" s="25">
        <v>5735.7269999999999</v>
      </c>
      <c r="D31" s="25">
        <v>5471.0010000000002</v>
      </c>
      <c r="E31" s="25">
        <v>5811.942</v>
      </c>
      <c r="F31" s="25">
        <v>5565.06</v>
      </c>
      <c r="G31" s="25">
        <v>5773.1319999999996</v>
      </c>
      <c r="H31" s="25">
        <v>6581.6409999999996</v>
      </c>
      <c r="I31" s="25">
        <v>6202.36</v>
      </c>
      <c r="J31" s="25">
        <v>6342.2479999999996</v>
      </c>
      <c r="K31" s="25">
        <v>6085.0249999999996</v>
      </c>
      <c r="L31" s="25">
        <v>6244.5439999999999</v>
      </c>
      <c r="M31" s="25">
        <v>6611.5079999999998</v>
      </c>
      <c r="N31" s="25">
        <v>6553.4970000000003</v>
      </c>
      <c r="O31" s="25">
        <v>6838.1760000000004</v>
      </c>
      <c r="P31" s="25">
        <v>7312.0219999999999</v>
      </c>
      <c r="Q31" s="25">
        <v>6943.4920000000002</v>
      </c>
      <c r="R31" s="25">
        <v>7089.8270000000002</v>
      </c>
      <c r="S31" s="25">
        <v>6831.0460000000003</v>
      </c>
      <c r="T31" s="25">
        <v>7140.9719999999998</v>
      </c>
      <c r="U31" s="25">
        <v>7327.89</v>
      </c>
      <c r="V31" s="25">
        <v>7846.8540000000003</v>
      </c>
      <c r="W31" s="25">
        <v>6989.4480000000003</v>
      </c>
      <c r="X31" s="25">
        <v>7238.6880000000001</v>
      </c>
      <c r="Y31" s="25">
        <v>7267.7579999999998</v>
      </c>
      <c r="Z31" s="25">
        <v>6412.357</v>
      </c>
      <c r="AA31" s="25">
        <v>6763.9459999999999</v>
      </c>
      <c r="AB31" s="25">
        <v>6798.3680000000004</v>
      </c>
      <c r="AC31" s="25">
        <v>6933.8149999999996</v>
      </c>
      <c r="AD31" s="25">
        <v>6920.4610000000002</v>
      </c>
      <c r="AE31" s="24">
        <v>6875</v>
      </c>
      <c r="AF31" s="23"/>
      <c r="AG31" s="43">
        <v>17181584.666666668</v>
      </c>
      <c r="AI31" s="4" t="s">
        <v>22</v>
      </c>
      <c r="AJ31" s="3">
        <f t="shared" si="0"/>
        <v>5672.8899999999994</v>
      </c>
      <c r="AK31" s="3">
        <f t="shared" si="1"/>
        <v>6909.7586666666657</v>
      </c>
      <c r="AL31" s="21">
        <f t="shared" si="2"/>
        <v>21.803149129749851</v>
      </c>
      <c r="AM31" s="3">
        <v>17181584.666666668</v>
      </c>
      <c r="AN31" s="3">
        <f t="shared" si="3"/>
        <v>402.16073201164164</v>
      </c>
      <c r="AP31" s="4" t="s">
        <v>3</v>
      </c>
      <c r="AQ31" s="21">
        <v>109.56636557029135</v>
      </c>
    </row>
    <row r="32" spans="1:43" x14ac:dyDescent="0.2">
      <c r="A32" s="26" t="s">
        <v>23</v>
      </c>
      <c r="B32" s="25">
        <v>1696.952</v>
      </c>
      <c r="C32" s="25">
        <v>1913.0820000000001</v>
      </c>
      <c r="D32" s="25">
        <v>2026.6479999999999</v>
      </c>
      <c r="E32" s="25">
        <v>2097.0929999999998</v>
      </c>
      <c r="F32" s="25">
        <v>2007.8340000000001</v>
      </c>
      <c r="G32" s="25">
        <v>2271.5940000000001</v>
      </c>
      <c r="H32" s="25">
        <v>2656.7779999999998</v>
      </c>
      <c r="I32" s="25">
        <v>2707.86</v>
      </c>
      <c r="J32" s="25">
        <v>2676.4349999999999</v>
      </c>
      <c r="K32" s="25">
        <v>2907.2829999999999</v>
      </c>
      <c r="L32" s="25">
        <v>2552.2910000000002</v>
      </c>
      <c r="M32" s="25">
        <v>2952.1750000000002</v>
      </c>
      <c r="N32" s="25">
        <v>2888.3629999999998</v>
      </c>
      <c r="O32" s="25">
        <v>3197.9690000000001</v>
      </c>
      <c r="P32" s="25">
        <v>3149.3789999999999</v>
      </c>
      <c r="Q32" s="25">
        <v>3013.77</v>
      </c>
      <c r="R32" s="25">
        <v>3118.33</v>
      </c>
      <c r="S32" s="25">
        <v>2725.3690000000001</v>
      </c>
      <c r="T32" s="25">
        <v>2976.4090000000001</v>
      </c>
      <c r="U32" s="25">
        <v>2640.337</v>
      </c>
      <c r="V32" s="25">
        <v>2625.8359999999998</v>
      </c>
      <c r="W32" s="25">
        <v>2555.31</v>
      </c>
      <c r="X32" s="25">
        <v>2552.953</v>
      </c>
      <c r="Y32" s="25">
        <v>2539.3449999999998</v>
      </c>
      <c r="Z32" s="25">
        <v>2423.6320000000001</v>
      </c>
      <c r="AA32" s="25">
        <v>2478.6579999999999</v>
      </c>
      <c r="AB32" s="25">
        <v>2434.7310000000002</v>
      </c>
      <c r="AC32" s="25">
        <v>2625.11</v>
      </c>
      <c r="AD32" s="25">
        <v>2579.683</v>
      </c>
      <c r="AE32" s="24">
        <v>2668.4250000000002</v>
      </c>
      <c r="AF32" s="23"/>
      <c r="AG32" s="43">
        <v>8817969</v>
      </c>
      <c r="AI32" s="4" t="s">
        <v>23</v>
      </c>
      <c r="AJ32" s="3">
        <f t="shared" si="0"/>
        <v>2012.2743333333335</v>
      </c>
      <c r="AK32" s="3">
        <f t="shared" si="1"/>
        <v>2624.4059999999999</v>
      </c>
      <c r="AL32" s="21">
        <f t="shared" si="2"/>
        <v>30.419891389891657</v>
      </c>
      <c r="AM32" s="3">
        <v>8817969</v>
      </c>
      <c r="AN32" s="3">
        <f t="shared" si="3"/>
        <v>297.62023431926332</v>
      </c>
      <c r="AP32" s="4" t="s">
        <v>1</v>
      </c>
      <c r="AQ32" s="21">
        <v>176.81234462938266</v>
      </c>
    </row>
    <row r="33" spans="1:44" x14ac:dyDescent="0.2">
      <c r="A33" s="26" t="s">
        <v>40</v>
      </c>
      <c r="B33" s="25">
        <v>4953.576</v>
      </c>
      <c r="C33" s="25">
        <v>4882.6390000000001</v>
      </c>
      <c r="D33" s="25">
        <v>4808.6760000000004</v>
      </c>
      <c r="E33" s="25">
        <v>5000.87</v>
      </c>
      <c r="F33" s="25">
        <v>4216.6009999999997</v>
      </c>
      <c r="G33" s="25">
        <v>4134.1719999999996</v>
      </c>
      <c r="H33" s="25">
        <v>4629.982</v>
      </c>
      <c r="I33" s="25">
        <v>4449.7910000000002</v>
      </c>
      <c r="J33" s="25">
        <v>4565.3590000000004</v>
      </c>
      <c r="K33" s="25">
        <v>4905.1930000000002</v>
      </c>
      <c r="L33" s="25">
        <v>4966.0330000000004</v>
      </c>
      <c r="M33" s="25">
        <v>5385.1639999999998</v>
      </c>
      <c r="N33" s="25">
        <v>6092.4859999999999</v>
      </c>
      <c r="O33" s="25">
        <v>6314.6779999999999</v>
      </c>
      <c r="P33" s="25">
        <v>6729.6480000000001</v>
      </c>
      <c r="Q33" s="25">
        <v>6730.2259999999997</v>
      </c>
      <c r="R33" s="25">
        <v>7461.9470000000001</v>
      </c>
      <c r="S33" s="25">
        <v>7111.6090000000004</v>
      </c>
      <c r="T33" s="25">
        <v>7979.5990000000002</v>
      </c>
      <c r="U33" s="25">
        <v>8040.5339999999997</v>
      </c>
      <c r="V33" s="25">
        <v>8836.6910000000007</v>
      </c>
      <c r="W33" s="25">
        <v>8429.5079999999998</v>
      </c>
      <c r="X33" s="25">
        <v>8363.91</v>
      </c>
      <c r="Y33" s="25">
        <v>8078.7370000000001</v>
      </c>
      <c r="Z33" s="25">
        <v>7788.2809999999999</v>
      </c>
      <c r="AA33" s="25">
        <v>7842.2550000000001</v>
      </c>
      <c r="AB33" s="25">
        <v>8502.84</v>
      </c>
      <c r="AC33" s="25">
        <v>8044.4359999999997</v>
      </c>
      <c r="AD33" s="25">
        <v>7928.5219999999999</v>
      </c>
      <c r="AE33" s="24">
        <v>7807.9979999999996</v>
      </c>
      <c r="AF33" s="23"/>
      <c r="AG33" s="43">
        <v>37974154.333333336</v>
      </c>
      <c r="AI33" s="4" t="s">
        <v>12</v>
      </c>
      <c r="AJ33" s="3">
        <f t="shared" si="0"/>
        <v>4897.3950000000004</v>
      </c>
      <c r="AK33" s="3">
        <f t="shared" si="1"/>
        <v>7926.9853333333331</v>
      </c>
      <c r="AL33" s="21">
        <f t="shared" si="2"/>
        <v>61.861261616294627</v>
      </c>
      <c r="AM33" s="3">
        <v>37974154.333333336</v>
      </c>
      <c r="AN33" s="3">
        <f t="shared" si="3"/>
        <v>208.74685618410479</v>
      </c>
      <c r="AP33" s="4" t="s">
        <v>11</v>
      </c>
      <c r="AQ33" s="21">
        <v>186.73680486299833</v>
      </c>
    </row>
    <row r="34" spans="1:44" x14ac:dyDescent="0.2">
      <c r="A34" s="26" t="s">
        <v>39</v>
      </c>
      <c r="B34" s="25">
        <v>603.404</v>
      </c>
      <c r="C34" s="25">
        <v>649.45399999999995</v>
      </c>
      <c r="D34" s="25">
        <v>712.44500000000005</v>
      </c>
      <c r="E34" s="25">
        <v>740.66800000000001</v>
      </c>
      <c r="F34" s="25">
        <v>767.57600000000002</v>
      </c>
      <c r="G34" s="25">
        <v>907.05600000000004</v>
      </c>
      <c r="H34" s="25">
        <v>938.721</v>
      </c>
      <c r="I34" s="25">
        <v>1096.559</v>
      </c>
      <c r="J34" s="25">
        <v>1224.3050000000001</v>
      </c>
      <c r="K34" s="25">
        <v>1261.9780000000001</v>
      </c>
      <c r="L34" s="25">
        <v>1400.287</v>
      </c>
      <c r="M34" s="25">
        <v>1870.0719999999999</v>
      </c>
      <c r="N34" s="25">
        <v>1940.4970000000001</v>
      </c>
      <c r="O34" s="25">
        <v>1854.72</v>
      </c>
      <c r="P34" s="25">
        <v>1875.021</v>
      </c>
      <c r="Q34" s="25">
        <v>2200.4250000000002</v>
      </c>
      <c r="R34" s="25">
        <v>2043.7170000000001</v>
      </c>
      <c r="S34" s="25">
        <v>2039.6020000000001</v>
      </c>
      <c r="T34" s="25">
        <v>1947.229</v>
      </c>
      <c r="U34" s="25">
        <v>2043.248</v>
      </c>
      <c r="V34" s="25">
        <v>1884.21</v>
      </c>
      <c r="W34" s="25">
        <v>1856.3530000000001</v>
      </c>
      <c r="X34" s="25">
        <v>1843.4169999999999</v>
      </c>
      <c r="Y34" s="25">
        <v>1786.7249999999999</v>
      </c>
      <c r="Z34" s="25">
        <v>2284.6170000000002</v>
      </c>
      <c r="AA34" s="25">
        <v>2356.3809999999999</v>
      </c>
      <c r="AB34" s="25">
        <v>2289.6239999999998</v>
      </c>
      <c r="AC34" s="25">
        <v>2301.4059999999999</v>
      </c>
      <c r="AD34" s="25">
        <v>2380.5540000000001</v>
      </c>
      <c r="AE34" s="24">
        <v>2359.1950000000002</v>
      </c>
      <c r="AF34" s="23"/>
      <c r="AG34" s="43">
        <v>10292405.666666666</v>
      </c>
      <c r="AI34" s="4" t="s">
        <v>14</v>
      </c>
      <c r="AJ34" s="3">
        <f t="shared" si="0"/>
        <v>700.85566666666671</v>
      </c>
      <c r="AK34" s="3">
        <f t="shared" si="1"/>
        <v>2347.0516666666667</v>
      </c>
      <c r="AL34" s="21">
        <f t="shared" si="2"/>
        <v>234.88373973338304</v>
      </c>
      <c r="AM34" s="3">
        <v>10292405.666666666</v>
      </c>
      <c r="AN34" s="3">
        <f t="shared" si="3"/>
        <v>228.0372288733146</v>
      </c>
      <c r="AP34" s="4" t="s">
        <v>28</v>
      </c>
      <c r="AQ34" s="21">
        <v>221.68007227981641</v>
      </c>
    </row>
    <row r="35" spans="1:44" x14ac:dyDescent="0.2">
      <c r="A35" s="26" t="s">
        <v>4</v>
      </c>
      <c r="B35" s="25">
        <v>389.94</v>
      </c>
      <c r="C35" s="25">
        <v>173.08699999999999</v>
      </c>
      <c r="D35" s="25">
        <v>628.43200000000002</v>
      </c>
      <c r="E35" s="25">
        <v>405.46</v>
      </c>
      <c r="F35" s="25">
        <v>465.84300000000002</v>
      </c>
      <c r="G35" s="25">
        <v>511.78199999999998</v>
      </c>
      <c r="H35" s="25">
        <v>683.63900000000001</v>
      </c>
      <c r="I35" s="25">
        <v>474.3</v>
      </c>
      <c r="J35" s="25">
        <v>778.33699999999999</v>
      </c>
      <c r="K35" s="25">
        <v>699.44799999999998</v>
      </c>
      <c r="L35" s="25">
        <v>673.42100000000005</v>
      </c>
      <c r="M35" s="25">
        <v>1122.7760000000001</v>
      </c>
      <c r="N35" s="25">
        <v>557.36800000000005</v>
      </c>
      <c r="O35" s="25">
        <v>1150.384</v>
      </c>
      <c r="P35" s="25">
        <v>1264.0039999999999</v>
      </c>
      <c r="Q35" s="25">
        <v>1669.97</v>
      </c>
      <c r="R35" s="25">
        <v>2411.576</v>
      </c>
      <c r="S35" s="25">
        <v>2019.69</v>
      </c>
      <c r="T35" s="25">
        <v>1697.8009999999999</v>
      </c>
      <c r="U35" s="25">
        <v>1760.3879999999999</v>
      </c>
      <c r="V35" s="25">
        <v>1880.538</v>
      </c>
      <c r="W35" s="25">
        <v>1774.2819999999999</v>
      </c>
      <c r="X35" s="25">
        <v>1763.0989999999999</v>
      </c>
      <c r="Y35" s="25">
        <v>1784.9</v>
      </c>
      <c r="Z35" s="25">
        <v>1768.3879999999999</v>
      </c>
      <c r="AA35" s="25">
        <v>1761.9690000000001</v>
      </c>
      <c r="AB35" s="25">
        <v>1806.394</v>
      </c>
      <c r="AC35" s="25">
        <v>1858.4269999999999</v>
      </c>
      <c r="AD35" s="25">
        <v>1976.15</v>
      </c>
      <c r="AE35" s="24">
        <v>1962.1369999999999</v>
      </c>
      <c r="AF35" s="23"/>
      <c r="AG35" s="43">
        <v>19530629.333333332</v>
      </c>
      <c r="AI35" s="4" t="s">
        <v>4</v>
      </c>
      <c r="AJ35" s="3">
        <f t="shared" si="0"/>
        <v>402.32633333333337</v>
      </c>
      <c r="AK35" s="3">
        <f t="shared" si="1"/>
        <v>1932.2380000000001</v>
      </c>
      <c r="AL35" s="21">
        <f t="shared" si="2"/>
        <v>380.26635094728238</v>
      </c>
      <c r="AM35" s="3">
        <v>19530629.333333332</v>
      </c>
      <c r="AN35" s="3">
        <f t="shared" si="3"/>
        <v>98.933729529248154</v>
      </c>
      <c r="AP35" s="4" t="s">
        <v>14</v>
      </c>
      <c r="AQ35" s="21">
        <v>234.88373973338304</v>
      </c>
    </row>
    <row r="36" spans="1:44" x14ac:dyDescent="0.2">
      <c r="A36" s="26" t="s">
        <v>19</v>
      </c>
      <c r="B36" s="25">
        <v>293.67099999999999</v>
      </c>
      <c r="C36" s="25">
        <v>331.84300000000002</v>
      </c>
      <c r="D36" s="25">
        <v>335.02</v>
      </c>
      <c r="E36" s="25">
        <v>377.61099999999999</v>
      </c>
      <c r="F36" s="25">
        <v>336.959</v>
      </c>
      <c r="G36" s="25">
        <v>398.02</v>
      </c>
      <c r="H36" s="25">
        <v>740.59299999999996</v>
      </c>
      <c r="I36" s="25">
        <v>673.22900000000004</v>
      </c>
      <c r="J36" s="25">
        <v>745.19399999999996</v>
      </c>
      <c r="K36" s="25">
        <v>825.93799999999999</v>
      </c>
      <c r="L36" s="25">
        <v>527.202</v>
      </c>
      <c r="M36" s="25">
        <v>720.04899999999998</v>
      </c>
      <c r="N36" s="25">
        <v>715.28899999999999</v>
      </c>
      <c r="O36" s="25">
        <v>504.47800000000001</v>
      </c>
      <c r="P36" s="25">
        <v>543.36199999999997</v>
      </c>
      <c r="Q36" s="25">
        <v>475.779</v>
      </c>
      <c r="R36" s="25">
        <v>438.76</v>
      </c>
      <c r="S36" s="25">
        <v>369.87900000000002</v>
      </c>
      <c r="T36" s="25">
        <v>496.45299999999997</v>
      </c>
      <c r="U36" s="25">
        <v>490.99599999999998</v>
      </c>
      <c r="V36" s="25">
        <v>532.63800000000003</v>
      </c>
      <c r="W36" s="25">
        <v>531.47</v>
      </c>
      <c r="X36" s="25">
        <v>453.27199999999999</v>
      </c>
      <c r="Y36" s="25">
        <v>467.77499999999998</v>
      </c>
      <c r="Z36" s="25">
        <v>427.21100000000001</v>
      </c>
      <c r="AA36" s="25">
        <v>454.50299999999999</v>
      </c>
      <c r="AB36" s="25">
        <v>492.42700000000002</v>
      </c>
      <c r="AC36" s="25">
        <v>480.68</v>
      </c>
      <c r="AD36" s="25">
        <v>474.56400000000002</v>
      </c>
      <c r="AE36" s="24">
        <v>450.774</v>
      </c>
      <c r="AF36" s="23"/>
      <c r="AG36" s="43">
        <v>2071227.6666666667</v>
      </c>
      <c r="AI36" s="4" t="s">
        <v>19</v>
      </c>
      <c r="AJ36" s="3">
        <f t="shared" si="0"/>
        <v>348.15800000000007</v>
      </c>
      <c r="AK36" s="3">
        <f t="shared" si="1"/>
        <v>468.67266666666666</v>
      </c>
      <c r="AL36" s="21">
        <f t="shared" si="2"/>
        <v>34.61493536459497</v>
      </c>
      <c r="AM36" s="3">
        <v>2071227.6666666667</v>
      </c>
      <c r="AN36" s="3">
        <f t="shared" si="3"/>
        <v>226.27771645254512</v>
      </c>
      <c r="AP36" s="4" t="s">
        <v>2</v>
      </c>
      <c r="AQ36" s="21">
        <v>328.0551397410801</v>
      </c>
    </row>
    <row r="37" spans="1:44" x14ac:dyDescent="0.2">
      <c r="A37" s="26" t="s">
        <v>38</v>
      </c>
      <c r="B37" s="25">
        <v>3659.087</v>
      </c>
      <c r="C37" s="25">
        <v>3173.8789999999999</v>
      </c>
      <c r="D37" s="25">
        <v>2903.7260000000001</v>
      </c>
      <c r="E37" s="25">
        <v>3052.1350000000002</v>
      </c>
      <c r="F37" s="25">
        <v>2451.14</v>
      </c>
      <c r="G37" s="25">
        <v>2655.855</v>
      </c>
      <c r="H37" s="25">
        <v>2670.42</v>
      </c>
      <c r="I37" s="25">
        <v>2409.9690000000001</v>
      </c>
      <c r="J37" s="25">
        <v>2473.3429999999998</v>
      </c>
      <c r="K37" s="25">
        <v>2363.297</v>
      </c>
      <c r="L37" s="25">
        <v>2199.5909999999999</v>
      </c>
      <c r="M37" s="25">
        <v>1705.635</v>
      </c>
      <c r="N37" s="25">
        <v>1552.9659999999999</v>
      </c>
      <c r="O37" s="25">
        <v>1300.518</v>
      </c>
      <c r="P37" s="25">
        <v>1439.761</v>
      </c>
      <c r="Q37" s="25">
        <v>1750.8030000000001</v>
      </c>
      <c r="R37" s="25">
        <v>1877.4690000000001</v>
      </c>
      <c r="S37" s="25">
        <v>1872.441</v>
      </c>
      <c r="T37" s="25">
        <v>1938.741</v>
      </c>
      <c r="U37" s="25">
        <v>1944.4159999999999</v>
      </c>
      <c r="V37" s="25">
        <v>2105.4</v>
      </c>
      <c r="W37" s="25">
        <v>1601.7180000000001</v>
      </c>
      <c r="X37" s="25">
        <v>1451.2449999999999</v>
      </c>
      <c r="Y37" s="25">
        <v>1710.558</v>
      </c>
      <c r="Z37" s="25">
        <v>1233.318</v>
      </c>
      <c r="AA37" s="25">
        <v>1299.549</v>
      </c>
      <c r="AB37" s="25">
        <v>1308.325</v>
      </c>
      <c r="AC37" s="25">
        <v>1426.7370000000001</v>
      </c>
      <c r="AD37" s="25">
        <v>1314.7260000000001</v>
      </c>
      <c r="AE37" s="24">
        <v>1222.2190000000001</v>
      </c>
      <c r="AF37" s="23"/>
      <c r="AG37" s="43">
        <v>5442961.333333333</v>
      </c>
      <c r="AI37" s="4" t="s">
        <v>20</v>
      </c>
      <c r="AJ37" s="3">
        <f t="shared" si="0"/>
        <v>3043.2466666666664</v>
      </c>
      <c r="AK37" s="3">
        <f t="shared" si="1"/>
        <v>1321.2273333333335</v>
      </c>
      <c r="AL37" s="21">
        <f t="shared" si="2"/>
        <v>-56.584941082659526</v>
      </c>
      <c r="AM37" s="3">
        <v>5442961.333333333</v>
      </c>
      <c r="AN37" s="3">
        <f t="shared" si="3"/>
        <v>242.74053266591892</v>
      </c>
      <c r="AP37" s="4" t="s">
        <v>4</v>
      </c>
      <c r="AQ37" s="21">
        <v>380.26635094728238</v>
      </c>
    </row>
    <row r="38" spans="1:44" x14ac:dyDescent="0.2">
      <c r="A38" s="26" t="s">
        <v>37</v>
      </c>
      <c r="B38" s="25">
        <v>894.32500000000005</v>
      </c>
      <c r="C38" s="25">
        <v>923.904</v>
      </c>
      <c r="D38" s="25">
        <v>941.702</v>
      </c>
      <c r="E38" s="25">
        <v>949.01099999999997</v>
      </c>
      <c r="F38" s="25">
        <v>966.55200000000002</v>
      </c>
      <c r="G38" s="25">
        <v>1009.936</v>
      </c>
      <c r="H38" s="25">
        <v>1419.454</v>
      </c>
      <c r="I38" s="25">
        <v>1449.403</v>
      </c>
      <c r="J38" s="25">
        <v>1483.5650000000001</v>
      </c>
      <c r="K38" s="25">
        <v>1460.127</v>
      </c>
      <c r="L38" s="25">
        <v>2325.5819999999999</v>
      </c>
      <c r="M38" s="25">
        <v>2523.0639999999999</v>
      </c>
      <c r="N38" s="25">
        <v>2595.3440000000001</v>
      </c>
      <c r="O38" s="25">
        <v>2609.9589999999998</v>
      </c>
      <c r="P38" s="25">
        <v>2622.02</v>
      </c>
      <c r="Q38" s="25">
        <v>2619.3130000000001</v>
      </c>
      <c r="R38" s="25">
        <v>2677.8580000000002</v>
      </c>
      <c r="S38" s="25">
        <v>2677.4749999999999</v>
      </c>
      <c r="T38" s="25">
        <v>2671.4380000000001</v>
      </c>
      <c r="U38" s="25">
        <v>2889.53</v>
      </c>
      <c r="V38" s="25">
        <v>3099.8539999999998</v>
      </c>
      <c r="W38" s="25">
        <v>2865.9580000000001</v>
      </c>
      <c r="X38" s="25">
        <v>3029.6869999999999</v>
      </c>
      <c r="Y38" s="25">
        <v>2907.402</v>
      </c>
      <c r="Z38" s="25">
        <v>2890.2689999999998</v>
      </c>
      <c r="AA38" s="25">
        <v>2736.8739999999998</v>
      </c>
      <c r="AB38" s="25">
        <v>2889.9229999999998</v>
      </c>
      <c r="AC38" s="25">
        <v>2959.7489999999998</v>
      </c>
      <c r="AD38" s="25">
        <v>3078.0070000000001</v>
      </c>
      <c r="AE38" s="24">
        <v>3016.306</v>
      </c>
      <c r="AF38" s="23"/>
      <c r="AG38" s="43">
        <v>5511448.666666667</v>
      </c>
      <c r="AI38" s="4" t="s">
        <v>28</v>
      </c>
      <c r="AJ38" s="3">
        <f t="shared" si="0"/>
        <v>938.20566666666673</v>
      </c>
      <c r="AK38" s="3">
        <f t="shared" si="1"/>
        <v>3018.0206666666668</v>
      </c>
      <c r="AL38" s="21">
        <f t="shared" si="2"/>
        <v>221.68007227981641</v>
      </c>
      <c r="AM38" s="3">
        <v>5511448.666666667</v>
      </c>
      <c r="AN38" s="3">
        <f t="shared" si="3"/>
        <v>547.59117778229631</v>
      </c>
      <c r="AP38" s="4" t="s">
        <v>25</v>
      </c>
      <c r="AQ38" s="21">
        <v>683.85551583138874</v>
      </c>
    </row>
    <row r="39" spans="1:44" x14ac:dyDescent="0.2">
      <c r="A39" s="26" t="s">
        <v>36</v>
      </c>
      <c r="B39" s="25">
        <v>4016.4850000000001</v>
      </c>
      <c r="C39" s="25">
        <v>3888.8789999999999</v>
      </c>
      <c r="D39" s="25">
        <v>4360.692</v>
      </c>
      <c r="E39" s="25">
        <v>4421.5159999999996</v>
      </c>
      <c r="F39" s="25">
        <v>4516.607</v>
      </c>
      <c r="G39" s="25">
        <v>4861.09</v>
      </c>
      <c r="H39" s="25">
        <v>5116.4350000000004</v>
      </c>
      <c r="I39" s="25">
        <v>4572.8580000000002</v>
      </c>
      <c r="J39" s="25">
        <v>4592.2299999999996</v>
      </c>
      <c r="K39" s="25">
        <v>4858.9930000000004</v>
      </c>
      <c r="L39" s="25">
        <v>4408.7579999999998</v>
      </c>
      <c r="M39" s="25">
        <v>4792.2259999999997</v>
      </c>
      <c r="N39" s="25">
        <v>4783.866</v>
      </c>
      <c r="O39" s="25">
        <v>4791.7219999999998</v>
      </c>
      <c r="P39" s="25">
        <v>4555.5029999999997</v>
      </c>
      <c r="Q39" s="25">
        <v>4104.7340000000004</v>
      </c>
      <c r="R39" s="25">
        <v>4145.7640000000001</v>
      </c>
      <c r="S39" s="25">
        <v>4220.1419999999998</v>
      </c>
      <c r="T39" s="25">
        <v>4168.085</v>
      </c>
      <c r="U39" s="25">
        <v>4036.8710000000001</v>
      </c>
      <c r="V39" s="25">
        <v>4333.817</v>
      </c>
      <c r="W39" s="25">
        <v>3864.91</v>
      </c>
      <c r="X39" s="25">
        <v>4046.355</v>
      </c>
      <c r="Y39" s="25">
        <v>3958.982</v>
      </c>
      <c r="Z39" s="25">
        <v>3960.473</v>
      </c>
      <c r="AA39" s="25">
        <v>4022.2339999999999</v>
      </c>
      <c r="AB39" s="25">
        <v>4216.875</v>
      </c>
      <c r="AC39" s="25">
        <v>3991.2179999999998</v>
      </c>
      <c r="AD39" s="25">
        <v>4120.8280000000004</v>
      </c>
      <c r="AE39" s="24">
        <v>4024.7959999999998</v>
      </c>
      <c r="AF39" s="23"/>
      <c r="AG39" s="43">
        <v>10115193.333333334</v>
      </c>
      <c r="AI39" s="4" t="s">
        <v>26</v>
      </c>
      <c r="AJ39" s="3">
        <f t="shared" si="0"/>
        <v>4223.6956666666665</v>
      </c>
      <c r="AK39" s="3">
        <f t="shared" si="1"/>
        <v>4045.614</v>
      </c>
      <c r="AL39" s="21">
        <f t="shared" si="2"/>
        <v>-4.2162523231037676</v>
      </c>
      <c r="AM39" s="3">
        <v>10115193.333333334</v>
      </c>
      <c r="AN39" s="3">
        <f t="shared" si="3"/>
        <v>399.95419431759086</v>
      </c>
      <c r="AP39" s="4" t="s">
        <v>0</v>
      </c>
      <c r="AQ39" s="21">
        <v>700</v>
      </c>
      <c r="AR39" s="42" t="s">
        <v>27</v>
      </c>
    </row>
    <row r="40" spans="1:44" x14ac:dyDescent="0.2">
      <c r="AI40" s="41"/>
      <c r="AJ40" s="41"/>
      <c r="AK40" s="41"/>
      <c r="AL40" s="41"/>
      <c r="AM40" s="41"/>
      <c r="AN40" s="41"/>
    </row>
    <row r="41" spans="1:44" x14ac:dyDescent="0.2">
      <c r="A41" s="16" t="s">
        <v>35</v>
      </c>
      <c r="AP41" s="4" t="s">
        <v>0</v>
      </c>
      <c r="AQ41" s="21">
        <v>7873.2973421926899</v>
      </c>
      <c r="AR41" s="40" t="s">
        <v>29</v>
      </c>
    </row>
    <row r="42" spans="1:44" x14ac:dyDescent="0.2">
      <c r="A42" s="16" t="s">
        <v>34</v>
      </c>
      <c r="B42" s="16" t="s">
        <v>33</v>
      </c>
    </row>
    <row r="49" spans="39:43" ht="68.25" thickBot="1" x14ac:dyDescent="0.25">
      <c r="AM49" s="15" t="s">
        <v>32</v>
      </c>
      <c r="AN49" s="14" t="s">
        <v>31</v>
      </c>
      <c r="AQ49" s="29" t="s">
        <v>111</v>
      </c>
    </row>
    <row r="50" spans="39:43" x14ac:dyDescent="0.2">
      <c r="AM50" s="4" t="s">
        <v>25</v>
      </c>
      <c r="AN50" s="3">
        <v>810.70218303676711</v>
      </c>
    </row>
    <row r="51" spans="39:43" x14ac:dyDescent="0.2">
      <c r="AM51" s="4" t="s">
        <v>28</v>
      </c>
      <c r="AN51" s="3">
        <v>547.59117778229631</v>
      </c>
    </row>
    <row r="52" spans="39:43" x14ac:dyDescent="0.2">
      <c r="AM52" s="4" t="s">
        <v>22</v>
      </c>
      <c r="AN52" s="3">
        <v>402.16073201164164</v>
      </c>
    </row>
    <row r="53" spans="39:43" x14ac:dyDescent="0.2">
      <c r="AM53" s="4" t="s">
        <v>24</v>
      </c>
      <c r="AN53" s="3">
        <v>401.59999017711448</v>
      </c>
    </row>
    <row r="54" spans="39:43" x14ac:dyDescent="0.2">
      <c r="AM54" s="4" t="s">
        <v>26</v>
      </c>
      <c r="AN54" s="3">
        <v>399.95419431759086</v>
      </c>
    </row>
    <row r="55" spans="39:43" x14ac:dyDescent="0.2">
      <c r="AM55" s="4" t="s">
        <v>5</v>
      </c>
      <c r="AN55" s="3">
        <v>359.60635298419936</v>
      </c>
    </row>
    <row r="56" spans="39:43" x14ac:dyDescent="0.2">
      <c r="AM56" s="4" t="s">
        <v>21</v>
      </c>
      <c r="AN56" s="3">
        <v>355.24402681901392</v>
      </c>
    </row>
    <row r="57" spans="39:43" x14ac:dyDescent="0.2">
      <c r="AM57" s="4" t="s">
        <v>16</v>
      </c>
      <c r="AN57" s="3">
        <v>352.26205083471564</v>
      </c>
    </row>
    <row r="58" spans="39:43" x14ac:dyDescent="0.2">
      <c r="AM58" s="4" t="s">
        <v>8</v>
      </c>
      <c r="AN58" s="3">
        <v>340.15963276503743</v>
      </c>
    </row>
    <row r="59" spans="39:43" x14ac:dyDescent="0.2">
      <c r="AM59" s="4" t="s">
        <v>10</v>
      </c>
      <c r="AN59" s="3">
        <v>331.13233549343181</v>
      </c>
    </row>
    <row r="60" spans="39:43" x14ac:dyDescent="0.2">
      <c r="AM60" s="6" t="s">
        <v>9</v>
      </c>
      <c r="AN60" s="5">
        <v>306.4659854695966</v>
      </c>
    </row>
    <row r="61" spans="39:43" x14ac:dyDescent="0.2">
      <c r="AM61" s="4" t="s">
        <v>13</v>
      </c>
      <c r="AN61" s="3">
        <v>304.59803086004683</v>
      </c>
    </row>
    <row r="62" spans="39:43" x14ac:dyDescent="0.2">
      <c r="AM62" s="4" t="s">
        <v>2</v>
      </c>
      <c r="AN62" s="3">
        <v>300.83851746689805</v>
      </c>
    </row>
    <row r="63" spans="39:43" x14ac:dyDescent="0.2">
      <c r="AM63" s="4" t="s">
        <v>18</v>
      </c>
      <c r="AN63" s="3">
        <v>298.39316491656768</v>
      </c>
    </row>
    <row r="64" spans="39:43" x14ac:dyDescent="0.2">
      <c r="AM64" s="4" t="s">
        <v>23</v>
      </c>
      <c r="AN64" s="3">
        <v>297.62023431926332</v>
      </c>
    </row>
    <row r="65" spans="39:40" x14ac:dyDescent="0.2">
      <c r="AM65" s="7" t="s">
        <v>17</v>
      </c>
      <c r="AN65" s="5">
        <v>295.82255682902644</v>
      </c>
    </row>
    <row r="66" spans="39:40" x14ac:dyDescent="0.2">
      <c r="AM66" s="4" t="s">
        <v>0</v>
      </c>
      <c r="AN66" s="3">
        <v>268.61048562596665</v>
      </c>
    </row>
    <row r="67" spans="39:40" x14ac:dyDescent="0.2">
      <c r="AM67" s="4" t="s">
        <v>20</v>
      </c>
      <c r="AN67" s="3">
        <v>242.74053266591892</v>
      </c>
    </row>
    <row r="68" spans="39:40" x14ac:dyDescent="0.2">
      <c r="AM68" s="4" t="s">
        <v>11</v>
      </c>
      <c r="AN68" s="3">
        <v>235.51601764874164</v>
      </c>
    </row>
    <row r="69" spans="39:40" x14ac:dyDescent="0.2">
      <c r="AM69" s="4" t="s">
        <v>14</v>
      </c>
      <c r="AN69" s="3">
        <v>228.0372288733146</v>
      </c>
    </row>
    <row r="70" spans="39:40" x14ac:dyDescent="0.2">
      <c r="AM70" s="4" t="s">
        <v>19</v>
      </c>
      <c r="AN70" s="3">
        <v>226.27771645254512</v>
      </c>
    </row>
    <row r="71" spans="39:40" x14ac:dyDescent="0.2">
      <c r="AM71" s="4" t="s">
        <v>7</v>
      </c>
      <c r="AN71" s="3">
        <v>226.21624522289636</v>
      </c>
    </row>
    <row r="72" spans="39:40" x14ac:dyDescent="0.2">
      <c r="AM72" s="4" t="s">
        <v>15</v>
      </c>
      <c r="AN72" s="3">
        <v>215.04797761317303</v>
      </c>
    </row>
    <row r="73" spans="39:40" x14ac:dyDescent="0.2">
      <c r="AM73" s="4" t="s">
        <v>12</v>
      </c>
      <c r="AN73" s="3">
        <v>208.74685618410479</v>
      </c>
    </row>
    <row r="74" spans="39:40" x14ac:dyDescent="0.2">
      <c r="AM74" s="4" t="s">
        <v>3</v>
      </c>
      <c r="AN74" s="3">
        <v>201.48059914630016</v>
      </c>
    </row>
    <row r="75" spans="39:40" x14ac:dyDescent="0.2">
      <c r="AM75" s="4" t="s">
        <v>1</v>
      </c>
      <c r="AN75" s="3">
        <v>199.18544285456485</v>
      </c>
    </row>
    <row r="76" spans="39:40" x14ac:dyDescent="0.2">
      <c r="AM76" s="4" t="s">
        <v>6</v>
      </c>
      <c r="AN76" s="3">
        <v>173.33541919480453</v>
      </c>
    </row>
    <row r="77" spans="39:40" x14ac:dyDescent="0.2">
      <c r="AM77" s="4" t="s">
        <v>4</v>
      </c>
      <c r="AN77" s="3">
        <v>98.933729529248154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S77"/>
  <sheetViews>
    <sheetView zoomScaleNormal="100" workbookViewId="0">
      <pane xSplit="1" topLeftCell="AE1" activePane="topRight" state="frozen"/>
      <selection activeCell="U55" sqref="U55"/>
      <selection pane="topRight" activeCell="AS11" sqref="AS11"/>
    </sheetView>
  </sheetViews>
  <sheetFormatPr defaultRowHeight="14.25" x14ac:dyDescent="0.2"/>
  <cols>
    <col min="1" max="1" width="20" style="1" customWidth="1"/>
    <col min="2" max="2" width="26.42578125" style="1" customWidth="1"/>
    <col min="3" max="31" width="11.140625" style="1" bestFit="1" customWidth="1"/>
    <col min="32" max="32" width="4.5703125" style="46" customWidth="1"/>
    <col min="33" max="33" width="11.140625" style="46" customWidth="1"/>
    <col min="34" max="16384" width="9.140625" style="1"/>
  </cols>
  <sheetData>
    <row r="1" spans="1:45" x14ac:dyDescent="0.2">
      <c r="A1" s="16" t="s">
        <v>106</v>
      </c>
    </row>
    <row r="3" spans="1:45" x14ac:dyDescent="0.2">
      <c r="A3" s="16" t="s">
        <v>105</v>
      </c>
      <c r="B3" s="32">
        <v>44353.598912037036</v>
      </c>
    </row>
    <row r="4" spans="1:45" x14ac:dyDescent="0.2">
      <c r="A4" s="16" t="s">
        <v>104</v>
      </c>
      <c r="B4" s="32">
        <v>44491.507595856485</v>
      </c>
    </row>
    <row r="5" spans="1:45" x14ac:dyDescent="0.2">
      <c r="A5" s="16" t="s">
        <v>103</v>
      </c>
      <c r="B5" s="16" t="s">
        <v>102</v>
      </c>
    </row>
    <row r="7" spans="1:45" x14ac:dyDescent="0.2">
      <c r="A7" s="16" t="s">
        <v>101</v>
      </c>
      <c r="B7" s="16" t="s">
        <v>118</v>
      </c>
    </row>
    <row r="8" spans="1:45" x14ac:dyDescent="0.2">
      <c r="A8" s="16" t="s">
        <v>99</v>
      </c>
      <c r="B8" s="16" t="s">
        <v>98</v>
      </c>
      <c r="AI8" s="29" t="s">
        <v>117</v>
      </c>
    </row>
    <row r="9" spans="1:45" x14ac:dyDescent="0.2">
      <c r="A9" s="16" t="s">
        <v>96</v>
      </c>
      <c r="B9" s="16" t="s">
        <v>95</v>
      </c>
    </row>
    <row r="11" spans="1:45" ht="68.25" thickBot="1" x14ac:dyDescent="0.25">
      <c r="A11" s="26" t="s">
        <v>94</v>
      </c>
      <c r="B11" s="26" t="s">
        <v>93</v>
      </c>
      <c r="C11" s="26" t="s">
        <v>92</v>
      </c>
      <c r="D11" s="26" t="s">
        <v>91</v>
      </c>
      <c r="E11" s="26" t="s">
        <v>90</v>
      </c>
      <c r="F11" s="26" t="s">
        <v>89</v>
      </c>
      <c r="G11" s="26" t="s">
        <v>88</v>
      </c>
      <c r="H11" s="26" t="s">
        <v>87</v>
      </c>
      <c r="I11" s="26" t="s">
        <v>86</v>
      </c>
      <c r="J11" s="26" t="s">
        <v>85</v>
      </c>
      <c r="K11" s="26" t="s">
        <v>84</v>
      </c>
      <c r="L11" s="26" t="s">
        <v>83</v>
      </c>
      <c r="M11" s="26" t="s">
        <v>82</v>
      </c>
      <c r="N11" s="26" t="s">
        <v>81</v>
      </c>
      <c r="O11" s="26" t="s">
        <v>80</v>
      </c>
      <c r="P11" s="26" t="s">
        <v>79</v>
      </c>
      <c r="Q11" s="26" t="s">
        <v>78</v>
      </c>
      <c r="R11" s="26" t="s">
        <v>77</v>
      </c>
      <c r="S11" s="26" t="s">
        <v>76</v>
      </c>
      <c r="T11" s="26" t="s">
        <v>75</v>
      </c>
      <c r="U11" s="26" t="s">
        <v>74</v>
      </c>
      <c r="V11" s="26" t="s">
        <v>73</v>
      </c>
      <c r="W11" s="26" t="s">
        <v>72</v>
      </c>
      <c r="X11" s="26" t="s">
        <v>71</v>
      </c>
      <c r="Y11" s="26" t="s">
        <v>70</v>
      </c>
      <c r="Z11" s="26" t="s">
        <v>69</v>
      </c>
      <c r="AA11" s="26" t="s">
        <v>68</v>
      </c>
      <c r="AB11" s="26" t="s">
        <v>67</v>
      </c>
      <c r="AC11" s="26" t="s">
        <v>66</v>
      </c>
      <c r="AD11" s="26" t="s">
        <v>65</v>
      </c>
      <c r="AE11" s="26" t="s">
        <v>64</v>
      </c>
      <c r="AF11" s="16"/>
      <c r="AG11" s="45" t="s">
        <v>63</v>
      </c>
      <c r="AI11" s="15" t="s">
        <v>32</v>
      </c>
      <c r="AJ11" s="14" t="s">
        <v>62</v>
      </c>
      <c r="AK11" s="14" t="s">
        <v>61</v>
      </c>
      <c r="AL11" s="14" t="s">
        <v>59</v>
      </c>
      <c r="AM11" s="14" t="s">
        <v>60</v>
      </c>
      <c r="AN11" s="14" t="s">
        <v>31</v>
      </c>
      <c r="AP11" s="15" t="s">
        <v>32</v>
      </c>
      <c r="AQ11" s="14" t="s">
        <v>59</v>
      </c>
      <c r="AS11" s="29" t="s">
        <v>116</v>
      </c>
    </row>
    <row r="12" spans="1:45" x14ac:dyDescent="0.2">
      <c r="A12" s="26" t="s">
        <v>57</v>
      </c>
      <c r="B12" s="25">
        <v>236854.66800000001</v>
      </c>
      <c r="C12" s="25">
        <v>250114.541</v>
      </c>
      <c r="D12" s="25">
        <v>242262.51800000001</v>
      </c>
      <c r="E12" s="25">
        <v>250319.228</v>
      </c>
      <c r="F12" s="25">
        <v>240790.88200000001</v>
      </c>
      <c r="G12" s="25">
        <v>246191.73</v>
      </c>
      <c r="H12" s="25">
        <v>265983.16700000002</v>
      </c>
      <c r="I12" s="25">
        <v>257295.96900000001</v>
      </c>
      <c r="J12" s="25">
        <v>256285.32800000001</v>
      </c>
      <c r="K12" s="25">
        <v>252088.72099999999</v>
      </c>
      <c r="L12" s="25">
        <v>248525.25599999999</v>
      </c>
      <c r="M12" s="25">
        <v>261792.93799999999</v>
      </c>
      <c r="N12" s="25">
        <v>256301.098</v>
      </c>
      <c r="O12" s="25">
        <v>265177.96299999999</v>
      </c>
      <c r="P12" s="25">
        <v>264142.38199999998</v>
      </c>
      <c r="Q12" s="25">
        <v>267096.45699999999</v>
      </c>
      <c r="R12" s="25">
        <v>265601.37599999999</v>
      </c>
      <c r="S12" s="25">
        <v>249421.25</v>
      </c>
      <c r="T12" s="25">
        <v>264057.14299999998</v>
      </c>
      <c r="U12" s="25">
        <v>262211.73700000002</v>
      </c>
      <c r="V12" s="25">
        <v>278890.93599999999</v>
      </c>
      <c r="W12" s="25">
        <v>252034.758</v>
      </c>
      <c r="X12" s="25">
        <v>263188.033</v>
      </c>
      <c r="Y12" s="25">
        <v>266311.87199999997</v>
      </c>
      <c r="Z12" s="25">
        <v>234893.42600000001</v>
      </c>
      <c r="AA12" s="25">
        <v>245033.47099999999</v>
      </c>
      <c r="AB12" s="25">
        <v>251999.87100000001</v>
      </c>
      <c r="AC12" s="25">
        <v>252016.89499999999</v>
      </c>
      <c r="AD12" s="25">
        <v>246897.18799999999</v>
      </c>
      <c r="AE12" s="25">
        <v>245855.834</v>
      </c>
      <c r="AF12" s="23"/>
      <c r="AG12" s="44">
        <v>446063143.66666669</v>
      </c>
      <c r="AI12" s="7" t="s">
        <v>17</v>
      </c>
      <c r="AJ12" s="5">
        <f t="shared" ref="AJ12:AJ39" si="0">SUM(C12:E12)/3</f>
        <v>247565.429</v>
      </c>
      <c r="AK12" s="5">
        <f t="shared" ref="AK12:AK39" si="1">SUM(AC12:AE12)/3</f>
        <v>248256.639</v>
      </c>
      <c r="AL12" s="27">
        <f t="shared" ref="AL12:AL39" si="2">(AK12-AJ12)/AJ12*100</f>
        <v>0.27920295769567727</v>
      </c>
      <c r="AM12" s="5">
        <v>446063143.66666669</v>
      </c>
      <c r="AN12" s="5">
        <f t="shared" ref="AN12:AN39" si="3">AK12/AM12*1000000</f>
        <v>556.55044027918336</v>
      </c>
      <c r="AP12" s="4" t="s">
        <v>13</v>
      </c>
      <c r="AQ12" s="21">
        <v>-30.320564881072741</v>
      </c>
    </row>
    <row r="13" spans="1:45" x14ac:dyDescent="0.2">
      <c r="A13" s="26" t="s">
        <v>56</v>
      </c>
      <c r="B13" s="25">
        <v>8289.2510000000002</v>
      </c>
      <c r="C13" s="25">
        <v>9151.7510000000002</v>
      </c>
      <c r="D13" s="25">
        <v>9147.7980000000007</v>
      </c>
      <c r="E13" s="25">
        <v>9091.4490000000005</v>
      </c>
      <c r="F13" s="25">
        <v>8937.893</v>
      </c>
      <c r="G13" s="25">
        <v>9320.7150000000001</v>
      </c>
      <c r="H13" s="25">
        <v>10619.932000000001</v>
      </c>
      <c r="I13" s="25">
        <v>9883.1689999999999</v>
      </c>
      <c r="J13" s="25">
        <v>9911.0779999999995</v>
      </c>
      <c r="K13" s="25">
        <v>9509.6090000000004</v>
      </c>
      <c r="L13" s="25">
        <v>9495.1020000000008</v>
      </c>
      <c r="M13" s="25">
        <v>9894.4290000000001</v>
      </c>
      <c r="N13" s="25">
        <v>9336.6290000000008</v>
      </c>
      <c r="O13" s="25">
        <v>9871.0609999999997</v>
      </c>
      <c r="P13" s="25">
        <v>10027.355</v>
      </c>
      <c r="Q13" s="25">
        <v>9977.4</v>
      </c>
      <c r="R13" s="25">
        <v>8987.0509999999995</v>
      </c>
      <c r="S13" s="25">
        <v>8319.4519999999993</v>
      </c>
      <c r="T13" s="25">
        <v>8990.0990000000002</v>
      </c>
      <c r="U13" s="25">
        <v>8537.2690000000002</v>
      </c>
      <c r="V13" s="25">
        <v>9614.66</v>
      </c>
      <c r="W13" s="25">
        <v>8000.83</v>
      </c>
      <c r="X13" s="25">
        <v>8477.6229999999996</v>
      </c>
      <c r="Y13" s="25">
        <v>9098.4950000000008</v>
      </c>
      <c r="Z13" s="25">
        <v>7489.3310000000001</v>
      </c>
      <c r="AA13" s="25">
        <v>8270.3979999999992</v>
      </c>
      <c r="AB13" s="25">
        <v>8313.5349999999999</v>
      </c>
      <c r="AC13" s="25">
        <v>8180.7979999999998</v>
      </c>
      <c r="AD13" s="25">
        <v>8118.2340000000004</v>
      </c>
      <c r="AE13" s="25">
        <v>7899.4650000000001</v>
      </c>
      <c r="AF13" s="23"/>
      <c r="AG13" s="43">
        <v>11401945</v>
      </c>
      <c r="AI13" s="4" t="s">
        <v>24</v>
      </c>
      <c r="AJ13" s="3">
        <f t="shared" si="0"/>
        <v>9130.3326666666671</v>
      </c>
      <c r="AK13" s="3">
        <f t="shared" si="1"/>
        <v>8066.1656666666668</v>
      </c>
      <c r="AL13" s="21">
        <f t="shared" si="2"/>
        <v>-11.655292735226372</v>
      </c>
      <c r="AM13" s="3">
        <v>11401945</v>
      </c>
      <c r="AN13" s="3">
        <f t="shared" si="3"/>
        <v>707.43769301348732</v>
      </c>
      <c r="AP13" s="4" t="s">
        <v>7</v>
      </c>
      <c r="AQ13" s="21">
        <v>-17.491035366563036</v>
      </c>
    </row>
    <row r="14" spans="1:45" x14ac:dyDescent="0.2">
      <c r="A14" s="26" t="s">
        <v>6</v>
      </c>
      <c r="B14" s="25">
        <v>2336.0700000000002</v>
      </c>
      <c r="C14" s="25">
        <v>2479.3209999999999</v>
      </c>
      <c r="D14" s="25">
        <v>2626.8040000000001</v>
      </c>
      <c r="E14" s="25">
        <v>2829.252</v>
      </c>
      <c r="F14" s="25">
        <v>2443.498</v>
      </c>
      <c r="G14" s="25">
        <v>2447.4659999999999</v>
      </c>
      <c r="H14" s="25">
        <v>2685.13</v>
      </c>
      <c r="I14" s="25">
        <v>2213.172</v>
      </c>
      <c r="J14" s="25">
        <v>2424.3690000000001</v>
      </c>
      <c r="K14" s="25">
        <v>2174.123</v>
      </c>
      <c r="L14" s="25">
        <v>2101.596</v>
      </c>
      <c r="M14" s="25">
        <v>1975.0630000000001</v>
      </c>
      <c r="N14" s="25">
        <v>2116.7489999999998</v>
      </c>
      <c r="O14" s="25">
        <v>2231.7530000000002</v>
      </c>
      <c r="P14" s="25">
        <v>2084.5630000000001</v>
      </c>
      <c r="Q14" s="25">
        <v>2089.6660000000002</v>
      </c>
      <c r="R14" s="25">
        <v>2158.268</v>
      </c>
      <c r="S14" s="25">
        <v>2061.67</v>
      </c>
      <c r="T14" s="25">
        <v>2113.4630000000002</v>
      </c>
      <c r="U14" s="25">
        <v>2114.011</v>
      </c>
      <c r="V14" s="25">
        <v>2243.3380000000002</v>
      </c>
      <c r="W14" s="25">
        <v>2374.2809999999999</v>
      </c>
      <c r="X14" s="25">
        <v>2352.5590000000002</v>
      </c>
      <c r="Y14" s="25">
        <v>2241.0360000000001</v>
      </c>
      <c r="Z14" s="25">
        <v>2164.991</v>
      </c>
      <c r="AA14" s="25">
        <v>2192.9119999999998</v>
      </c>
      <c r="AB14" s="25">
        <v>2252.1109999999999</v>
      </c>
      <c r="AC14" s="25">
        <v>2318.7159999999999</v>
      </c>
      <c r="AD14" s="25">
        <v>2229.6729999999998</v>
      </c>
      <c r="AE14" s="25">
        <v>2159.8609999999999</v>
      </c>
      <c r="AF14" s="23"/>
      <c r="AG14" s="43">
        <v>7050644</v>
      </c>
      <c r="AI14" s="4" t="s">
        <v>6</v>
      </c>
      <c r="AJ14" s="3">
        <f t="shared" si="0"/>
        <v>2645.1256666666668</v>
      </c>
      <c r="AK14" s="3">
        <f t="shared" si="1"/>
        <v>2236.083333333333</v>
      </c>
      <c r="AL14" s="21">
        <f t="shared" si="2"/>
        <v>-15.464003789612027</v>
      </c>
      <c r="AM14" s="3">
        <v>7050644</v>
      </c>
      <c r="AN14" s="3">
        <f t="shared" si="3"/>
        <v>317.14597040119071</v>
      </c>
      <c r="AP14" s="4" t="s">
        <v>22</v>
      </c>
      <c r="AQ14" s="21">
        <v>-16.591388506047117</v>
      </c>
    </row>
    <row r="15" spans="1:45" x14ac:dyDescent="0.2">
      <c r="A15" s="26" t="s">
        <v>55</v>
      </c>
      <c r="B15" s="25">
        <v>7343.44</v>
      </c>
      <c r="C15" s="25">
        <v>7027.5029999999997</v>
      </c>
      <c r="D15" s="25">
        <v>6493.7839999999997</v>
      </c>
      <c r="E15" s="25">
        <v>6392.0339999999997</v>
      </c>
      <c r="F15" s="25">
        <v>6410.5150000000003</v>
      </c>
      <c r="G15" s="25">
        <v>6584.0050000000001</v>
      </c>
      <c r="H15" s="25">
        <v>7341.6350000000002</v>
      </c>
      <c r="I15" s="25">
        <v>6989.25</v>
      </c>
      <c r="J15" s="25">
        <v>6575.1109999999999</v>
      </c>
      <c r="K15" s="25">
        <v>6529.0190000000002</v>
      </c>
      <c r="L15" s="25">
        <v>6437.1229999999996</v>
      </c>
      <c r="M15" s="25">
        <v>7007.7969999999996</v>
      </c>
      <c r="N15" s="25">
        <v>6719.3029999999999</v>
      </c>
      <c r="O15" s="25">
        <v>6933.3639999999996</v>
      </c>
      <c r="P15" s="25">
        <v>6828.8580000000002</v>
      </c>
      <c r="Q15" s="25">
        <v>6665.5389999999998</v>
      </c>
      <c r="R15" s="25">
        <v>6786.7849999999999</v>
      </c>
      <c r="S15" s="25">
        <v>6414.4960000000001</v>
      </c>
      <c r="T15" s="25">
        <v>6512.1390000000001</v>
      </c>
      <c r="U15" s="25">
        <v>6656.5709999999999</v>
      </c>
      <c r="V15" s="25">
        <v>7440.7110000000002</v>
      </c>
      <c r="W15" s="25">
        <v>6863.723</v>
      </c>
      <c r="X15" s="25">
        <v>7115.57</v>
      </c>
      <c r="Y15" s="25">
        <v>7269.1329999999998</v>
      </c>
      <c r="Z15" s="25">
        <v>6554.1729999999998</v>
      </c>
      <c r="AA15" s="25">
        <v>6769.51</v>
      </c>
      <c r="AB15" s="25">
        <v>7090.1719999999996</v>
      </c>
      <c r="AC15" s="25">
        <v>7202.9650000000001</v>
      </c>
      <c r="AD15" s="25">
        <v>7042.7079999999996</v>
      </c>
      <c r="AE15" s="25">
        <v>7006.7280000000001</v>
      </c>
      <c r="AF15" s="23"/>
      <c r="AG15" s="43">
        <v>10612891.666666666</v>
      </c>
      <c r="AI15" s="4" t="s">
        <v>18</v>
      </c>
      <c r="AJ15" s="3">
        <f t="shared" si="0"/>
        <v>6637.7736666666669</v>
      </c>
      <c r="AK15" s="3">
        <f t="shared" si="1"/>
        <v>7084.1336666666657</v>
      </c>
      <c r="AL15" s="21">
        <f t="shared" si="2"/>
        <v>6.7245438367613124</v>
      </c>
      <c r="AM15" s="3">
        <v>10612891.666666666</v>
      </c>
      <c r="AN15" s="3">
        <f t="shared" si="3"/>
        <v>667.50268345023778</v>
      </c>
      <c r="AP15" s="4" t="s">
        <v>6</v>
      </c>
      <c r="AQ15" s="21">
        <v>-15.464003789612027</v>
      </c>
    </row>
    <row r="16" spans="1:45" x14ac:dyDescent="0.2">
      <c r="A16" s="26" t="s">
        <v>54</v>
      </c>
      <c r="B16" s="25">
        <v>4043.7739999999999</v>
      </c>
      <c r="C16" s="25">
        <v>4391.5190000000002</v>
      </c>
      <c r="D16" s="25">
        <v>4226.2780000000002</v>
      </c>
      <c r="E16" s="25">
        <v>4586.5450000000001</v>
      </c>
      <c r="F16" s="25">
        <v>4423.6589999999997</v>
      </c>
      <c r="G16" s="25">
        <v>4524.0919999999996</v>
      </c>
      <c r="H16" s="25">
        <v>4831.97</v>
      </c>
      <c r="I16" s="25">
        <v>4521.9430000000002</v>
      </c>
      <c r="J16" s="25">
        <v>4505.5590000000002</v>
      </c>
      <c r="K16" s="25">
        <v>4389.1139999999996</v>
      </c>
      <c r="L16" s="25">
        <v>4217.6059999999998</v>
      </c>
      <c r="M16" s="25">
        <v>4467.0020000000004</v>
      </c>
      <c r="N16" s="25">
        <v>4360.8630000000003</v>
      </c>
      <c r="O16" s="25">
        <v>4470.7700000000004</v>
      </c>
      <c r="P16" s="25">
        <v>4459.7349999999997</v>
      </c>
      <c r="Q16" s="25">
        <v>4514.5640000000003</v>
      </c>
      <c r="R16" s="25">
        <v>4514.7280000000001</v>
      </c>
      <c r="S16" s="25">
        <v>4515.4579999999996</v>
      </c>
      <c r="T16" s="25">
        <v>4501.1629999999996</v>
      </c>
      <c r="U16" s="25">
        <v>4510.0540000000001</v>
      </c>
      <c r="V16" s="25">
        <v>5005.1480000000001</v>
      </c>
      <c r="W16" s="25">
        <v>4496.2849999999999</v>
      </c>
      <c r="X16" s="25">
        <v>4444.4799999999996</v>
      </c>
      <c r="Y16" s="25">
        <v>4484.1490000000003</v>
      </c>
      <c r="Z16" s="25">
        <v>4146.3</v>
      </c>
      <c r="AA16" s="25">
        <v>4442.0240000000003</v>
      </c>
      <c r="AB16" s="25">
        <v>4585.6229999999996</v>
      </c>
      <c r="AC16" s="25">
        <v>4496.2939999999999</v>
      </c>
      <c r="AD16" s="25">
        <v>4444.03</v>
      </c>
      <c r="AE16" s="25">
        <v>4369.6189999999997</v>
      </c>
      <c r="AF16" s="23"/>
      <c r="AG16" s="43">
        <v>5778680</v>
      </c>
      <c r="AI16" s="4" t="s">
        <v>8</v>
      </c>
      <c r="AJ16" s="3">
        <f t="shared" si="0"/>
        <v>4401.4473333333335</v>
      </c>
      <c r="AK16" s="3">
        <f t="shared" si="1"/>
        <v>4436.6476666666667</v>
      </c>
      <c r="AL16" s="21">
        <f t="shared" si="2"/>
        <v>0.79974450828371202</v>
      </c>
      <c r="AM16" s="3">
        <v>5778680</v>
      </c>
      <c r="AN16" s="3">
        <f t="shared" si="3"/>
        <v>767.76143802160129</v>
      </c>
      <c r="AP16" s="4" t="s">
        <v>25</v>
      </c>
      <c r="AQ16" s="21">
        <v>-13.420013702223915</v>
      </c>
    </row>
    <row r="17" spans="1:43" x14ac:dyDescent="0.2">
      <c r="A17" s="26" t="s">
        <v>53</v>
      </c>
      <c r="B17" s="25">
        <v>63146.021999999997</v>
      </c>
      <c r="C17" s="25">
        <v>65038.309000000001</v>
      </c>
      <c r="D17" s="25">
        <v>62291.711000000003</v>
      </c>
      <c r="E17" s="25">
        <v>66393.554999999993</v>
      </c>
      <c r="F17" s="25">
        <v>63846.118000000002</v>
      </c>
      <c r="G17" s="25">
        <v>66361.721999999994</v>
      </c>
      <c r="H17" s="25">
        <v>72456.180999999997</v>
      </c>
      <c r="I17" s="25">
        <v>71390.388000000006</v>
      </c>
      <c r="J17" s="25">
        <v>70377.801000000007</v>
      </c>
      <c r="K17" s="25">
        <v>66084.385999999999</v>
      </c>
      <c r="L17" s="25">
        <v>65318.004999999997</v>
      </c>
      <c r="M17" s="25">
        <v>69841.678</v>
      </c>
      <c r="N17" s="25">
        <v>67261.930999999997</v>
      </c>
      <c r="O17" s="25">
        <v>66762.513999999996</v>
      </c>
      <c r="P17" s="25">
        <v>64783.735999999997</v>
      </c>
      <c r="Q17" s="25">
        <v>63683.413</v>
      </c>
      <c r="R17" s="25">
        <v>64673.493999999999</v>
      </c>
      <c r="S17" s="25">
        <v>55653.718999999997</v>
      </c>
      <c r="T17" s="25">
        <v>62663.086000000003</v>
      </c>
      <c r="U17" s="25">
        <v>59464.701000000001</v>
      </c>
      <c r="V17" s="25">
        <v>63839.122000000003</v>
      </c>
      <c r="W17" s="25">
        <v>56020.249000000003</v>
      </c>
      <c r="X17" s="25">
        <v>59188.124000000003</v>
      </c>
      <c r="Y17" s="25">
        <v>62517.627999999997</v>
      </c>
      <c r="Z17" s="25">
        <v>53648.148999999998</v>
      </c>
      <c r="AA17" s="25">
        <v>54959.824000000001</v>
      </c>
      <c r="AB17" s="25">
        <v>56963.58</v>
      </c>
      <c r="AC17" s="25">
        <v>56542.892999999996</v>
      </c>
      <c r="AD17" s="25">
        <v>55843.735999999997</v>
      </c>
      <c r="AE17" s="25">
        <v>57734.680999999997</v>
      </c>
      <c r="AF17" s="23"/>
      <c r="AG17" s="43">
        <v>82777739</v>
      </c>
      <c r="AI17" s="4" t="s">
        <v>21</v>
      </c>
      <c r="AJ17" s="3">
        <f t="shared" si="0"/>
        <v>64574.525000000001</v>
      </c>
      <c r="AK17" s="3">
        <f t="shared" si="1"/>
        <v>56707.103333333333</v>
      </c>
      <c r="AL17" s="21">
        <f t="shared" si="2"/>
        <v>-12.183475862449889</v>
      </c>
      <c r="AM17" s="3">
        <v>82777739</v>
      </c>
      <c r="AN17" s="3">
        <f t="shared" si="3"/>
        <v>685.052575950804</v>
      </c>
      <c r="AP17" s="4" t="s">
        <v>12</v>
      </c>
      <c r="AQ17" s="21">
        <v>-12.185240648786086</v>
      </c>
    </row>
    <row r="18" spans="1:43" x14ac:dyDescent="0.2">
      <c r="A18" s="26" t="s">
        <v>5</v>
      </c>
      <c r="B18" s="25">
        <v>1006.216</v>
      </c>
      <c r="C18" s="25">
        <v>885.00800000000004</v>
      </c>
      <c r="D18" s="25">
        <v>773.35699999999997</v>
      </c>
      <c r="E18" s="25">
        <v>752.35</v>
      </c>
      <c r="F18" s="25">
        <v>888.43299999999999</v>
      </c>
      <c r="G18" s="25">
        <v>1082.3430000000001</v>
      </c>
      <c r="H18" s="25">
        <v>1147.364</v>
      </c>
      <c r="I18" s="25">
        <v>1146.558</v>
      </c>
      <c r="J18" s="25">
        <v>1000.777</v>
      </c>
      <c r="K18" s="25">
        <v>954.99599999999998</v>
      </c>
      <c r="L18" s="25">
        <v>927.01900000000001</v>
      </c>
      <c r="M18" s="25">
        <v>947.54</v>
      </c>
      <c r="N18" s="25">
        <v>916.23400000000004</v>
      </c>
      <c r="O18" s="25">
        <v>924.50199999999995</v>
      </c>
      <c r="P18" s="25">
        <v>922.43100000000004</v>
      </c>
      <c r="Q18" s="25">
        <v>889.16700000000003</v>
      </c>
      <c r="R18" s="25">
        <v>881.16899999999998</v>
      </c>
      <c r="S18" s="25">
        <v>961.51900000000001</v>
      </c>
      <c r="T18" s="25">
        <v>951.95100000000002</v>
      </c>
      <c r="U18" s="25">
        <v>970.06799999999998</v>
      </c>
      <c r="V18" s="25">
        <v>1026.8489999999999</v>
      </c>
      <c r="W18" s="25">
        <v>935.25300000000004</v>
      </c>
      <c r="X18" s="25">
        <v>970.82799999999997</v>
      </c>
      <c r="Y18" s="25">
        <v>933.50599999999997</v>
      </c>
      <c r="Z18" s="25">
        <v>888.14300000000003</v>
      </c>
      <c r="AA18" s="25">
        <v>857.43499999999995</v>
      </c>
      <c r="AB18" s="25">
        <v>930.57799999999997</v>
      </c>
      <c r="AC18" s="25">
        <v>940.91399999999999</v>
      </c>
      <c r="AD18" s="25">
        <v>941.03</v>
      </c>
      <c r="AE18" s="25">
        <v>951.32799999999997</v>
      </c>
      <c r="AF18" s="23"/>
      <c r="AG18" s="43">
        <v>1319862.6666666667</v>
      </c>
      <c r="AI18" s="4" t="s">
        <v>5</v>
      </c>
      <c r="AJ18" s="3">
        <f t="shared" si="0"/>
        <v>803.57166666666672</v>
      </c>
      <c r="AK18" s="3">
        <f t="shared" si="1"/>
        <v>944.42399999999998</v>
      </c>
      <c r="AL18" s="21">
        <f t="shared" si="2"/>
        <v>17.528285176804381</v>
      </c>
      <c r="AM18" s="3">
        <v>1319862.6666666667</v>
      </c>
      <c r="AN18" s="3">
        <f t="shared" si="3"/>
        <v>715.54717308972545</v>
      </c>
      <c r="AP18" s="4" t="s">
        <v>21</v>
      </c>
      <c r="AQ18" s="21">
        <v>-12.183475862449889</v>
      </c>
    </row>
    <row r="19" spans="1:43" x14ac:dyDescent="0.2">
      <c r="A19" s="26" t="s">
        <v>52</v>
      </c>
      <c r="B19" s="25">
        <v>2332.3330000000001</v>
      </c>
      <c r="C19" s="25">
        <v>2315.8110000000001</v>
      </c>
      <c r="D19" s="25">
        <v>2161.0770000000002</v>
      </c>
      <c r="E19" s="25">
        <v>2191.0940000000001</v>
      </c>
      <c r="F19" s="25">
        <v>2237.5920000000001</v>
      </c>
      <c r="G19" s="25">
        <v>2239.9180000000001</v>
      </c>
      <c r="H19" s="25">
        <v>2385.4110000000001</v>
      </c>
      <c r="I19" s="25">
        <v>2352.502</v>
      </c>
      <c r="J19" s="25">
        <v>2547.2379999999998</v>
      </c>
      <c r="K19" s="25">
        <v>2615.0659999999998</v>
      </c>
      <c r="L19" s="25">
        <v>2676.7179999999998</v>
      </c>
      <c r="M19" s="25">
        <v>2846.6779999999999</v>
      </c>
      <c r="N19" s="25">
        <v>2835.0990000000002</v>
      </c>
      <c r="O19" s="25">
        <v>2981.83</v>
      </c>
      <c r="P19" s="25">
        <v>3090.3409999999999</v>
      </c>
      <c r="Q19" s="25">
        <v>3242.7759999999998</v>
      </c>
      <c r="R19" s="25">
        <v>3260.3919999999998</v>
      </c>
      <c r="S19" s="25">
        <v>3213.6849999999999</v>
      </c>
      <c r="T19" s="25">
        <v>3508.7809999999999</v>
      </c>
      <c r="U19" s="25">
        <v>3412.848</v>
      </c>
      <c r="V19" s="25">
        <v>3573.4960000000001</v>
      </c>
      <c r="W19" s="25">
        <v>3146.8119999999999</v>
      </c>
      <c r="X19" s="25">
        <v>2993.1089999999999</v>
      </c>
      <c r="Y19" s="25">
        <v>2928.1219999999998</v>
      </c>
      <c r="Z19" s="25">
        <v>2639.3809999999999</v>
      </c>
      <c r="AA19" s="25">
        <v>2784.6179999999999</v>
      </c>
      <c r="AB19" s="25">
        <v>2813.46</v>
      </c>
      <c r="AC19" s="25">
        <v>2801.8330000000001</v>
      </c>
      <c r="AD19" s="25">
        <v>3021.1759999999999</v>
      </c>
      <c r="AE19" s="25">
        <v>2881.473</v>
      </c>
      <c r="AF19" s="23"/>
      <c r="AG19" s="43">
        <v>4839671.666666667</v>
      </c>
      <c r="AI19" s="4" t="s">
        <v>16</v>
      </c>
      <c r="AJ19" s="3">
        <f t="shared" si="0"/>
        <v>2222.6606666666671</v>
      </c>
      <c r="AK19" s="3">
        <f t="shared" si="1"/>
        <v>2901.4940000000001</v>
      </c>
      <c r="AL19" s="21">
        <f t="shared" si="2"/>
        <v>30.541474167146802</v>
      </c>
      <c r="AM19" s="3">
        <v>4839671.666666667</v>
      </c>
      <c r="AN19" s="3">
        <f t="shared" si="3"/>
        <v>599.52290151914565</v>
      </c>
      <c r="AP19" s="4" t="s">
        <v>24</v>
      </c>
      <c r="AQ19" s="21">
        <v>-11.655292735226372</v>
      </c>
    </row>
    <row r="20" spans="1:43" x14ac:dyDescent="0.2">
      <c r="A20" s="26" t="s">
        <v>51</v>
      </c>
      <c r="B20" s="25">
        <v>3061.5920000000001</v>
      </c>
      <c r="C20" s="25">
        <v>3148.8449999999998</v>
      </c>
      <c r="D20" s="25">
        <v>3177.848</v>
      </c>
      <c r="E20" s="25">
        <v>3160.1239999999998</v>
      </c>
      <c r="F20" s="25">
        <v>3210.3789999999999</v>
      </c>
      <c r="G20" s="25">
        <v>3335.9059999999999</v>
      </c>
      <c r="H20" s="25">
        <v>3954.9780000000001</v>
      </c>
      <c r="I20" s="25">
        <v>4119.1980000000003</v>
      </c>
      <c r="J20" s="25">
        <v>4261.4470000000001</v>
      </c>
      <c r="K20" s="25">
        <v>4280.2079999999996</v>
      </c>
      <c r="L20" s="25">
        <v>4557.2569999999996</v>
      </c>
      <c r="M20" s="25">
        <v>4776.4629999999997</v>
      </c>
      <c r="N20" s="25">
        <v>4980.549</v>
      </c>
      <c r="O20" s="25">
        <v>5580.4889999999996</v>
      </c>
      <c r="P20" s="25">
        <v>5479.2179999999998</v>
      </c>
      <c r="Q20" s="25">
        <v>5573.93</v>
      </c>
      <c r="R20" s="25">
        <v>5573.2290000000003</v>
      </c>
      <c r="S20" s="25">
        <v>5421.2049999999999</v>
      </c>
      <c r="T20" s="25">
        <v>5270.4470000000001</v>
      </c>
      <c r="U20" s="25">
        <v>4887.5079999999998</v>
      </c>
      <c r="V20" s="25">
        <v>4666.4920000000002</v>
      </c>
      <c r="W20" s="25">
        <v>5526.0439999999999</v>
      </c>
      <c r="X20" s="25">
        <v>5096.0150000000003</v>
      </c>
      <c r="Y20" s="25">
        <v>3821.337</v>
      </c>
      <c r="Z20" s="25">
        <v>3844.875</v>
      </c>
      <c r="AA20" s="25">
        <v>4460.625</v>
      </c>
      <c r="AB20" s="25">
        <v>4348.6779999999999</v>
      </c>
      <c r="AC20" s="25">
        <v>4413.3050000000003</v>
      </c>
      <c r="AD20" s="25">
        <v>3914.348</v>
      </c>
      <c r="AE20" s="25">
        <v>4113.9669999999996</v>
      </c>
      <c r="AF20" s="23"/>
      <c r="AG20" s="43">
        <v>10744652.333333334</v>
      </c>
      <c r="AI20" s="4" t="s">
        <v>1</v>
      </c>
      <c r="AJ20" s="3">
        <f t="shared" si="0"/>
        <v>3162.2723333333329</v>
      </c>
      <c r="AK20" s="3">
        <f t="shared" si="1"/>
        <v>4147.206666666666</v>
      </c>
      <c r="AL20" s="21">
        <f t="shared" si="2"/>
        <v>31.146410856243982</v>
      </c>
      <c r="AM20" s="3">
        <v>10744652.333333334</v>
      </c>
      <c r="AN20" s="3">
        <f t="shared" si="3"/>
        <v>385.9786746008254</v>
      </c>
      <c r="AP20" s="4" t="s">
        <v>15</v>
      </c>
      <c r="AQ20" s="21">
        <v>-9.5092606251748641</v>
      </c>
    </row>
    <row r="21" spans="1:43" x14ac:dyDescent="0.2">
      <c r="A21" s="26" t="s">
        <v>50</v>
      </c>
      <c r="B21" s="25">
        <v>9247.8919999999998</v>
      </c>
      <c r="C21" s="25">
        <v>9763.6970000000001</v>
      </c>
      <c r="D21" s="25">
        <v>9840.0589999999993</v>
      </c>
      <c r="E21" s="25">
        <v>9878.768</v>
      </c>
      <c r="F21" s="25">
        <v>10341.019</v>
      </c>
      <c r="G21" s="25">
        <v>10079.361999999999</v>
      </c>
      <c r="H21" s="25">
        <v>10644.402</v>
      </c>
      <c r="I21" s="25">
        <v>10823.844999999999</v>
      </c>
      <c r="J21" s="25">
        <v>11170.147999999999</v>
      </c>
      <c r="K21" s="25">
        <v>11882.687</v>
      </c>
      <c r="L21" s="25">
        <v>12058.672</v>
      </c>
      <c r="M21" s="25">
        <v>12674.174000000001</v>
      </c>
      <c r="N21" s="25">
        <v>13007.195</v>
      </c>
      <c r="O21" s="25">
        <v>13953.563</v>
      </c>
      <c r="P21" s="25">
        <v>14726.450999999999</v>
      </c>
      <c r="Q21" s="25">
        <v>15186.489</v>
      </c>
      <c r="R21" s="25">
        <v>15629.02</v>
      </c>
      <c r="S21" s="25">
        <v>15672.871999999999</v>
      </c>
      <c r="T21" s="25">
        <v>15542.525</v>
      </c>
      <c r="U21" s="25">
        <v>15967.794</v>
      </c>
      <c r="V21" s="25">
        <v>16964.161</v>
      </c>
      <c r="W21" s="25">
        <v>15662.135</v>
      </c>
      <c r="X21" s="25">
        <v>15559.424999999999</v>
      </c>
      <c r="Y21" s="25">
        <v>14918.434999999999</v>
      </c>
      <c r="Z21" s="25">
        <v>14814.31</v>
      </c>
      <c r="AA21" s="25">
        <v>15000.785</v>
      </c>
      <c r="AB21" s="25">
        <v>15208.977999999999</v>
      </c>
      <c r="AC21" s="25">
        <v>14619.429</v>
      </c>
      <c r="AD21" s="25">
        <v>15007.540999999999</v>
      </c>
      <c r="AE21" s="25">
        <v>14738.116</v>
      </c>
      <c r="AF21" s="23"/>
      <c r="AG21" s="43">
        <v>46707843.666666664</v>
      </c>
      <c r="AI21" s="4" t="s">
        <v>11</v>
      </c>
      <c r="AJ21" s="3">
        <f t="shared" si="0"/>
        <v>9827.5079999999998</v>
      </c>
      <c r="AK21" s="3">
        <f t="shared" si="1"/>
        <v>14788.362000000001</v>
      </c>
      <c r="AL21" s="21">
        <f t="shared" si="2"/>
        <v>50.479266971850869</v>
      </c>
      <c r="AM21" s="3">
        <v>46707843.666666664</v>
      </c>
      <c r="AN21" s="3">
        <f t="shared" si="3"/>
        <v>316.61410245221413</v>
      </c>
      <c r="AP21" s="4" t="s">
        <v>26</v>
      </c>
      <c r="AQ21" s="21">
        <v>-1.7351989705655115</v>
      </c>
    </row>
    <row r="22" spans="1:43" x14ac:dyDescent="0.2">
      <c r="A22" s="26" t="s">
        <v>49</v>
      </c>
      <c r="B22" s="25">
        <v>35207.783000000003</v>
      </c>
      <c r="C22" s="25">
        <v>39782.887999999999</v>
      </c>
      <c r="D22" s="25">
        <v>39233.07</v>
      </c>
      <c r="E22" s="25">
        <v>38193.273000000001</v>
      </c>
      <c r="F22" s="25">
        <v>36053.692999999999</v>
      </c>
      <c r="G22" s="25">
        <v>35471.902000000002</v>
      </c>
      <c r="H22" s="25">
        <v>39194.578999999998</v>
      </c>
      <c r="I22" s="25">
        <v>37013.084999999999</v>
      </c>
      <c r="J22" s="25">
        <v>38096.822999999997</v>
      </c>
      <c r="K22" s="25">
        <v>38581.637999999999</v>
      </c>
      <c r="L22" s="25">
        <v>40594.423000000003</v>
      </c>
      <c r="M22" s="25">
        <v>42483.029000000002</v>
      </c>
      <c r="N22" s="25">
        <v>40813.953999999998</v>
      </c>
      <c r="O22" s="25">
        <v>42331.548000000003</v>
      </c>
      <c r="P22" s="25">
        <v>44031.519</v>
      </c>
      <c r="Q22" s="25">
        <v>43009</v>
      </c>
      <c r="R22" s="25">
        <v>42393.288</v>
      </c>
      <c r="S22" s="25">
        <v>40421.133000000002</v>
      </c>
      <c r="T22" s="25">
        <v>44171.591</v>
      </c>
      <c r="U22" s="25">
        <v>43976.87</v>
      </c>
      <c r="V22" s="25">
        <v>45407.792999999998</v>
      </c>
      <c r="W22" s="25">
        <v>39858.112999999998</v>
      </c>
      <c r="X22" s="25">
        <v>43930.023999999998</v>
      </c>
      <c r="Y22" s="25">
        <v>46112.909</v>
      </c>
      <c r="Z22" s="25">
        <v>38019.305999999997</v>
      </c>
      <c r="AA22" s="25">
        <v>40164.69</v>
      </c>
      <c r="AB22" s="25">
        <v>42121.485999999997</v>
      </c>
      <c r="AC22" s="25">
        <v>41389.767999999996</v>
      </c>
      <c r="AD22" s="25">
        <v>40013.171000000002</v>
      </c>
      <c r="AE22" s="25">
        <v>39846.519</v>
      </c>
      <c r="AF22" s="23"/>
      <c r="AG22" s="43">
        <v>67004558.666666664</v>
      </c>
      <c r="AI22" s="4" t="s">
        <v>10</v>
      </c>
      <c r="AJ22" s="3">
        <f t="shared" si="0"/>
        <v>39069.743666666669</v>
      </c>
      <c r="AK22" s="3">
        <f t="shared" si="1"/>
        <v>40416.485999999997</v>
      </c>
      <c r="AL22" s="21">
        <f t="shared" si="2"/>
        <v>3.4470211650821119</v>
      </c>
      <c r="AM22" s="3">
        <v>67004558.666666664</v>
      </c>
      <c r="AN22" s="3">
        <f t="shared" si="3"/>
        <v>603.19009339444142</v>
      </c>
      <c r="AP22" s="7" t="s">
        <v>17</v>
      </c>
      <c r="AQ22" s="27">
        <v>0.27920295769567727</v>
      </c>
    </row>
    <row r="23" spans="1:43" x14ac:dyDescent="0.2">
      <c r="A23" s="26" t="s">
        <v>48</v>
      </c>
      <c r="B23" s="25">
        <v>1977.1980000000001</v>
      </c>
      <c r="C23" s="25">
        <v>2300.8539999999998</v>
      </c>
      <c r="D23" s="25">
        <v>2008.577</v>
      </c>
      <c r="E23" s="25">
        <v>2084.02</v>
      </c>
      <c r="F23" s="25">
        <v>1989.413</v>
      </c>
      <c r="G23" s="25">
        <v>2192.2669999999998</v>
      </c>
      <c r="H23" s="25">
        <v>2389.1909999999998</v>
      </c>
      <c r="I23" s="25">
        <v>2389.4090000000001</v>
      </c>
      <c r="J23" s="25">
        <v>2393.2489999999998</v>
      </c>
      <c r="K23" s="25">
        <v>2490.875</v>
      </c>
      <c r="L23" s="25">
        <v>2294.89</v>
      </c>
      <c r="M23" s="25">
        <v>2469.7260000000001</v>
      </c>
      <c r="N23" s="25">
        <v>2485.1019999999999</v>
      </c>
      <c r="O23" s="25">
        <v>2706.5160000000001</v>
      </c>
      <c r="P23" s="25">
        <v>2703.1880000000001</v>
      </c>
      <c r="Q23" s="25">
        <v>2820.4259999999999</v>
      </c>
      <c r="R23" s="25">
        <v>2659.2809999999999</v>
      </c>
      <c r="S23" s="25">
        <v>2530.1309999999999</v>
      </c>
      <c r="T23" s="25">
        <v>2590.9409999999998</v>
      </c>
      <c r="U23" s="25">
        <v>2644.875</v>
      </c>
      <c r="V23" s="25">
        <v>2770.6840000000002</v>
      </c>
      <c r="W23" s="25">
        <v>2643.6889999999999</v>
      </c>
      <c r="X23" s="25">
        <v>2561.7370000000001</v>
      </c>
      <c r="Y23" s="25">
        <v>2493.049</v>
      </c>
      <c r="Z23" s="25">
        <v>2228.3809999999999</v>
      </c>
      <c r="AA23" s="25">
        <v>2429.8850000000002</v>
      </c>
      <c r="AB23" s="25">
        <v>2408.902</v>
      </c>
      <c r="AC23" s="25">
        <v>2392.7939999999999</v>
      </c>
      <c r="AD23" s="25">
        <v>2298.942</v>
      </c>
      <c r="AE23" s="25">
        <v>2238.6390000000001</v>
      </c>
      <c r="AF23" s="23"/>
      <c r="AG23" s="43">
        <v>4111984</v>
      </c>
      <c r="AI23" s="4" t="s">
        <v>3</v>
      </c>
      <c r="AJ23" s="3">
        <f t="shared" si="0"/>
        <v>2131.150333333333</v>
      </c>
      <c r="AK23" s="3">
        <f t="shared" si="1"/>
        <v>2310.125</v>
      </c>
      <c r="AL23" s="21">
        <f t="shared" si="2"/>
        <v>8.3980310477080522</v>
      </c>
      <c r="AM23" s="3">
        <v>4111984</v>
      </c>
      <c r="AN23" s="3">
        <f t="shared" si="3"/>
        <v>561.80301285219002</v>
      </c>
      <c r="AP23" s="4" t="s">
        <v>8</v>
      </c>
      <c r="AQ23" s="21">
        <v>0.79974450828371202</v>
      </c>
    </row>
    <row r="24" spans="1:43" x14ac:dyDescent="0.2">
      <c r="A24" s="26" t="s">
        <v>47</v>
      </c>
      <c r="B24" s="25">
        <v>26061.205000000002</v>
      </c>
      <c r="C24" s="25">
        <v>28245.243999999999</v>
      </c>
      <c r="D24" s="25">
        <v>26944.544000000002</v>
      </c>
      <c r="E24" s="25">
        <v>26801.449000000001</v>
      </c>
      <c r="F24" s="25">
        <v>24261.338</v>
      </c>
      <c r="G24" s="25">
        <v>26323.973999999998</v>
      </c>
      <c r="H24" s="25">
        <v>26913.124</v>
      </c>
      <c r="I24" s="25">
        <v>26187.613000000001</v>
      </c>
      <c r="J24" s="25">
        <v>27513.968000000001</v>
      </c>
      <c r="K24" s="25">
        <v>28622.413</v>
      </c>
      <c r="L24" s="25">
        <v>27591.928</v>
      </c>
      <c r="M24" s="25">
        <v>28907.182000000001</v>
      </c>
      <c r="N24" s="25">
        <v>28741.609</v>
      </c>
      <c r="O24" s="25">
        <v>31590.238000000001</v>
      </c>
      <c r="P24" s="25">
        <v>31425.185000000001</v>
      </c>
      <c r="Q24" s="25">
        <v>33921.569000000003</v>
      </c>
      <c r="R24" s="25">
        <v>32423.683000000001</v>
      </c>
      <c r="S24" s="25">
        <v>32339.575000000001</v>
      </c>
      <c r="T24" s="25">
        <v>33611.748</v>
      </c>
      <c r="U24" s="25">
        <v>34040.635999999999</v>
      </c>
      <c r="V24" s="25">
        <v>35392.911</v>
      </c>
      <c r="W24" s="25">
        <v>32378.062999999998</v>
      </c>
      <c r="X24" s="25">
        <v>34348.336000000003</v>
      </c>
      <c r="Y24" s="25">
        <v>34230.620000000003</v>
      </c>
      <c r="Z24" s="25">
        <v>29545.98</v>
      </c>
      <c r="AA24" s="25">
        <v>32494.483</v>
      </c>
      <c r="AB24" s="25">
        <v>32185.100999999999</v>
      </c>
      <c r="AC24" s="25">
        <v>32898.639000000003</v>
      </c>
      <c r="AD24" s="25">
        <v>31905.559000000001</v>
      </c>
      <c r="AE24" s="25">
        <v>31138.334999999999</v>
      </c>
      <c r="AF24" s="23"/>
      <c r="AG24" s="44">
        <v>60296697</v>
      </c>
      <c r="AI24" s="6" t="s">
        <v>9</v>
      </c>
      <c r="AJ24" s="5">
        <f t="shared" si="0"/>
        <v>27330.41233333333</v>
      </c>
      <c r="AK24" s="5">
        <f t="shared" si="1"/>
        <v>31980.844333333331</v>
      </c>
      <c r="AL24" s="27">
        <f t="shared" si="2"/>
        <v>17.015593995733962</v>
      </c>
      <c r="AM24" s="5">
        <v>60296697</v>
      </c>
      <c r="AN24" s="5">
        <f t="shared" si="3"/>
        <v>530.39131369556333</v>
      </c>
      <c r="AP24" s="4" t="s">
        <v>19</v>
      </c>
      <c r="AQ24" s="21">
        <v>1.561765805334747</v>
      </c>
    </row>
    <row r="25" spans="1:43" x14ac:dyDescent="0.2">
      <c r="A25" s="26" t="s">
        <v>46</v>
      </c>
      <c r="B25" s="25">
        <v>106.518</v>
      </c>
      <c r="C25" s="25">
        <v>108.496</v>
      </c>
      <c r="D25" s="25">
        <v>130.393</v>
      </c>
      <c r="E25" s="25">
        <v>130.33099999999999</v>
      </c>
      <c r="F25" s="25">
        <v>136.53899999999999</v>
      </c>
      <c r="G25" s="25">
        <v>140.66399999999999</v>
      </c>
      <c r="H25" s="25">
        <v>147.29900000000001</v>
      </c>
      <c r="I25" s="25">
        <v>151.381</v>
      </c>
      <c r="J25" s="25">
        <v>156.18600000000001</v>
      </c>
      <c r="K25" s="25">
        <v>158.137</v>
      </c>
      <c r="L25" s="25">
        <v>175.697</v>
      </c>
      <c r="M25" s="25">
        <v>174.58</v>
      </c>
      <c r="N25" s="25">
        <v>192.92099999999999</v>
      </c>
      <c r="O25" s="25">
        <v>209.30500000000001</v>
      </c>
      <c r="P25" s="25">
        <v>201.529</v>
      </c>
      <c r="Q25" s="25">
        <v>317.142</v>
      </c>
      <c r="R25" s="25">
        <v>328.30099999999999</v>
      </c>
      <c r="S25" s="25">
        <v>339.64400000000001</v>
      </c>
      <c r="T25" s="25">
        <v>333.10899999999998</v>
      </c>
      <c r="U25" s="25">
        <v>358.79599999999999</v>
      </c>
      <c r="V25" s="25">
        <v>336.524</v>
      </c>
      <c r="W25" s="25">
        <v>356.53800000000001</v>
      </c>
      <c r="X25" s="25">
        <v>351.76299999999998</v>
      </c>
      <c r="Y25" s="25">
        <v>306.62200000000001</v>
      </c>
      <c r="Z25" s="25">
        <v>293.74200000000002</v>
      </c>
      <c r="AA25" s="25">
        <v>326.61399999999998</v>
      </c>
      <c r="AB25" s="25">
        <v>335.59399999999999</v>
      </c>
      <c r="AC25" s="25">
        <v>345.14600000000002</v>
      </c>
      <c r="AD25" s="25">
        <v>337.17899999999997</v>
      </c>
      <c r="AE25" s="25">
        <v>362.60599999999999</v>
      </c>
      <c r="AF25" s="23"/>
      <c r="AG25" s="43">
        <v>864979</v>
      </c>
      <c r="AI25" s="4" t="s">
        <v>2</v>
      </c>
      <c r="AJ25" s="3">
        <f t="shared" si="0"/>
        <v>123.07333333333334</v>
      </c>
      <c r="AK25" s="3">
        <f t="shared" si="1"/>
        <v>348.31033333333335</v>
      </c>
      <c r="AL25" s="21">
        <f t="shared" si="2"/>
        <v>183.01040030334218</v>
      </c>
      <c r="AM25" s="3">
        <v>864979</v>
      </c>
      <c r="AN25" s="3">
        <f t="shared" si="3"/>
        <v>402.68068165046014</v>
      </c>
      <c r="AP25" s="4" t="s">
        <v>10</v>
      </c>
      <c r="AQ25" s="21">
        <v>3.4470211650821119</v>
      </c>
    </row>
    <row r="26" spans="1:43" x14ac:dyDescent="0.2">
      <c r="A26" s="26" t="s">
        <v>45</v>
      </c>
      <c r="B26" s="25">
        <v>1582.8610000000001</v>
      </c>
      <c r="C26" s="25">
        <v>1762.827</v>
      </c>
      <c r="D26" s="25">
        <v>1686.4390000000001</v>
      </c>
      <c r="E26" s="25">
        <v>1738.2329999999999</v>
      </c>
      <c r="F26" s="25">
        <v>1667.221</v>
      </c>
      <c r="G26" s="25">
        <v>1600.616</v>
      </c>
      <c r="H26" s="25">
        <v>1691.8209999999999</v>
      </c>
      <c r="I26" s="25">
        <v>1540.61</v>
      </c>
      <c r="J26" s="25">
        <v>1499.2840000000001</v>
      </c>
      <c r="K26" s="25">
        <v>1410.0429999999999</v>
      </c>
      <c r="L26" s="25">
        <v>1326.6420000000001</v>
      </c>
      <c r="M26" s="25">
        <v>1442.2729999999999</v>
      </c>
      <c r="N26" s="25">
        <v>1431.0350000000001</v>
      </c>
      <c r="O26" s="25">
        <v>1498.75</v>
      </c>
      <c r="P26" s="25">
        <v>1472.758</v>
      </c>
      <c r="Q26" s="25">
        <v>1503.944</v>
      </c>
      <c r="R26" s="25">
        <v>1480.6479999999999</v>
      </c>
      <c r="S26" s="25">
        <v>1457.7059999999999</v>
      </c>
      <c r="T26" s="25">
        <v>1451.54</v>
      </c>
      <c r="U26" s="25">
        <v>1534.586</v>
      </c>
      <c r="V26" s="25">
        <v>1388.905</v>
      </c>
      <c r="W26" s="25">
        <v>1327.3889999999999</v>
      </c>
      <c r="X26" s="25">
        <v>1376.24</v>
      </c>
      <c r="Y26" s="25">
        <v>1267.242</v>
      </c>
      <c r="Z26" s="25">
        <v>1238.471</v>
      </c>
      <c r="AA26" s="25">
        <v>1105.5820000000001</v>
      </c>
      <c r="AB26" s="25">
        <v>1143.4829999999999</v>
      </c>
      <c r="AC26" s="25">
        <v>1195.604</v>
      </c>
      <c r="AD26" s="25">
        <v>1231.009</v>
      </c>
      <c r="AE26" s="25">
        <v>1188.0070000000001</v>
      </c>
      <c r="AF26" s="23"/>
      <c r="AG26" s="43">
        <v>1934821</v>
      </c>
      <c r="AI26" s="4" t="s">
        <v>13</v>
      </c>
      <c r="AJ26" s="3">
        <f t="shared" si="0"/>
        <v>1729.1663333333333</v>
      </c>
      <c r="AK26" s="3">
        <f t="shared" si="1"/>
        <v>1204.8733333333334</v>
      </c>
      <c r="AL26" s="21">
        <f t="shared" si="2"/>
        <v>-30.320564881072741</v>
      </c>
      <c r="AM26" s="3">
        <v>1934821</v>
      </c>
      <c r="AN26" s="3">
        <f t="shared" si="3"/>
        <v>622.73116393368355</v>
      </c>
      <c r="AP26" s="4" t="s">
        <v>28</v>
      </c>
      <c r="AQ26" s="21">
        <v>3.5878199703235816</v>
      </c>
    </row>
    <row r="27" spans="1:43" x14ac:dyDescent="0.2">
      <c r="A27" s="26" t="s">
        <v>44</v>
      </c>
      <c r="B27" s="25">
        <v>1842.68</v>
      </c>
      <c r="C27" s="25">
        <v>2007.1389999999999</v>
      </c>
      <c r="D27" s="25">
        <v>1628.92</v>
      </c>
      <c r="E27" s="25">
        <v>1713.8530000000001</v>
      </c>
      <c r="F27" s="25">
        <v>1748.729</v>
      </c>
      <c r="G27" s="25">
        <v>1640.0709999999999</v>
      </c>
      <c r="H27" s="25">
        <v>1549.527</v>
      </c>
      <c r="I27" s="25">
        <v>1497.4680000000001</v>
      </c>
      <c r="J27" s="25">
        <v>1450.2360000000001</v>
      </c>
      <c r="K27" s="25">
        <v>1401.67</v>
      </c>
      <c r="L27" s="25">
        <v>1366.002</v>
      </c>
      <c r="M27" s="25">
        <v>1417.8030000000001</v>
      </c>
      <c r="N27" s="25">
        <v>1440.644</v>
      </c>
      <c r="O27" s="25">
        <v>1465.1210000000001</v>
      </c>
      <c r="P27" s="25">
        <v>1478.962</v>
      </c>
      <c r="Q27" s="25">
        <v>1506.5909999999999</v>
      </c>
      <c r="R27" s="25">
        <v>1568.999</v>
      </c>
      <c r="S27" s="25">
        <v>1503.5709999999999</v>
      </c>
      <c r="T27" s="25">
        <v>1551.8030000000001</v>
      </c>
      <c r="U27" s="25">
        <v>1568.6479999999999</v>
      </c>
      <c r="V27" s="25">
        <v>1593.2159999999999</v>
      </c>
      <c r="W27" s="25">
        <v>1532.2070000000001</v>
      </c>
      <c r="X27" s="25">
        <v>1534.798</v>
      </c>
      <c r="Y27" s="25">
        <v>1467.1980000000001</v>
      </c>
      <c r="Z27" s="25">
        <v>1400.9</v>
      </c>
      <c r="AA27" s="25">
        <v>1359.1310000000001</v>
      </c>
      <c r="AB27" s="25">
        <v>1433.211</v>
      </c>
      <c r="AC27" s="25">
        <v>1455.374</v>
      </c>
      <c r="AD27" s="25">
        <v>1511.606</v>
      </c>
      <c r="AE27" s="25">
        <v>1447.1769999999999</v>
      </c>
      <c r="AF27" s="23"/>
      <c r="AG27" s="43">
        <v>2816996.3333333335</v>
      </c>
      <c r="AI27" s="4" t="s">
        <v>7</v>
      </c>
      <c r="AJ27" s="3">
        <f t="shared" si="0"/>
        <v>1783.3040000000001</v>
      </c>
      <c r="AK27" s="3">
        <f t="shared" si="1"/>
        <v>1471.3856666666668</v>
      </c>
      <c r="AL27" s="21">
        <f t="shared" si="2"/>
        <v>-17.491035366563036</v>
      </c>
      <c r="AM27" s="3">
        <v>2816996.3333333335</v>
      </c>
      <c r="AN27" s="3">
        <f t="shared" si="3"/>
        <v>522.3243102079532</v>
      </c>
      <c r="AP27" s="4" t="s">
        <v>23</v>
      </c>
      <c r="AQ27" s="21">
        <v>6.4478598705935699</v>
      </c>
    </row>
    <row r="28" spans="1:43" x14ac:dyDescent="0.2">
      <c r="A28" s="26" t="s">
        <v>43</v>
      </c>
      <c r="B28" s="25">
        <v>498.82799999999997</v>
      </c>
      <c r="C28" s="25">
        <v>590.89400000000001</v>
      </c>
      <c r="D28" s="25">
        <v>568.88400000000001</v>
      </c>
      <c r="E28" s="25">
        <v>566.94899999999996</v>
      </c>
      <c r="F28" s="25">
        <v>549.80700000000002</v>
      </c>
      <c r="G28" s="25">
        <v>557.09500000000003</v>
      </c>
      <c r="H28" s="25">
        <v>618</v>
      </c>
      <c r="I28" s="25">
        <v>598.82799999999997</v>
      </c>
      <c r="J28" s="25">
        <v>625.98599999999999</v>
      </c>
      <c r="K28" s="25">
        <v>571.24300000000005</v>
      </c>
      <c r="L28" s="25">
        <v>467.87099999999998</v>
      </c>
      <c r="M28" s="25">
        <v>504.02300000000002</v>
      </c>
      <c r="N28" s="25">
        <v>483.47899999999998</v>
      </c>
      <c r="O28" s="25">
        <v>501.363</v>
      </c>
      <c r="P28" s="25">
        <v>533.48900000000003</v>
      </c>
      <c r="Q28" s="25">
        <v>525.5</v>
      </c>
      <c r="R28" s="25">
        <v>516.41099999999994</v>
      </c>
      <c r="S28" s="25">
        <v>502.27699999999999</v>
      </c>
      <c r="T28" s="25">
        <v>512.07100000000003</v>
      </c>
      <c r="U28" s="25">
        <v>518.40800000000002</v>
      </c>
      <c r="V28" s="25">
        <v>512.97699999999998</v>
      </c>
      <c r="W28" s="25">
        <v>478.24599999999998</v>
      </c>
      <c r="X28" s="25">
        <v>491.101</v>
      </c>
      <c r="Y28" s="25">
        <v>499.20499999999998</v>
      </c>
      <c r="Z28" s="25">
        <v>469.37900000000002</v>
      </c>
      <c r="AA28" s="25">
        <v>510.93400000000003</v>
      </c>
      <c r="AB28" s="25">
        <v>527.36300000000006</v>
      </c>
      <c r="AC28" s="25">
        <v>534.06600000000003</v>
      </c>
      <c r="AD28" s="25">
        <v>499.67</v>
      </c>
      <c r="AE28" s="25">
        <v>461.26400000000001</v>
      </c>
      <c r="AF28" s="23"/>
      <c r="AG28" s="43">
        <v>602188.66666666663</v>
      </c>
      <c r="AI28" s="4" t="s">
        <v>25</v>
      </c>
      <c r="AJ28" s="3">
        <f t="shared" si="0"/>
        <v>575.57566666666662</v>
      </c>
      <c r="AK28" s="3">
        <f t="shared" si="1"/>
        <v>498.33333333333331</v>
      </c>
      <c r="AL28" s="21">
        <f t="shared" si="2"/>
        <v>-13.420013702223915</v>
      </c>
      <c r="AM28" s="3">
        <v>602188.66666666663</v>
      </c>
      <c r="AN28" s="3">
        <f t="shared" si="3"/>
        <v>827.5368848965386</v>
      </c>
      <c r="AP28" s="4" t="s">
        <v>18</v>
      </c>
      <c r="AQ28" s="21">
        <v>6.7245438367613124</v>
      </c>
    </row>
    <row r="29" spans="1:43" x14ac:dyDescent="0.2">
      <c r="A29" s="26" t="s">
        <v>42</v>
      </c>
      <c r="B29" s="25">
        <v>6720.5429999999997</v>
      </c>
      <c r="C29" s="25">
        <v>6968.3450000000003</v>
      </c>
      <c r="D29" s="25">
        <v>6366.6019999999999</v>
      </c>
      <c r="E29" s="25">
        <v>6323.5529999999999</v>
      </c>
      <c r="F29" s="25">
        <v>6202.5770000000002</v>
      </c>
      <c r="G29" s="25">
        <v>6200.4350000000004</v>
      </c>
      <c r="H29" s="25">
        <v>6235.3519999999999</v>
      </c>
      <c r="I29" s="25">
        <v>5833.0680000000002</v>
      </c>
      <c r="J29" s="25">
        <v>5634.6549999999997</v>
      </c>
      <c r="K29" s="25">
        <v>5779.6949999999997</v>
      </c>
      <c r="L29" s="25">
        <v>5601.8530000000001</v>
      </c>
      <c r="M29" s="25">
        <v>6009.5950000000003</v>
      </c>
      <c r="N29" s="25">
        <v>6016.6369999999997</v>
      </c>
      <c r="O29" s="25">
        <v>6603.9179999999997</v>
      </c>
      <c r="P29" s="25">
        <v>6091.4889999999996</v>
      </c>
      <c r="Q29" s="25">
        <v>6969.2749999999996</v>
      </c>
      <c r="R29" s="25">
        <v>6713.4449999999997</v>
      </c>
      <c r="S29" s="25">
        <v>6117.6049999999996</v>
      </c>
      <c r="T29" s="25">
        <v>6017.799</v>
      </c>
      <c r="U29" s="25">
        <v>6311.473</v>
      </c>
      <c r="V29" s="25">
        <v>6648.7430000000004</v>
      </c>
      <c r="W29" s="25">
        <v>6569.5770000000002</v>
      </c>
      <c r="X29" s="25">
        <v>6375.8469999999998</v>
      </c>
      <c r="Y29" s="25">
        <v>6209.7470000000003</v>
      </c>
      <c r="Z29" s="25">
        <v>5487.4520000000002</v>
      </c>
      <c r="AA29" s="25">
        <v>5969.8130000000001</v>
      </c>
      <c r="AB29" s="25">
        <v>6172.7330000000002</v>
      </c>
      <c r="AC29" s="25">
        <v>6294.1379999999999</v>
      </c>
      <c r="AD29" s="25">
        <v>5818.1149999999998</v>
      </c>
      <c r="AE29" s="25">
        <v>5676.8689999999997</v>
      </c>
      <c r="AF29" s="23"/>
      <c r="AG29" s="43">
        <v>9782896</v>
      </c>
      <c r="AI29" s="4" t="s">
        <v>15</v>
      </c>
      <c r="AJ29" s="3">
        <f t="shared" si="0"/>
        <v>6552.833333333333</v>
      </c>
      <c r="AK29" s="3">
        <f t="shared" si="1"/>
        <v>5929.7073333333328</v>
      </c>
      <c r="AL29" s="21">
        <f t="shared" si="2"/>
        <v>-9.5092606251748641</v>
      </c>
      <c r="AM29" s="3">
        <v>9782896</v>
      </c>
      <c r="AN29" s="3">
        <f t="shared" si="3"/>
        <v>606.1300593743747</v>
      </c>
      <c r="AP29" s="4" t="s">
        <v>3</v>
      </c>
      <c r="AQ29" s="21">
        <v>8.3980310477080522</v>
      </c>
    </row>
    <row r="30" spans="1:43" x14ac:dyDescent="0.2">
      <c r="A30" s="26" t="s">
        <v>0</v>
      </c>
      <c r="B30" s="25">
        <v>56.212000000000003</v>
      </c>
      <c r="C30" s="25">
        <v>58.03</v>
      </c>
      <c r="D30" s="25">
        <v>61.149000000000001</v>
      </c>
      <c r="E30" s="25">
        <v>61.406999999999996</v>
      </c>
      <c r="F30" s="25">
        <v>69.92</v>
      </c>
      <c r="G30" s="25">
        <v>73.56</v>
      </c>
      <c r="H30" s="25">
        <v>76.313999999999993</v>
      </c>
      <c r="I30" s="25">
        <v>74.539000000000001</v>
      </c>
      <c r="J30" s="25">
        <v>66.382000000000005</v>
      </c>
      <c r="K30" s="25">
        <v>75.138999999999996</v>
      </c>
      <c r="L30" s="25">
        <v>76.602999999999994</v>
      </c>
      <c r="M30" s="25">
        <v>74.968999999999994</v>
      </c>
      <c r="N30" s="25">
        <v>80.771000000000001</v>
      </c>
      <c r="O30" s="25">
        <v>88.981999999999999</v>
      </c>
      <c r="P30" s="25">
        <v>88.823999999999998</v>
      </c>
      <c r="Q30" s="25">
        <v>72.087999999999994</v>
      </c>
      <c r="R30" s="25">
        <v>73.039000000000001</v>
      </c>
      <c r="S30" s="25">
        <v>70.808000000000007</v>
      </c>
      <c r="T30" s="25">
        <v>70.789000000000001</v>
      </c>
      <c r="U30" s="25">
        <v>64.393000000000001</v>
      </c>
      <c r="V30" s="25">
        <v>69.245000000000005</v>
      </c>
      <c r="W30" s="25">
        <v>68.760000000000005</v>
      </c>
      <c r="X30" s="25">
        <v>72.177999999999997</v>
      </c>
      <c r="Y30" s="25">
        <v>73.998999999999995</v>
      </c>
      <c r="Z30" s="25">
        <v>73.903999999999996</v>
      </c>
      <c r="AA30" s="25">
        <v>79.864999999999995</v>
      </c>
      <c r="AB30" s="25">
        <v>77.575000000000003</v>
      </c>
      <c r="AC30" s="25">
        <v>91.096000000000004</v>
      </c>
      <c r="AD30" s="25">
        <v>93.194999999999993</v>
      </c>
      <c r="AE30" s="25">
        <v>101.155</v>
      </c>
      <c r="AF30" s="23"/>
      <c r="AG30" s="43">
        <v>476519</v>
      </c>
      <c r="AI30" s="4" t="s">
        <v>0</v>
      </c>
      <c r="AJ30" s="3">
        <f t="shared" si="0"/>
        <v>60.195333333333338</v>
      </c>
      <c r="AK30" s="3">
        <f t="shared" si="1"/>
        <v>95.148666666666671</v>
      </c>
      <c r="AL30" s="21">
        <f t="shared" si="2"/>
        <v>58.066516784246836</v>
      </c>
      <c r="AM30" s="3">
        <v>476519</v>
      </c>
      <c r="AN30" s="3">
        <f t="shared" si="3"/>
        <v>199.67444460067</v>
      </c>
      <c r="AP30" s="4" t="s">
        <v>4</v>
      </c>
      <c r="AQ30" s="21">
        <v>15.950032877698106</v>
      </c>
    </row>
    <row r="31" spans="1:43" x14ac:dyDescent="0.2">
      <c r="A31" s="26" t="s">
        <v>41</v>
      </c>
      <c r="B31" s="25">
        <v>10395.016</v>
      </c>
      <c r="C31" s="25">
        <v>11741.450999999999</v>
      </c>
      <c r="D31" s="25">
        <v>11003.076999999999</v>
      </c>
      <c r="E31" s="25">
        <v>11522.603999999999</v>
      </c>
      <c r="F31" s="25">
        <v>10955.96</v>
      </c>
      <c r="G31" s="25">
        <v>11780.032999999999</v>
      </c>
      <c r="H31" s="25">
        <v>13483.906999999999</v>
      </c>
      <c r="I31" s="25">
        <v>11654.651</v>
      </c>
      <c r="J31" s="25">
        <v>11219.918</v>
      </c>
      <c r="K31" s="25">
        <v>10797.65</v>
      </c>
      <c r="L31" s="25">
        <v>10823.18</v>
      </c>
      <c r="M31" s="25">
        <v>11402.096</v>
      </c>
      <c r="N31" s="25">
        <v>11130.709000000001</v>
      </c>
      <c r="O31" s="25">
        <v>11403.216</v>
      </c>
      <c r="P31" s="25">
        <v>11035.364</v>
      </c>
      <c r="Q31" s="25">
        <v>10737.764999999999</v>
      </c>
      <c r="R31" s="25">
        <v>10844.837</v>
      </c>
      <c r="S31" s="25">
        <v>9972.1200000000008</v>
      </c>
      <c r="T31" s="25">
        <v>11019.502</v>
      </c>
      <c r="U31" s="25">
        <v>11027.901</v>
      </c>
      <c r="V31" s="25">
        <v>12480.144</v>
      </c>
      <c r="W31" s="25">
        <v>10280.98</v>
      </c>
      <c r="X31" s="25">
        <v>10866.787</v>
      </c>
      <c r="Y31" s="25">
        <v>11412.549000000001</v>
      </c>
      <c r="Z31" s="25">
        <v>9116.9539999999997</v>
      </c>
      <c r="AA31" s="25">
        <v>9547.1460000000006</v>
      </c>
      <c r="AB31" s="25">
        <v>9839.3359999999993</v>
      </c>
      <c r="AC31" s="25">
        <v>9627.4169999999995</v>
      </c>
      <c r="AD31" s="25">
        <v>9646.4529999999995</v>
      </c>
      <c r="AE31" s="25">
        <v>9307.8690000000006</v>
      </c>
      <c r="AF31" s="23"/>
      <c r="AG31" s="43">
        <v>17181584.666666668</v>
      </c>
      <c r="AI31" s="4" t="s">
        <v>22</v>
      </c>
      <c r="AJ31" s="3">
        <f t="shared" si="0"/>
        <v>11422.377333333332</v>
      </c>
      <c r="AK31" s="3">
        <f t="shared" si="1"/>
        <v>9527.2463333333344</v>
      </c>
      <c r="AL31" s="21">
        <f t="shared" si="2"/>
        <v>-16.591388506047117</v>
      </c>
      <c r="AM31" s="3">
        <v>17181584.666666668</v>
      </c>
      <c r="AN31" s="3">
        <f t="shared" si="3"/>
        <v>554.5033545023806</v>
      </c>
      <c r="AP31" s="6" t="s">
        <v>9</v>
      </c>
      <c r="AQ31" s="27">
        <v>17.015593995733962</v>
      </c>
    </row>
    <row r="32" spans="1:43" x14ac:dyDescent="0.2">
      <c r="A32" s="26" t="s">
        <v>23</v>
      </c>
      <c r="B32" s="25">
        <v>5881.1220000000003</v>
      </c>
      <c r="C32" s="25">
        <v>6531.442</v>
      </c>
      <c r="D32" s="25">
        <v>6164.4170000000004</v>
      </c>
      <c r="E32" s="25">
        <v>6274.6059999999998</v>
      </c>
      <c r="F32" s="25">
        <v>5917.3810000000003</v>
      </c>
      <c r="G32" s="25">
        <v>6322.0479999999998</v>
      </c>
      <c r="H32" s="25">
        <v>6961.0870000000004</v>
      </c>
      <c r="I32" s="25">
        <v>6272.585</v>
      </c>
      <c r="J32" s="25">
        <v>6379.6289999999999</v>
      </c>
      <c r="K32" s="25">
        <v>6547.3729999999996</v>
      </c>
      <c r="L32" s="25">
        <v>6348.2749999999996</v>
      </c>
      <c r="M32" s="25">
        <v>6693.7910000000002</v>
      </c>
      <c r="N32" s="25">
        <v>6435.7169999999996</v>
      </c>
      <c r="O32" s="25">
        <v>6562.4920000000002</v>
      </c>
      <c r="P32" s="25">
        <v>6431.6229999999996</v>
      </c>
      <c r="Q32" s="25">
        <v>6580.8879999999999</v>
      </c>
      <c r="R32" s="25">
        <v>6514.2079999999996</v>
      </c>
      <c r="S32" s="25">
        <v>6267.3379999999997</v>
      </c>
      <c r="T32" s="25">
        <v>6392.8140000000003</v>
      </c>
      <c r="U32" s="25">
        <v>6492.4750000000004</v>
      </c>
      <c r="V32" s="25">
        <v>7070.2240000000002</v>
      </c>
      <c r="W32" s="25">
        <v>6551.6909999999998</v>
      </c>
      <c r="X32" s="25">
        <v>6677.9120000000003</v>
      </c>
      <c r="Y32" s="25">
        <v>6923.3559999999998</v>
      </c>
      <c r="Z32" s="25">
        <v>6239.87</v>
      </c>
      <c r="AA32" s="25">
        <v>6631.9369999999999</v>
      </c>
      <c r="AB32" s="25">
        <v>6909.4679999999998</v>
      </c>
      <c r="AC32" s="25">
        <v>6955.6009999999997</v>
      </c>
      <c r="AD32" s="25">
        <v>6542.7659999999996</v>
      </c>
      <c r="AE32" s="25">
        <v>6695.2870000000003</v>
      </c>
      <c r="AF32" s="23"/>
      <c r="AG32" s="43">
        <v>8817969</v>
      </c>
      <c r="AI32" s="4" t="s">
        <v>23</v>
      </c>
      <c r="AJ32" s="3">
        <f t="shared" si="0"/>
        <v>6323.4883333333337</v>
      </c>
      <c r="AK32" s="3">
        <f t="shared" si="1"/>
        <v>6731.2179999999998</v>
      </c>
      <c r="AL32" s="21">
        <f t="shared" si="2"/>
        <v>6.4478598705935699</v>
      </c>
      <c r="AM32" s="3">
        <v>8817969</v>
      </c>
      <c r="AN32" s="3">
        <f t="shared" si="3"/>
        <v>763.3524227631101</v>
      </c>
      <c r="AP32" s="4" t="s">
        <v>14</v>
      </c>
      <c r="AQ32" s="21">
        <v>17.073768749661919</v>
      </c>
    </row>
    <row r="33" spans="1:44" x14ac:dyDescent="0.2">
      <c r="A33" s="26" t="s">
        <v>40</v>
      </c>
      <c r="B33" s="25">
        <v>17829.287</v>
      </c>
      <c r="C33" s="25">
        <v>20471.601999999999</v>
      </c>
      <c r="D33" s="25">
        <v>20843.784</v>
      </c>
      <c r="E33" s="25">
        <v>24414.075000000001</v>
      </c>
      <c r="F33" s="25">
        <v>23091.131000000001</v>
      </c>
      <c r="G33" s="25">
        <v>22656.785</v>
      </c>
      <c r="H33" s="25">
        <v>23023</v>
      </c>
      <c r="I33" s="25">
        <v>21706.328000000001</v>
      </c>
      <c r="J33" s="25">
        <v>19533.172999999999</v>
      </c>
      <c r="K33" s="25">
        <v>19438.526000000002</v>
      </c>
      <c r="L33" s="25">
        <v>17207.79</v>
      </c>
      <c r="M33" s="25">
        <v>18812.526999999998</v>
      </c>
      <c r="N33" s="25">
        <v>18694.218000000001</v>
      </c>
      <c r="O33" s="25">
        <v>18795.904999999999</v>
      </c>
      <c r="P33" s="25">
        <v>18831.674999999999</v>
      </c>
      <c r="Q33" s="25">
        <v>19469.163</v>
      </c>
      <c r="R33" s="25">
        <v>20469.407999999999</v>
      </c>
      <c r="S33" s="25">
        <v>19366.034</v>
      </c>
      <c r="T33" s="25">
        <v>19668.123</v>
      </c>
      <c r="U33" s="25">
        <v>19991.704000000002</v>
      </c>
      <c r="V33" s="25">
        <v>22003.223000000002</v>
      </c>
      <c r="W33" s="25">
        <v>20130.337</v>
      </c>
      <c r="X33" s="25">
        <v>20812.830999999998</v>
      </c>
      <c r="Y33" s="25">
        <v>20492.342000000001</v>
      </c>
      <c r="Z33" s="25">
        <v>19034.91</v>
      </c>
      <c r="AA33" s="25">
        <v>19032.330000000002</v>
      </c>
      <c r="AB33" s="25">
        <v>19886.419000000002</v>
      </c>
      <c r="AC33" s="25">
        <v>20063.012999999999</v>
      </c>
      <c r="AD33" s="25">
        <v>19460.721000000001</v>
      </c>
      <c r="AE33" s="25">
        <v>18196.434000000001</v>
      </c>
      <c r="AF33" s="23"/>
      <c r="AG33" s="43">
        <v>37974154.333333336</v>
      </c>
      <c r="AI33" s="4" t="s">
        <v>12</v>
      </c>
      <c r="AJ33" s="3">
        <f t="shared" si="0"/>
        <v>21909.820333333333</v>
      </c>
      <c r="AK33" s="3">
        <f t="shared" si="1"/>
        <v>19240.056</v>
      </c>
      <c r="AL33" s="21">
        <f t="shared" si="2"/>
        <v>-12.185240648786086</v>
      </c>
      <c r="AM33" s="3">
        <v>37974154.333333336</v>
      </c>
      <c r="AN33" s="3">
        <f t="shared" si="3"/>
        <v>506.66186878350754</v>
      </c>
      <c r="AP33" s="4" t="s">
        <v>5</v>
      </c>
      <c r="AQ33" s="21">
        <v>17.528285176804381</v>
      </c>
    </row>
    <row r="34" spans="1:44" x14ac:dyDescent="0.2">
      <c r="A34" s="26" t="s">
        <v>39</v>
      </c>
      <c r="B34" s="25">
        <v>2301.6179999999999</v>
      </c>
      <c r="C34" s="25">
        <v>2375.0639999999999</v>
      </c>
      <c r="D34" s="25">
        <v>2439.288</v>
      </c>
      <c r="E34" s="25">
        <v>2506.58</v>
      </c>
      <c r="F34" s="25">
        <v>2556.7510000000002</v>
      </c>
      <c r="G34" s="25">
        <v>2583.3879999999999</v>
      </c>
      <c r="H34" s="25">
        <v>2685.4209999999998</v>
      </c>
      <c r="I34" s="25">
        <v>2684.2429999999999</v>
      </c>
      <c r="J34" s="25">
        <v>2680.9780000000001</v>
      </c>
      <c r="K34" s="25">
        <v>2798.03</v>
      </c>
      <c r="L34" s="25">
        <v>2820.8989999999999</v>
      </c>
      <c r="M34" s="25">
        <v>2873.9659999999999</v>
      </c>
      <c r="N34" s="25">
        <v>3000.2269999999999</v>
      </c>
      <c r="O34" s="25">
        <v>3130.8470000000002</v>
      </c>
      <c r="P34" s="25">
        <v>3209.759</v>
      </c>
      <c r="Q34" s="25">
        <v>3218.989</v>
      </c>
      <c r="R34" s="25">
        <v>3213.9349999999999</v>
      </c>
      <c r="S34" s="25">
        <v>3220.7269999999999</v>
      </c>
      <c r="T34" s="25">
        <v>3117.7190000000001</v>
      </c>
      <c r="U34" s="25">
        <v>3197.8319999999999</v>
      </c>
      <c r="V34" s="25">
        <v>2970.645</v>
      </c>
      <c r="W34" s="25">
        <v>2777.1289999999999</v>
      </c>
      <c r="X34" s="25">
        <v>2694.9580000000001</v>
      </c>
      <c r="Y34" s="25">
        <v>2634.808</v>
      </c>
      <c r="Z34" s="25">
        <v>2776.692</v>
      </c>
      <c r="AA34" s="25">
        <v>2751.7489999999998</v>
      </c>
      <c r="AB34" s="25">
        <v>2819.4839999999999</v>
      </c>
      <c r="AC34" s="25">
        <v>2801.7849999999999</v>
      </c>
      <c r="AD34" s="25">
        <v>2877.7579999999998</v>
      </c>
      <c r="AE34" s="25">
        <v>2891.348</v>
      </c>
      <c r="AF34" s="23"/>
      <c r="AG34" s="43">
        <v>10292405.666666666</v>
      </c>
      <c r="AI34" s="4" t="s">
        <v>14</v>
      </c>
      <c r="AJ34" s="3">
        <f t="shared" si="0"/>
        <v>2440.3106666666667</v>
      </c>
      <c r="AK34" s="3">
        <f t="shared" si="1"/>
        <v>2856.9636666666665</v>
      </c>
      <c r="AL34" s="21">
        <f t="shared" si="2"/>
        <v>17.073768749661919</v>
      </c>
      <c r="AM34" s="3">
        <v>10292405.666666666</v>
      </c>
      <c r="AN34" s="3">
        <f t="shared" si="3"/>
        <v>277.57977670073052</v>
      </c>
      <c r="AP34" s="4" t="s">
        <v>20</v>
      </c>
      <c r="AQ34" s="21">
        <v>26.647629271464407</v>
      </c>
    </row>
    <row r="35" spans="1:44" x14ac:dyDescent="0.2">
      <c r="A35" s="26" t="s">
        <v>4</v>
      </c>
      <c r="B35" s="25">
        <v>10478.499</v>
      </c>
      <c r="C35" s="25">
        <v>7194.4350000000004</v>
      </c>
      <c r="D35" s="25">
        <v>6259.509</v>
      </c>
      <c r="E35" s="25">
        <v>6606.7669999999998</v>
      </c>
      <c r="F35" s="25">
        <v>6398.1779999999999</v>
      </c>
      <c r="G35" s="25">
        <v>6335.8140000000003</v>
      </c>
      <c r="H35" s="25">
        <v>8110.6440000000002</v>
      </c>
      <c r="I35" s="25">
        <v>9656.902</v>
      </c>
      <c r="J35" s="25">
        <v>9506.5910000000003</v>
      </c>
      <c r="K35" s="25">
        <v>8749.4169999999995</v>
      </c>
      <c r="L35" s="25">
        <v>8417.5859999999993</v>
      </c>
      <c r="M35" s="25">
        <v>7286.8540000000003</v>
      </c>
      <c r="N35" s="25">
        <v>7226.183</v>
      </c>
      <c r="O35" s="25">
        <v>7829.9470000000001</v>
      </c>
      <c r="P35" s="25">
        <v>7972.4369999999999</v>
      </c>
      <c r="Q35" s="25">
        <v>7991.34</v>
      </c>
      <c r="R35" s="25">
        <v>7854.7169999999996</v>
      </c>
      <c r="S35" s="25">
        <v>7519.2560000000003</v>
      </c>
      <c r="T35" s="25">
        <v>8070.2139999999999</v>
      </c>
      <c r="U35" s="25">
        <v>8015.1790000000001</v>
      </c>
      <c r="V35" s="25">
        <v>8102.009</v>
      </c>
      <c r="W35" s="25">
        <v>7859.6779999999999</v>
      </c>
      <c r="X35" s="25">
        <v>8060.5820000000003</v>
      </c>
      <c r="Y35" s="25">
        <v>7721.97</v>
      </c>
      <c r="Z35" s="25">
        <v>7409.6809999999996</v>
      </c>
      <c r="AA35" s="25">
        <v>7375.183</v>
      </c>
      <c r="AB35" s="25">
        <v>7414.92</v>
      </c>
      <c r="AC35" s="25">
        <v>7732.0379999999996</v>
      </c>
      <c r="AD35" s="25">
        <v>7775.08</v>
      </c>
      <c r="AE35" s="25">
        <v>7753.2830000000004</v>
      </c>
      <c r="AF35" s="23"/>
      <c r="AG35" s="43">
        <v>19530629.333333332</v>
      </c>
      <c r="AI35" s="4" t="s">
        <v>4</v>
      </c>
      <c r="AJ35" s="3">
        <f t="shared" si="0"/>
        <v>6686.9036666666661</v>
      </c>
      <c r="AK35" s="3">
        <f t="shared" si="1"/>
        <v>7753.4669999999996</v>
      </c>
      <c r="AL35" s="21">
        <f t="shared" si="2"/>
        <v>15.950032877698106</v>
      </c>
      <c r="AM35" s="3">
        <v>19530629.333333332</v>
      </c>
      <c r="AN35" s="3">
        <f t="shared" si="3"/>
        <v>396.99012600515624</v>
      </c>
      <c r="AP35" s="4" t="s">
        <v>16</v>
      </c>
      <c r="AQ35" s="21">
        <v>30.541474167146802</v>
      </c>
    </row>
    <row r="36" spans="1:44" x14ac:dyDescent="0.2">
      <c r="A36" s="26" t="s">
        <v>19</v>
      </c>
      <c r="B36" s="25">
        <v>953.34699999999998</v>
      </c>
      <c r="C36" s="25">
        <v>1134.819</v>
      </c>
      <c r="D36" s="25">
        <v>1011.722</v>
      </c>
      <c r="E36" s="25">
        <v>1101.0650000000001</v>
      </c>
      <c r="F36" s="25">
        <v>1093.883</v>
      </c>
      <c r="G36" s="25">
        <v>1163.921</v>
      </c>
      <c r="H36" s="25">
        <v>1033.136</v>
      </c>
      <c r="I36" s="25">
        <v>1070.152</v>
      </c>
      <c r="J36" s="25">
        <v>1030.2349999999999</v>
      </c>
      <c r="K36" s="25">
        <v>1054.162</v>
      </c>
      <c r="L36" s="25">
        <v>1242.4390000000001</v>
      </c>
      <c r="M36" s="25">
        <v>1329.405</v>
      </c>
      <c r="N36" s="25">
        <v>1287.778</v>
      </c>
      <c r="O36" s="25">
        <v>1407.539</v>
      </c>
      <c r="P36" s="25">
        <v>1381.173</v>
      </c>
      <c r="Q36" s="25">
        <v>1428.8409999999999</v>
      </c>
      <c r="R36" s="25">
        <v>1334.1279999999999</v>
      </c>
      <c r="S36" s="25">
        <v>1301.5050000000001</v>
      </c>
      <c r="T36" s="25">
        <v>1354.0450000000001</v>
      </c>
      <c r="U36" s="25">
        <v>1320.4490000000001</v>
      </c>
      <c r="V36" s="25">
        <v>1364.2149999999999</v>
      </c>
      <c r="W36" s="25">
        <v>1302.665</v>
      </c>
      <c r="X36" s="25">
        <v>1255.8309999999999</v>
      </c>
      <c r="Y36" s="25">
        <v>1240.442</v>
      </c>
      <c r="Z36" s="25">
        <v>1060.7070000000001</v>
      </c>
      <c r="AA36" s="25">
        <v>1166.1849999999999</v>
      </c>
      <c r="AB36" s="25">
        <v>1186.482</v>
      </c>
      <c r="AC36" s="25">
        <v>1156.364</v>
      </c>
      <c r="AD36" s="25">
        <v>1084.519</v>
      </c>
      <c r="AE36" s="25">
        <v>1057.443</v>
      </c>
      <c r="AF36" s="23"/>
      <c r="AG36" s="43">
        <v>2071227.6666666667</v>
      </c>
      <c r="AI36" s="4" t="s">
        <v>19</v>
      </c>
      <c r="AJ36" s="3">
        <f t="shared" si="0"/>
        <v>1082.5353333333335</v>
      </c>
      <c r="AK36" s="3">
        <f t="shared" si="1"/>
        <v>1099.442</v>
      </c>
      <c r="AL36" s="21">
        <f t="shared" si="2"/>
        <v>1.561765805334747</v>
      </c>
      <c r="AM36" s="3">
        <v>2071227.6666666667</v>
      </c>
      <c r="AN36" s="3">
        <f t="shared" si="3"/>
        <v>530.81658655583169</v>
      </c>
      <c r="AP36" s="4" t="s">
        <v>1</v>
      </c>
      <c r="AQ36" s="21">
        <v>31.146410856243982</v>
      </c>
    </row>
    <row r="37" spans="1:44" x14ac:dyDescent="0.2">
      <c r="A37" s="26" t="s">
        <v>38</v>
      </c>
      <c r="B37" s="25">
        <v>2246.498</v>
      </c>
      <c r="C37" s="25">
        <v>1888.877</v>
      </c>
      <c r="D37" s="25">
        <v>1767.1020000000001</v>
      </c>
      <c r="E37" s="25">
        <v>1720.807</v>
      </c>
      <c r="F37" s="25">
        <v>1771.655</v>
      </c>
      <c r="G37" s="25">
        <v>1976.7560000000001</v>
      </c>
      <c r="H37" s="25">
        <v>2232.7460000000001</v>
      </c>
      <c r="I37" s="25">
        <v>2362.268</v>
      </c>
      <c r="J37" s="25">
        <v>2448.105</v>
      </c>
      <c r="K37" s="25">
        <v>2568.7170000000001</v>
      </c>
      <c r="L37" s="25">
        <v>2586.241</v>
      </c>
      <c r="M37" s="25">
        <v>3082.6439999999998</v>
      </c>
      <c r="N37" s="25">
        <v>2997.922</v>
      </c>
      <c r="O37" s="25">
        <v>2839.5830000000001</v>
      </c>
      <c r="P37" s="25">
        <v>2666.5059999999999</v>
      </c>
      <c r="Q37" s="25">
        <v>2540.462</v>
      </c>
      <c r="R37" s="25">
        <v>2310.145</v>
      </c>
      <c r="S37" s="25">
        <v>2080.7020000000002</v>
      </c>
      <c r="T37" s="25">
        <v>2130.6869999999999</v>
      </c>
      <c r="U37" s="25">
        <v>2147.4929999999999</v>
      </c>
      <c r="V37" s="25">
        <v>2311.5819999999999</v>
      </c>
      <c r="W37" s="25">
        <v>2121.1219999999998</v>
      </c>
      <c r="X37" s="25">
        <v>2070.0859999999998</v>
      </c>
      <c r="Y37" s="25">
        <v>2146.9769999999999</v>
      </c>
      <c r="Z37" s="25">
        <v>1951.912</v>
      </c>
      <c r="AA37" s="25">
        <v>1987.662</v>
      </c>
      <c r="AB37" s="25">
        <v>2030.2170000000001</v>
      </c>
      <c r="AC37" s="25">
        <v>2108.6410000000001</v>
      </c>
      <c r="AD37" s="25">
        <v>2057.5189999999998</v>
      </c>
      <c r="AE37" s="25">
        <v>2643.4119999999998</v>
      </c>
      <c r="AF37" s="23"/>
      <c r="AG37" s="43">
        <v>5442961.333333333</v>
      </c>
      <c r="AI37" s="4" t="s">
        <v>20</v>
      </c>
      <c r="AJ37" s="3">
        <f t="shared" si="0"/>
        <v>1792.2619999999999</v>
      </c>
      <c r="AK37" s="3">
        <f t="shared" si="1"/>
        <v>2269.8573333333334</v>
      </c>
      <c r="AL37" s="21">
        <f t="shared" si="2"/>
        <v>26.647629271464407</v>
      </c>
      <c r="AM37" s="3">
        <v>5442961.333333333</v>
      </c>
      <c r="AN37" s="3">
        <f t="shared" si="3"/>
        <v>417.02617276232718</v>
      </c>
      <c r="AP37" s="4" t="s">
        <v>11</v>
      </c>
      <c r="AQ37" s="21">
        <v>50.479266971850869</v>
      </c>
    </row>
    <row r="38" spans="1:44" x14ac:dyDescent="0.2">
      <c r="A38" s="26" t="s">
        <v>37</v>
      </c>
      <c r="B38" s="25">
        <v>5352.6819999999998</v>
      </c>
      <c r="C38" s="25">
        <v>5578.6139999999996</v>
      </c>
      <c r="D38" s="25">
        <v>5568.0789999999997</v>
      </c>
      <c r="E38" s="25">
        <v>5345.1880000000001</v>
      </c>
      <c r="F38" s="25">
        <v>5540.91</v>
      </c>
      <c r="G38" s="25">
        <v>5448.8969999999999</v>
      </c>
      <c r="H38" s="25">
        <v>5369.2060000000001</v>
      </c>
      <c r="I38" s="25">
        <v>5232.0200000000004</v>
      </c>
      <c r="J38" s="25">
        <v>5402.3549999999996</v>
      </c>
      <c r="K38" s="25">
        <v>5175.0259999999998</v>
      </c>
      <c r="L38" s="25">
        <v>4491.67</v>
      </c>
      <c r="M38" s="25">
        <v>4883.7550000000001</v>
      </c>
      <c r="N38" s="25">
        <v>4969.4960000000001</v>
      </c>
      <c r="O38" s="25">
        <v>5118.348</v>
      </c>
      <c r="P38" s="25">
        <v>5035.8090000000002</v>
      </c>
      <c r="Q38" s="25">
        <v>5020.0969999999998</v>
      </c>
      <c r="R38" s="25">
        <v>5122.0429999999997</v>
      </c>
      <c r="S38" s="25">
        <v>5124.0680000000002</v>
      </c>
      <c r="T38" s="25">
        <v>4991.5119999999997</v>
      </c>
      <c r="U38" s="25">
        <v>5246.6469999999999</v>
      </c>
      <c r="V38" s="25">
        <v>5811.2340000000004</v>
      </c>
      <c r="W38" s="25">
        <v>5091.152</v>
      </c>
      <c r="X38" s="25">
        <v>5455.6360000000004</v>
      </c>
      <c r="Y38" s="25">
        <v>5172.7340000000004</v>
      </c>
      <c r="Z38" s="25">
        <v>5126.1989999999996</v>
      </c>
      <c r="AA38" s="25">
        <v>4950.9750000000004</v>
      </c>
      <c r="AB38" s="25">
        <v>5342.2349999999997</v>
      </c>
      <c r="AC38" s="25">
        <v>5761.4350000000004</v>
      </c>
      <c r="AD38" s="25">
        <v>5691.11</v>
      </c>
      <c r="AE38" s="25">
        <v>5631.0349999999999</v>
      </c>
      <c r="AF38" s="23"/>
      <c r="AG38" s="43">
        <v>5511448.666666667</v>
      </c>
      <c r="AI38" s="4" t="s">
        <v>28</v>
      </c>
      <c r="AJ38" s="3">
        <f t="shared" si="0"/>
        <v>5497.2936666666674</v>
      </c>
      <c r="AK38" s="3">
        <f t="shared" si="1"/>
        <v>5694.5266666666676</v>
      </c>
      <c r="AL38" s="21">
        <f t="shared" si="2"/>
        <v>3.5878199703235816</v>
      </c>
      <c r="AM38" s="3">
        <v>5511448.666666667</v>
      </c>
      <c r="AN38" s="3">
        <f t="shared" si="3"/>
        <v>1033.2177637990642</v>
      </c>
      <c r="AP38" s="4" t="s">
        <v>0</v>
      </c>
      <c r="AQ38" s="21">
        <v>58.066516784246836</v>
      </c>
    </row>
    <row r="39" spans="1:44" x14ac:dyDescent="0.2">
      <c r="A39" s="26" t="s">
        <v>36</v>
      </c>
      <c r="B39" s="25">
        <v>6556.1809999999996</v>
      </c>
      <c r="C39" s="25">
        <v>7171.7560000000003</v>
      </c>
      <c r="D39" s="25">
        <v>7838.2460000000001</v>
      </c>
      <c r="E39" s="25">
        <v>7939.2969999999996</v>
      </c>
      <c r="F39" s="25">
        <v>8046.69</v>
      </c>
      <c r="G39" s="25">
        <v>7747.9750000000004</v>
      </c>
      <c r="H39" s="25">
        <v>8201.81</v>
      </c>
      <c r="I39" s="25">
        <v>7930.7939999999999</v>
      </c>
      <c r="J39" s="25">
        <v>7874.0469999999996</v>
      </c>
      <c r="K39" s="25">
        <v>7449.759</v>
      </c>
      <c r="L39" s="25">
        <v>7302.1689999999999</v>
      </c>
      <c r="M39" s="25">
        <v>7513.8959999999997</v>
      </c>
      <c r="N39" s="25">
        <v>7338.1440000000002</v>
      </c>
      <c r="O39" s="25">
        <v>7384.4989999999998</v>
      </c>
      <c r="P39" s="25">
        <v>7148.4049999999997</v>
      </c>
      <c r="Q39" s="25">
        <v>7640.433</v>
      </c>
      <c r="R39" s="25">
        <v>7316.7240000000002</v>
      </c>
      <c r="S39" s="25">
        <v>7052.9740000000002</v>
      </c>
      <c r="T39" s="25">
        <v>6947.482</v>
      </c>
      <c r="U39" s="25">
        <v>7232.5479999999998</v>
      </c>
      <c r="V39" s="25">
        <v>8282.6849999999995</v>
      </c>
      <c r="W39" s="25">
        <v>7681.81</v>
      </c>
      <c r="X39" s="25">
        <v>8053.6530000000002</v>
      </c>
      <c r="Y39" s="25">
        <v>7694.2619999999997</v>
      </c>
      <c r="Z39" s="25">
        <v>7229.3329999999996</v>
      </c>
      <c r="AA39" s="25">
        <v>7411.1760000000004</v>
      </c>
      <c r="AB39" s="25">
        <v>7659.1469999999999</v>
      </c>
      <c r="AC39" s="25">
        <v>7696.8289999999997</v>
      </c>
      <c r="AD39" s="25">
        <v>7490.34</v>
      </c>
      <c r="AE39" s="25">
        <v>7363.9139999999998</v>
      </c>
      <c r="AF39" s="23"/>
      <c r="AG39" s="43">
        <v>10115193.333333334</v>
      </c>
      <c r="AI39" s="4" t="s">
        <v>26</v>
      </c>
      <c r="AJ39" s="3">
        <f t="shared" si="0"/>
        <v>7649.766333333333</v>
      </c>
      <c r="AK39" s="3">
        <f t="shared" si="1"/>
        <v>7517.0276666666659</v>
      </c>
      <c r="AL39" s="21">
        <f t="shared" si="2"/>
        <v>-1.7351989705655115</v>
      </c>
      <c r="AM39" s="50">
        <v>10115193.333333334</v>
      </c>
      <c r="AN39" s="3">
        <f t="shared" si="3"/>
        <v>743.14226322251852</v>
      </c>
      <c r="AP39" s="4" t="s">
        <v>2</v>
      </c>
      <c r="AQ39" s="21">
        <v>65</v>
      </c>
      <c r="AR39" s="49" t="s">
        <v>27</v>
      </c>
    </row>
    <row r="40" spans="1:44" x14ac:dyDescent="0.2">
      <c r="AR40" s="48"/>
    </row>
    <row r="41" spans="1:44" x14ac:dyDescent="0.2">
      <c r="A41" s="16" t="s">
        <v>35</v>
      </c>
      <c r="AP41" s="4" t="s">
        <v>2</v>
      </c>
      <c r="AQ41" s="21">
        <v>183.01040030334218</v>
      </c>
      <c r="AR41" s="47" t="s">
        <v>29</v>
      </c>
    </row>
    <row r="42" spans="1:44" x14ac:dyDescent="0.2">
      <c r="A42" s="16" t="s">
        <v>34</v>
      </c>
      <c r="B42" s="16" t="s">
        <v>33</v>
      </c>
    </row>
    <row r="49" spans="37:41" ht="68.25" thickBot="1" x14ac:dyDescent="0.25">
      <c r="AK49" s="15" t="s">
        <v>32</v>
      </c>
      <c r="AL49" s="14" t="s">
        <v>31</v>
      </c>
      <c r="AO49" s="38" t="s">
        <v>115</v>
      </c>
    </row>
    <row r="50" spans="37:41" x14ac:dyDescent="0.2">
      <c r="AK50" s="4" t="s">
        <v>28</v>
      </c>
      <c r="AL50" s="3">
        <v>1033.2177637990642</v>
      </c>
    </row>
    <row r="51" spans="37:41" x14ac:dyDescent="0.2">
      <c r="AK51" s="4" t="s">
        <v>25</v>
      </c>
      <c r="AL51" s="3">
        <v>827.5368848965386</v>
      </c>
    </row>
    <row r="52" spans="37:41" x14ac:dyDescent="0.2">
      <c r="AK52" s="4" t="s">
        <v>8</v>
      </c>
      <c r="AL52" s="3">
        <v>767.76143802160129</v>
      </c>
    </row>
    <row r="53" spans="37:41" x14ac:dyDescent="0.2">
      <c r="AK53" s="4" t="s">
        <v>23</v>
      </c>
      <c r="AL53" s="3">
        <v>763.3524227631101</v>
      </c>
    </row>
    <row r="54" spans="37:41" x14ac:dyDescent="0.2">
      <c r="AK54" s="4" t="s">
        <v>26</v>
      </c>
      <c r="AL54" s="3">
        <v>743.14226322251852</v>
      </c>
    </row>
    <row r="55" spans="37:41" x14ac:dyDescent="0.2">
      <c r="AK55" s="4" t="s">
        <v>5</v>
      </c>
      <c r="AL55" s="3">
        <v>715.54717308972545</v>
      </c>
    </row>
    <row r="56" spans="37:41" x14ac:dyDescent="0.2">
      <c r="AK56" s="4" t="s">
        <v>24</v>
      </c>
      <c r="AL56" s="3">
        <v>707.43769301348732</v>
      </c>
    </row>
    <row r="57" spans="37:41" x14ac:dyDescent="0.2">
      <c r="AK57" s="4" t="s">
        <v>21</v>
      </c>
      <c r="AL57" s="3">
        <v>685.052575950804</v>
      </c>
    </row>
    <row r="58" spans="37:41" x14ac:dyDescent="0.2">
      <c r="AK58" s="4" t="s">
        <v>18</v>
      </c>
      <c r="AL58" s="3">
        <v>667.50268345023778</v>
      </c>
    </row>
    <row r="59" spans="37:41" x14ac:dyDescent="0.2">
      <c r="AK59" s="4" t="s">
        <v>13</v>
      </c>
      <c r="AL59" s="3">
        <v>622.73116393368355</v>
      </c>
    </row>
    <row r="60" spans="37:41" x14ac:dyDescent="0.2">
      <c r="AK60" s="4" t="s">
        <v>15</v>
      </c>
      <c r="AL60" s="3">
        <v>606.1300593743747</v>
      </c>
    </row>
    <row r="61" spans="37:41" x14ac:dyDescent="0.2">
      <c r="AK61" s="4" t="s">
        <v>10</v>
      </c>
      <c r="AL61" s="3">
        <v>603.19009339444142</v>
      </c>
    </row>
    <row r="62" spans="37:41" x14ac:dyDescent="0.2">
      <c r="AK62" s="4" t="s">
        <v>16</v>
      </c>
      <c r="AL62" s="3">
        <v>599.52290151914565</v>
      </c>
    </row>
    <row r="63" spans="37:41" x14ac:dyDescent="0.2">
      <c r="AK63" s="4" t="s">
        <v>3</v>
      </c>
      <c r="AL63" s="3">
        <v>561.80301285219002</v>
      </c>
    </row>
    <row r="64" spans="37:41" x14ac:dyDescent="0.2">
      <c r="AK64" s="7" t="s">
        <v>17</v>
      </c>
      <c r="AL64" s="5">
        <v>556.55044027918336</v>
      </c>
    </row>
    <row r="65" spans="37:38" x14ac:dyDescent="0.2">
      <c r="AK65" s="4" t="s">
        <v>22</v>
      </c>
      <c r="AL65" s="3">
        <v>554.5033545023806</v>
      </c>
    </row>
    <row r="66" spans="37:38" x14ac:dyDescent="0.2">
      <c r="AK66" s="4" t="s">
        <v>19</v>
      </c>
      <c r="AL66" s="3">
        <v>530.81658655583169</v>
      </c>
    </row>
    <row r="67" spans="37:38" x14ac:dyDescent="0.2">
      <c r="AK67" s="6" t="s">
        <v>9</v>
      </c>
      <c r="AL67" s="5">
        <v>530.39131369556333</v>
      </c>
    </row>
    <row r="68" spans="37:38" x14ac:dyDescent="0.2">
      <c r="AK68" s="4" t="s">
        <v>7</v>
      </c>
      <c r="AL68" s="3">
        <v>522.3243102079532</v>
      </c>
    </row>
    <row r="69" spans="37:38" x14ac:dyDescent="0.2">
      <c r="AK69" s="4" t="s">
        <v>12</v>
      </c>
      <c r="AL69" s="3">
        <v>506.66186878350754</v>
      </c>
    </row>
    <row r="70" spans="37:38" x14ac:dyDescent="0.2">
      <c r="AK70" s="4" t="s">
        <v>20</v>
      </c>
      <c r="AL70" s="3">
        <v>417.02617276232718</v>
      </c>
    </row>
    <row r="71" spans="37:38" x14ac:dyDescent="0.2">
      <c r="AK71" s="4" t="s">
        <v>2</v>
      </c>
      <c r="AL71" s="3">
        <v>402.68068165046014</v>
      </c>
    </row>
    <row r="72" spans="37:38" x14ac:dyDescent="0.2">
      <c r="AK72" s="4" t="s">
        <v>4</v>
      </c>
      <c r="AL72" s="3">
        <v>396.99012600515624</v>
      </c>
    </row>
    <row r="73" spans="37:38" x14ac:dyDescent="0.2">
      <c r="AK73" s="4" t="s">
        <v>1</v>
      </c>
      <c r="AL73" s="3">
        <v>385.9786746008254</v>
      </c>
    </row>
    <row r="74" spans="37:38" x14ac:dyDescent="0.2">
      <c r="AK74" s="4" t="s">
        <v>6</v>
      </c>
      <c r="AL74" s="3">
        <v>317.14597040119071</v>
      </c>
    </row>
    <row r="75" spans="37:38" x14ac:dyDescent="0.2">
      <c r="AK75" s="4" t="s">
        <v>11</v>
      </c>
      <c r="AL75" s="3">
        <v>316.61410245221413</v>
      </c>
    </row>
    <row r="76" spans="37:38" x14ac:dyDescent="0.2">
      <c r="AK76" s="4" t="s">
        <v>14</v>
      </c>
      <c r="AL76" s="3">
        <v>277.57977670073052</v>
      </c>
    </row>
    <row r="77" spans="37:38" x14ac:dyDescent="0.2">
      <c r="AK77" s="4" t="s">
        <v>0</v>
      </c>
      <c r="AL77" s="3">
        <v>199.67444460067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Fonte dati</vt:lpstr>
      <vt:lpstr>Tab 4.1, Graf 4.1-4.2-4.3</vt:lpstr>
      <vt:lpstr>Graf 4.4-4.5</vt:lpstr>
      <vt:lpstr>Tab 4.2, Graf 4.6-4.7</vt:lpstr>
      <vt:lpstr>Tab 4.3, Graf 4.8-4.9</vt:lpstr>
      <vt:lpstr>Tab 4.4, Graf 4.10-4.11</vt:lpstr>
      <vt:lpstr>Tab 4.5, Graf 4.12-4.13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2021-12-01T08:50:59Z</dcterms:created>
  <dcterms:modified xsi:type="dcterms:W3CDTF">2021-12-01T10:16:51Z</dcterms:modified>
</cp:coreProperties>
</file>