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96E7CDA8-9963-422A-AA02-743111C9F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 3.1 Graf 3.1 3.2 3.3 3.4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2" i="2" l="1"/>
  <c r="AH41" i="2"/>
  <c r="AO39" i="2"/>
  <c r="AN39" i="2"/>
  <c r="AQ39" i="2" s="1"/>
  <c r="AM39" i="2"/>
  <c r="AN38" i="2"/>
  <c r="AM38" i="2"/>
  <c r="AN37" i="2"/>
  <c r="AQ37" i="2" s="1"/>
  <c r="AM37" i="2"/>
  <c r="AN36" i="2"/>
  <c r="AM36" i="2"/>
  <c r="AN35" i="2"/>
  <c r="AQ35" i="2" s="1"/>
  <c r="AM35" i="2"/>
  <c r="AN34" i="2"/>
  <c r="AO34" i="2" s="1"/>
  <c r="AM34" i="2"/>
  <c r="AN33" i="2"/>
  <c r="AQ33" i="2" s="1"/>
  <c r="AM33" i="2"/>
  <c r="AN32" i="2"/>
  <c r="AQ32" i="2" s="1"/>
  <c r="AM32" i="2"/>
  <c r="AN31" i="2"/>
  <c r="AQ31" i="2" s="1"/>
  <c r="AM31" i="2"/>
  <c r="AN30" i="2"/>
  <c r="AM30" i="2"/>
  <c r="AN29" i="2"/>
  <c r="AQ29" i="2" s="1"/>
  <c r="AM29" i="2"/>
  <c r="AN28" i="2"/>
  <c r="AQ28" i="2" s="1"/>
  <c r="AM28" i="2"/>
  <c r="AN27" i="2"/>
  <c r="AQ27" i="2" s="1"/>
  <c r="AM27" i="2"/>
  <c r="AN26" i="2"/>
  <c r="AQ26" i="2" s="1"/>
  <c r="AM26" i="2"/>
  <c r="AN25" i="2"/>
  <c r="AQ25" i="2" s="1"/>
  <c r="AM25" i="2"/>
  <c r="AQ24" i="2"/>
  <c r="AO24" i="2"/>
  <c r="AN24" i="2"/>
  <c r="AM24" i="2"/>
  <c r="AI24" i="2"/>
  <c r="AN23" i="2"/>
  <c r="AQ23" i="2" s="1"/>
  <c r="AM23" i="2"/>
  <c r="AN22" i="2"/>
  <c r="AM22" i="2"/>
  <c r="AN21" i="2"/>
  <c r="AQ21" i="2" s="1"/>
  <c r="AM21" i="2"/>
  <c r="AN20" i="2"/>
  <c r="AQ20" i="2" s="1"/>
  <c r="AM20" i="2"/>
  <c r="AN19" i="2"/>
  <c r="AQ19" i="2" s="1"/>
  <c r="AM19" i="2"/>
  <c r="AO19" i="2" s="1"/>
  <c r="AN18" i="2"/>
  <c r="AM18" i="2"/>
  <c r="AN17" i="2"/>
  <c r="AQ17" i="2" s="1"/>
  <c r="AM17" i="2"/>
  <c r="AN16" i="2"/>
  <c r="AQ16" i="2" s="1"/>
  <c r="AM16" i="2"/>
  <c r="AN15" i="2"/>
  <c r="AM15" i="2"/>
  <c r="AN14" i="2"/>
  <c r="AQ14" i="2" s="1"/>
  <c r="AM14" i="2"/>
  <c r="AO14" i="2" s="1"/>
  <c r="AN13" i="2"/>
  <c r="AQ13" i="2" s="1"/>
  <c r="AM13" i="2"/>
  <c r="AN12" i="2"/>
  <c r="AM12" i="2"/>
  <c r="AI12" i="2"/>
  <c r="AO18" i="2" l="1"/>
  <c r="AQ34" i="2"/>
  <c r="AO36" i="2"/>
  <c r="AO12" i="2"/>
  <c r="AO29" i="2"/>
  <c r="AO38" i="2"/>
  <c r="AO22" i="2"/>
  <c r="AO30" i="2"/>
  <c r="AO15" i="2"/>
  <c r="AO20" i="2"/>
  <c r="AQ15" i="2"/>
  <c r="AO25" i="2"/>
  <c r="AO35" i="2"/>
  <c r="AQ30" i="2"/>
  <c r="AO21" i="2"/>
  <c r="AO26" i="2"/>
  <c r="AO31" i="2"/>
  <c r="AQ36" i="2"/>
  <c r="AQ12" i="2"/>
  <c r="AQ22" i="2"/>
  <c r="AO32" i="2"/>
  <c r="AO13" i="2"/>
  <c r="AO23" i="2"/>
  <c r="AQ18" i="2"/>
  <c r="AO28" i="2"/>
  <c r="AO33" i="2"/>
  <c r="AQ38" i="2"/>
  <c r="AO16" i="2"/>
  <c r="AO17" i="2"/>
  <c r="AO27" i="2"/>
  <c r="AO37" i="2"/>
</calcChain>
</file>

<file path=xl/sharedStrings.xml><?xml version="1.0" encoding="utf-8"?>
<sst xmlns="http://schemas.openxmlformats.org/spreadsheetml/2006/main" count="209" uniqueCount="113">
  <si>
    <t xml:space="preserve">Dataset: </t>
  </si>
  <si>
    <t>Simplified energy balances [nrg_bal_s__custom_12625807]</t>
  </si>
  <si>
    <t>Time frequency</t>
  </si>
  <si>
    <t>Annual</t>
  </si>
  <si>
    <t>Energy balance</t>
  </si>
  <si>
    <t>Gross available energy</t>
  </si>
  <si>
    <t>Standard international energy product classification (SIEC)</t>
  </si>
  <si>
    <t>Total</t>
  </si>
  <si>
    <t>Unit of measure</t>
  </si>
  <si>
    <t>Thousand tonnes of oil equivalent</t>
  </si>
  <si>
    <t xml:space="preserve">Tabella 3.1: Consumo lordo di energia (GAE) per Paese. Media anni 1995-1997 e 2021-2023
</t>
  </si>
  <si>
    <t>TIME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</si>
  <si>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</si>
  <si>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</si>
  <si>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</si>
  <si>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</si>
  <si>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</si>
  <si>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</si>
  <si>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</si>
  <si>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</si>
  <si>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</si>
  <si>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</si>
  <si>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</si>
  <si>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</si>
  <si>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</si>
  <si>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</si>
  <si>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</si>
  <si>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</si>
  <si>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</si>
  <si>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</si>
  <si>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</si>
  <si>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</si>
  <si>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</si>
  <si>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</si>
  <si>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</si>
  <si>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</si>
  <si>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</si>
  <si>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</si>
  <si>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</si>
  <si>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</si>
  <si>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</si>
  <si>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</si>
  <si>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</si>
  <si>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Pop media</t>
  </si>
  <si>
    <t>GEO (Labels)</t>
  </si>
  <si>
    <t/>
  </si>
  <si>
    <t>2021-2023</t>
  </si>
  <si>
    <t>Paese</t>
  </si>
  <si>
    <t>Consumo lordo di energia
 (media 1995-1997)
ktep
(A)</t>
  </si>
  <si>
    <t>Consumo lordo di energia
(media 2021-2023)
ktep
(B)</t>
  </si>
  <si>
    <t>Variazione % 
(B/A)</t>
  </si>
  <si>
    <t>Popolazione 
(media 2021-2023)</t>
  </si>
  <si>
    <t>Consumo lordo di energia.
(media 2021-2023)
 tep x 1.000 abitanti</t>
  </si>
  <si>
    <t>European Union - 27 countries (from 2020)</t>
  </si>
  <si>
    <t>UE</t>
  </si>
  <si>
    <t>Grafico 3.1: Consumo lordo di energia (GAE) in UE. Ktep. Anni 1995-2023</t>
  </si>
  <si>
    <t>Belgium</t>
  </si>
  <si>
    <t>Belgio</t>
  </si>
  <si>
    <t>Bulgaria</t>
  </si>
  <si>
    <t>Czechia</t>
  </si>
  <si>
    <t>Rep. Ceca</t>
  </si>
  <si>
    <t>Denmark</t>
  </si>
  <si>
    <t>Danimarca</t>
  </si>
  <si>
    <t>Germany</t>
  </si>
  <si>
    <t>Germania</t>
  </si>
  <si>
    <t>Estonia</t>
  </si>
  <si>
    <t>Ireland</t>
  </si>
  <si>
    <t>Irlanda</t>
  </si>
  <si>
    <t>Greece</t>
  </si>
  <si>
    <t>Grecia</t>
  </si>
  <si>
    <t>Spain</t>
  </si>
  <si>
    <t>Spagna</t>
  </si>
  <si>
    <t>France</t>
  </si>
  <si>
    <t>Francia</t>
  </si>
  <si>
    <t>Croatia</t>
  </si>
  <si>
    <t>Croazia</t>
  </si>
  <si>
    <t>Italy</t>
  </si>
  <si>
    <t>Italia</t>
  </si>
  <si>
    <t>Cyprus</t>
  </si>
  <si>
    <t>Cipro</t>
  </si>
  <si>
    <t>Latvia</t>
  </si>
  <si>
    <t>Lettonia</t>
  </si>
  <si>
    <t>Lithuania</t>
  </si>
  <si>
    <t>Lituania</t>
  </si>
  <si>
    <t>Luxembourg</t>
  </si>
  <si>
    <t>Lussemburgo</t>
  </si>
  <si>
    <t>Hungary</t>
  </si>
  <si>
    <t>Ungheria</t>
  </si>
  <si>
    <t>Malta</t>
  </si>
  <si>
    <t>Netherlands</t>
  </si>
  <si>
    <t>Paesi Bassi</t>
  </si>
  <si>
    <t>Austria</t>
  </si>
  <si>
    <t>Grafico 3.2: Consumo lordo di energia (GAE) in Italia. Ktep. Anni 1995-2023</t>
  </si>
  <si>
    <t>Poland</t>
  </si>
  <si>
    <t>Polonia</t>
  </si>
  <si>
    <t>Portugal</t>
  </si>
  <si>
    <t>Portogallo</t>
  </si>
  <si>
    <t>Romania</t>
  </si>
  <si>
    <t>Slovenia</t>
  </si>
  <si>
    <t>Slovakia</t>
  </si>
  <si>
    <t>Slovacchia</t>
  </si>
  <si>
    <t>Finland</t>
  </si>
  <si>
    <t>Finlandia</t>
  </si>
  <si>
    <t>Sweden</t>
  </si>
  <si>
    <t>Svezia</t>
  </si>
  <si>
    <t>Special value</t>
  </si>
  <si>
    <t>:</t>
  </si>
  <si>
    <t>not available</t>
  </si>
  <si>
    <t>Consumo lordo di energia.
(media 2020-2022)
 tep x 1.000 abitanti</t>
  </si>
  <si>
    <t>Grafico 3.3: Consumo lordo di energia per Paese. Variazione percentuale della media triennale 2021-2023 / 1995-1997</t>
  </si>
  <si>
    <t>Grafico 3.4: Consumo lordo di energia per Paese. tep per 1.000 abitanti. Media triennale 2021-2023</t>
  </si>
  <si>
    <t>3 - Fabbisogno energetico in UE e in Italia</t>
  </si>
  <si>
    <t>Fonte dati: elaborazione Ufficio di Statistica della Regione Abruzzo su dati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</si>
</sst>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##########"/>
    <numFmt numFmtId="165" formatCode="#,##0.00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indexed="9"/>
      <name val="Arial"/>
      <family val="2"/>
    </font>
    <font>
      <b/>
      <sz val="8"/>
      <color theme="0" tint="-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9"/>
      <color theme="0" tint="-0.249977111117893"/>
      <name val="Arial"/>
      <family val="2"/>
    </font>
    <font>
      <b/>
      <i/>
      <sz val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30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color rgb="FFFFC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0B0B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3" fillId="0" borderId="0" xfId="2" applyFont="1" applyAlignment="1">
      <alignment horizontal="left" vertical="center"/>
    </xf>
    <xf numFmtId="0" fontId="2" fillId="0" borderId="0" xfId="2"/>
    <xf numFmtId="0" fontId="4" fillId="0" borderId="0" xfId="2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left"/>
    </xf>
    <xf numFmtId="0" fontId="6" fillId="2" borderId="1" xfId="2" applyFont="1" applyFill="1" applyBorder="1" applyAlignment="1">
      <alignment horizontal="right" vertical="center"/>
    </xf>
    <xf numFmtId="0" fontId="6" fillId="2" borderId="1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2" fillId="4" borderId="0" xfId="2" applyFill="1"/>
    <xf numFmtId="0" fontId="2" fillId="0" borderId="3" xfId="2" applyBorder="1" applyAlignment="1">
      <alignment vertical="center"/>
    </xf>
    <xf numFmtId="0" fontId="7" fillId="0" borderId="4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left" vertical="center"/>
    </xf>
    <xf numFmtId="0" fontId="8" fillId="0" borderId="4" xfId="1" applyFont="1" applyBorder="1" applyAlignment="1">
      <alignment horizontal="right" vertical="center" wrapText="1"/>
    </xf>
    <xf numFmtId="0" fontId="4" fillId="5" borderId="1" xfId="2" applyFont="1" applyFill="1" applyBorder="1" applyAlignment="1">
      <alignment horizontal="left" vertical="center"/>
    </xf>
    <xf numFmtId="164" fontId="3" fillId="6" borderId="0" xfId="2" applyNumberFormat="1" applyFont="1" applyFill="1" applyAlignment="1">
      <alignment horizontal="right" vertical="center" shrinkToFit="1"/>
    </xf>
    <xf numFmtId="165" fontId="3" fillId="6" borderId="0" xfId="2" applyNumberFormat="1" applyFont="1" applyFill="1" applyAlignment="1">
      <alignment horizontal="right" vertical="center" shrinkToFit="1"/>
    </xf>
    <xf numFmtId="3" fontId="9" fillId="7" borderId="6" xfId="1" applyNumberFormat="1" applyFont="1" applyFill="1" applyBorder="1"/>
    <xf numFmtId="3" fontId="10" fillId="6" borderId="0" xfId="2" applyNumberFormat="1" applyFont="1" applyFill="1" applyAlignment="1">
      <alignment horizontal="right" vertical="center" shrinkToFit="1"/>
    </xf>
    <xf numFmtId="0" fontId="11" fillId="0" borderId="7" xfId="3" applyFont="1" applyBorder="1" applyAlignment="1">
      <alignment vertical="center" wrapText="1"/>
    </xf>
    <xf numFmtId="3" fontId="11" fillId="0" borderId="0" xfId="1" applyNumberFormat="1" applyFont="1" applyAlignment="1">
      <alignment vertical="center"/>
    </xf>
    <xf numFmtId="166" fontId="11" fillId="0" borderId="0" xfId="1" applyNumberFormat="1" applyFont="1" applyAlignment="1">
      <alignment vertical="center"/>
    </xf>
    <xf numFmtId="0" fontId="4" fillId="0" borderId="0" xfId="1" applyFont="1"/>
    <xf numFmtId="0" fontId="5" fillId="0" borderId="0" xfId="1" applyFont="1"/>
    <xf numFmtId="3" fontId="12" fillId="7" borderId="6" xfId="1" applyNumberFormat="1" applyFont="1" applyFill="1" applyBorder="1"/>
    <xf numFmtId="0" fontId="13" fillId="0" borderId="7" xfId="3" applyFont="1" applyBorder="1" applyAlignment="1">
      <alignment vertical="center"/>
    </xf>
    <xf numFmtId="3" fontId="13" fillId="0" borderId="0" xfId="1" applyNumberFormat="1" applyFont="1" applyAlignment="1">
      <alignment vertical="center"/>
    </xf>
    <xf numFmtId="166" fontId="14" fillId="8" borderId="0" xfId="1" applyNumberFormat="1" applyFont="1" applyFill="1" applyAlignment="1">
      <alignment vertical="center"/>
    </xf>
    <xf numFmtId="164" fontId="3" fillId="0" borderId="0" xfId="2" applyNumberFormat="1" applyFont="1" applyAlignment="1">
      <alignment horizontal="right" vertical="center" shrinkToFit="1"/>
    </xf>
    <xf numFmtId="165" fontId="3" fillId="0" borderId="0" xfId="2" applyNumberFormat="1" applyFont="1" applyAlignment="1">
      <alignment horizontal="right" vertical="center" shrinkToFit="1"/>
    </xf>
    <xf numFmtId="166" fontId="14" fillId="0" borderId="0" xfId="1" applyNumberFormat="1" applyFont="1" applyAlignment="1">
      <alignment vertical="center"/>
    </xf>
    <xf numFmtId="0" fontId="4" fillId="8" borderId="1" xfId="2" applyFont="1" applyFill="1" applyBorder="1" applyAlignment="1">
      <alignment horizontal="left" vertical="center"/>
    </xf>
    <xf numFmtId="164" fontId="3" fillId="8" borderId="0" xfId="2" applyNumberFormat="1" applyFont="1" applyFill="1" applyAlignment="1">
      <alignment horizontal="right" vertical="center" shrinkToFit="1"/>
    </xf>
    <xf numFmtId="165" fontId="3" fillId="8" borderId="0" xfId="2" applyNumberFormat="1" applyFont="1" applyFill="1" applyAlignment="1">
      <alignment horizontal="right" vertical="center" shrinkToFit="1"/>
    </xf>
    <xf numFmtId="0" fontId="11" fillId="0" borderId="7" xfId="3" applyFont="1" applyBorder="1" applyAlignment="1">
      <alignment vertical="center"/>
    </xf>
    <xf numFmtId="0" fontId="15" fillId="0" borderId="0" xfId="1" applyFont="1"/>
    <xf numFmtId="0" fontId="8" fillId="9" borderId="7" xfId="3" applyFont="1" applyFill="1" applyBorder="1" applyAlignment="1">
      <alignment vertical="center"/>
    </xf>
    <xf numFmtId="166" fontId="8" fillId="9" borderId="0" xfId="1" applyNumberFormat="1" applyFont="1" applyFill="1" applyAlignment="1">
      <alignment vertical="center"/>
    </xf>
    <xf numFmtId="0" fontId="13" fillId="9" borderId="7" xfId="3" applyFont="1" applyFill="1" applyBorder="1" applyAlignment="1">
      <alignment vertical="center"/>
    </xf>
    <xf numFmtId="166" fontId="13" fillId="9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0" fontId="13" fillId="10" borderId="7" xfId="3" applyFont="1" applyFill="1" applyBorder="1" applyAlignment="1">
      <alignment vertical="center"/>
    </xf>
    <xf numFmtId="166" fontId="13" fillId="10" borderId="0" xfId="1" applyNumberFormat="1" applyFont="1" applyFill="1" applyAlignment="1">
      <alignment vertical="center"/>
    </xf>
    <xf numFmtId="0" fontId="16" fillId="0" borderId="0" xfId="1" applyFont="1"/>
    <xf numFmtId="0" fontId="17" fillId="0" borderId="0" xfId="1" applyFont="1"/>
    <xf numFmtId="0" fontId="18" fillId="10" borderId="0" xfId="0" applyFont="1" applyFill="1" applyAlignment="1">
      <alignment horizontal="left" vertical="center"/>
    </xf>
    <xf numFmtId="0" fontId="1" fillId="10" borderId="0" xfId="1" applyFill="1"/>
    <xf numFmtId="0" fontId="19" fillId="0" borderId="0" xfId="0" applyFont="1" applyAlignment="1">
      <alignment horizontal="left" vertical="center"/>
    </xf>
    <xf numFmtId="166" fontId="20" fillId="10" borderId="0" xfId="1" applyNumberFormat="1" applyFont="1" applyFill="1" applyAlignment="1">
      <alignment vertical="center"/>
    </xf>
  </cellXfs>
  <cellStyles count="4">
    <cellStyle name="Normale" xfId="0" builtinId="0"/>
    <cellStyle name="Normale 2" xfId="1" xr:uid="{265B7461-0071-4204-A0F9-C9CF6D90D6B9}"/>
    <cellStyle name="Normale 2 2" xfId="2" xr:uid="{0F190028-3EEE-4360-86E7-DDCC05E2EBE0}"/>
    <cellStyle name="Normale 2 2 2" xfId="3" xr:uid="{41D2AF4F-0781-476F-B67D-E0CAEC41DB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05117397204353E-2"/>
          <c:y val="4.3117306241386669E-2"/>
          <c:w val="0.88971558641975312"/>
          <c:h val="0.785313932980599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5"/>
              <c:layout>
                <c:manualLayout>
                  <c:x val="-2.3288271604938272E-2"/>
                  <c:y val="4.3187389770722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1E-4064-8DF4-6D1ABB936FE9}"/>
                </c:ext>
              </c:extLst>
            </c:dLbl>
            <c:dLbl>
              <c:idx val="26"/>
              <c:layout>
                <c:manualLayout>
                  <c:x val="-2.3288271604938415E-2"/>
                  <c:y val="4.8787037037037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1E-4064-8DF4-6D1ABB936FE9}"/>
                </c:ext>
              </c:extLst>
            </c:dLbl>
            <c:dLbl>
              <c:idx val="27"/>
              <c:layout>
                <c:manualLayout>
                  <c:x val="-2.3208003430111781E-2"/>
                  <c:y val="-0.16822772021745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1E-4064-8DF4-6D1ABB936FE9}"/>
                </c:ext>
              </c:extLst>
            </c:dLbl>
            <c:dLbl>
              <c:idx val="28"/>
              <c:layout>
                <c:manualLayout>
                  <c:x val="-2.3288271604938415E-2"/>
                  <c:y val="-0.147200617283950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1E-4064-8DF4-6D1ABB936FE9}"/>
                </c:ext>
              </c:extLst>
            </c:dLbl>
            <c:dLbl>
              <c:idx val="29"/>
              <c:layout>
                <c:manualLayout>
                  <c:x val="-2.5234027996062697E-2"/>
                  <c:y val="8.5518946043009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1E-4064-8DF4-6D1ABB936FE9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3.1 Graf 3.1 3.2 3.3 3.4'!$F$10:$AH$10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'Tab 3.1 Graf 3.1 3.2 3.3 3.4'!$F$12:$AH$12</c:f>
              <c:numCache>
                <c:formatCode>#,##0.000</c:formatCode>
                <c:ptCount val="29"/>
                <c:pt idx="0" formatCode="#,##0.##########">
                  <c:v>1484378.791</c:v>
                </c:pt>
                <c:pt idx="1">
                  <c:v>1534802.5360000001</c:v>
                </c:pt>
                <c:pt idx="2" formatCode="#,##0.##########">
                  <c:v>1528428.102</c:v>
                </c:pt>
                <c:pt idx="3" formatCode="#,##0.##########">
                  <c:v>1538479.7690000001</c:v>
                </c:pt>
                <c:pt idx="4" formatCode="#,##0.##########">
                  <c:v>1524431.17</c:v>
                </c:pt>
                <c:pt idx="5" formatCode="#,##0.##########">
                  <c:v>1538534.9040000001</c:v>
                </c:pt>
                <c:pt idx="6" formatCode="#,##0.##########">
                  <c:v>1577717.7879999999</c:v>
                </c:pt>
                <c:pt idx="7" formatCode="#,##0.##########">
                  <c:v>1580939.878</c:v>
                </c:pt>
                <c:pt idx="8" formatCode="#,##0.##########">
                  <c:v>1619949.3629999999</c:v>
                </c:pt>
                <c:pt idx="9">
                  <c:v>1643206.2290000001</c:v>
                </c:pt>
                <c:pt idx="10" formatCode="#,##0.##########">
                  <c:v>1650988.865</c:v>
                </c:pt>
                <c:pt idx="11" formatCode="#,##0.##########">
                  <c:v>1667952.547</c:v>
                </c:pt>
                <c:pt idx="12" formatCode="#,##0.##########">
                  <c:v>1649189.2819999999</c:v>
                </c:pt>
                <c:pt idx="13" formatCode="#,##0.##########">
                  <c:v>1644681.959</c:v>
                </c:pt>
                <c:pt idx="14">
                  <c:v>1545163.997</c:v>
                </c:pt>
                <c:pt idx="15" formatCode="#,##0.##########">
                  <c:v>1606383.673</c:v>
                </c:pt>
                <c:pt idx="16" formatCode="#,##0.##########">
                  <c:v>1560460.862</c:v>
                </c:pt>
                <c:pt idx="17" formatCode="#,##0.##########">
                  <c:v>1538234.932</c:v>
                </c:pt>
                <c:pt idx="18" formatCode="#,##0.##########">
                  <c:v>1520808.237</c:v>
                </c:pt>
                <c:pt idx="19" formatCode="#,##0.##########">
                  <c:v>1468585.692</c:v>
                </c:pt>
                <c:pt idx="20" formatCode="#,##0.##########">
                  <c:v>1488579.3</c:v>
                </c:pt>
                <c:pt idx="21" formatCode="#,##0.##########">
                  <c:v>1502659.9920000001</c:v>
                </c:pt>
                <c:pt idx="22" formatCode="#,##0.##########">
                  <c:v>1534427.3230000001</c:v>
                </c:pt>
                <c:pt idx="23" formatCode="#,##0.##########">
                  <c:v>1525787.2169999999</c:v>
                </c:pt>
                <c:pt idx="24">
                  <c:v>1501768.503</c:v>
                </c:pt>
                <c:pt idx="25" formatCode="#,##0.##########">
                  <c:v>1379094.44</c:v>
                </c:pt>
                <c:pt idx="26" formatCode="#,##0.##########">
                  <c:v>1462502.8030000001</c:v>
                </c:pt>
                <c:pt idx="27" formatCode="#,##0.##########">
                  <c:v>1396701.4339999999</c:v>
                </c:pt>
                <c:pt idx="28" formatCode="#,##0.##########">
                  <c:v>1339277.9129999999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1E-4064-8DF4-6D1ABB936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947640"/>
        <c:axId val="1"/>
      </c:lineChart>
      <c:catAx>
        <c:axId val="3859476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385947640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85648148148154E-2"/>
          <c:y val="4.3117283950617286E-2"/>
          <c:w val="0.88775570987654318"/>
          <c:h val="0.785313932980599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3.1 Graf 3.1 3.2 3.3 3.4'!$F$10:$AH$10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'Tab 3.1 Graf 3.1 3.2 3.3 3.4'!$F$24:$AH$24</c:f>
              <c:numCache>
                <c:formatCode>#,##0.##########</c:formatCode>
                <c:ptCount val="29"/>
                <c:pt idx="0">
                  <c:v>163612.41200000001</c:v>
                </c:pt>
                <c:pt idx="1">
                  <c:v>163182.30300000001</c:v>
                </c:pt>
                <c:pt idx="2">
                  <c:v>165640.54300000001</c:v>
                </c:pt>
                <c:pt idx="3">
                  <c:v>170569.40900000001</c:v>
                </c:pt>
                <c:pt idx="4">
                  <c:v>172574.15900000001</c:v>
                </c:pt>
                <c:pt idx="5">
                  <c:v>176185.33799999999</c:v>
                </c:pt>
                <c:pt idx="6">
                  <c:v>176639.274</c:v>
                </c:pt>
                <c:pt idx="7">
                  <c:v>178029.171</c:v>
                </c:pt>
                <c:pt idx="8">
                  <c:v>186803.42199999999</c:v>
                </c:pt>
                <c:pt idx="9">
                  <c:v>188158.467</c:v>
                </c:pt>
                <c:pt idx="10" formatCode="#,##0.000">
                  <c:v>191686.53</c:v>
                </c:pt>
                <c:pt idx="11">
                  <c:v>190285.894</c:v>
                </c:pt>
                <c:pt idx="12">
                  <c:v>190011.37599999999</c:v>
                </c:pt>
                <c:pt idx="13">
                  <c:v>187549.22200000001</c:v>
                </c:pt>
                <c:pt idx="14">
                  <c:v>174923.55499999999</c:v>
                </c:pt>
                <c:pt idx="15">
                  <c:v>179819.19099999999</c:v>
                </c:pt>
                <c:pt idx="16">
                  <c:v>173688.36199999999</c:v>
                </c:pt>
                <c:pt idx="17">
                  <c:v>166908.125</c:v>
                </c:pt>
                <c:pt idx="18">
                  <c:v>160570.37599999999</c:v>
                </c:pt>
                <c:pt idx="19">
                  <c:v>151758.63800000001</c:v>
                </c:pt>
                <c:pt idx="20">
                  <c:v>157629.54699999999</c:v>
                </c:pt>
                <c:pt idx="21">
                  <c:v>156490.33199999999</c:v>
                </c:pt>
                <c:pt idx="22">
                  <c:v>161815.269</c:v>
                </c:pt>
                <c:pt idx="23">
                  <c:v>159710.88800000001</c:v>
                </c:pt>
                <c:pt idx="24">
                  <c:v>158086.43799999999</c:v>
                </c:pt>
                <c:pt idx="25">
                  <c:v>144034.889</c:v>
                </c:pt>
                <c:pt idx="26">
                  <c:v>156581.76699999999</c:v>
                </c:pt>
                <c:pt idx="27">
                  <c:v>150530.89000000001</c:v>
                </c:pt>
                <c:pt idx="28">
                  <c:v>144436.96900000001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E-4AF7-AA9F-514BF8E86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963384"/>
        <c:axId val="1"/>
      </c:lineChart>
      <c:catAx>
        <c:axId val="385963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2400000"/>
          <a:lstStyle/>
          <a:p>
            <a:pPr>
              <a:defRPr sz="70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38596338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57098765432098E-2"/>
          <c:y val="6.8107684353444109E-2"/>
          <c:w val="0.9387018807015588"/>
          <c:h val="0.72047836827112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4BB-4055-AA96-1EB11947609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4BB-4055-AA96-1EB11947609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BB-4055-AA96-1EB11947609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BB-4055-AA96-1EB11947609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4BB-4055-AA96-1EB11947609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4BB-4055-AA96-1EB11947609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4BB-4055-AA96-1EB11947609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4BB-4055-AA96-1EB11947609F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9-84BB-4055-AA96-1EB11947609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B-84BB-4055-AA96-1EB11947609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4BB-4055-AA96-1EB11947609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E-84BB-4055-AA96-1EB11947609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4BB-4055-AA96-1EB1194760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11-84BB-4055-AA96-1EB11947609F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84BB-4055-AA96-1EB11947609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84BB-4055-AA96-1EB11947609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84BB-4055-AA96-1EB11947609F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84BB-4055-AA96-1EB11947609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84BB-4055-AA96-1EB11947609F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84BB-4055-AA96-1EB11947609F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84BB-4055-AA96-1EB11947609F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84BB-4055-AA96-1EB11947609F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84BB-4055-AA96-1EB11947609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84BB-4055-AA96-1EB11947609F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84BB-4055-AA96-1EB11947609F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84BB-4055-AA96-1EB11947609F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84BB-4055-AA96-1EB11947609F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84BB-4055-AA96-1EB11947609F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84BB-4055-AA96-1EB11947609F}"/>
              </c:ext>
            </c:extLst>
          </c:dPt>
          <c:dLbls>
            <c:dLbl>
              <c:idx val="0"/>
              <c:layout>
                <c:manualLayout>
                  <c:x val="0"/>
                  <c:y val="4.4419037940379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B-4055-AA96-1EB11947609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4BB-4055-AA96-1EB119476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3.1 Graf 3.1 3.2 3.3 3.4'!$AM$44:$AM$71</c:f>
              <c:strCache>
                <c:ptCount val="28"/>
                <c:pt idx="0">
                  <c:v>Romania</c:v>
                </c:pt>
                <c:pt idx="1">
                  <c:v>Danimarca</c:v>
                </c:pt>
                <c:pt idx="2">
                  <c:v>Germania</c:v>
                </c:pt>
                <c:pt idx="3">
                  <c:v>Lituania</c:v>
                </c:pt>
                <c:pt idx="4">
                  <c:v>Bulgaria</c:v>
                </c:pt>
                <c:pt idx="5">
                  <c:v>Estonia</c:v>
                </c:pt>
                <c:pt idx="6">
                  <c:v>Grecia</c:v>
                </c:pt>
                <c:pt idx="7">
                  <c:v>Paesi Bassi</c:v>
                </c:pt>
                <c:pt idx="8">
                  <c:v>Italia</c:v>
                </c:pt>
                <c:pt idx="9">
                  <c:v>UE</c:v>
                </c:pt>
                <c:pt idx="10">
                  <c:v>Francia</c:v>
                </c:pt>
                <c:pt idx="11">
                  <c:v>Svezia</c:v>
                </c:pt>
                <c:pt idx="12">
                  <c:v>Slovacchia</c:v>
                </c:pt>
                <c:pt idx="13">
                  <c:v>Rep. Ceca</c:v>
                </c:pt>
                <c:pt idx="14">
                  <c:v>Lettonia</c:v>
                </c:pt>
                <c:pt idx="15">
                  <c:v>Ungheria</c:v>
                </c:pt>
                <c:pt idx="16">
                  <c:v>Belgio</c:v>
                </c:pt>
                <c:pt idx="17">
                  <c:v>Slovenia</c:v>
                </c:pt>
                <c:pt idx="18">
                  <c:v>Polonia</c:v>
                </c:pt>
                <c:pt idx="19">
                  <c:v>Portogallo</c:v>
                </c:pt>
                <c:pt idx="20">
                  <c:v>Finlandia</c:v>
                </c:pt>
                <c:pt idx="21">
                  <c:v>Croazia</c:v>
                </c:pt>
                <c:pt idx="22">
                  <c:v>Austria</c:v>
                </c:pt>
                <c:pt idx="23">
                  <c:v>Spagna</c:v>
                </c:pt>
                <c:pt idx="24">
                  <c:v>Lussemburgo</c:v>
                </c:pt>
                <c:pt idx="25">
                  <c:v>Irlanda</c:v>
                </c:pt>
                <c:pt idx="26">
                  <c:v>Cipro</c:v>
                </c:pt>
                <c:pt idx="27">
                  <c:v>Malta</c:v>
                </c:pt>
              </c:strCache>
            </c:strRef>
          </c:cat>
          <c:val>
            <c:numRef>
              <c:f>'Tab 3.1 Graf 3.1 3.2 3.3 3.4'!$AN$44:$AN$71</c:f>
              <c:numCache>
                <c:formatCode>#,##0.0</c:formatCode>
                <c:ptCount val="28"/>
                <c:pt idx="0">
                  <c:v>-30.74469664889342</c:v>
                </c:pt>
                <c:pt idx="1">
                  <c:v>-25.455619313031725</c:v>
                </c:pt>
                <c:pt idx="2">
                  <c:v>-20.116283930861357</c:v>
                </c:pt>
                <c:pt idx="3">
                  <c:v>-18.064755133492369</c:v>
                </c:pt>
                <c:pt idx="4">
                  <c:v>-17.204878182482705</c:v>
                </c:pt>
                <c:pt idx="5">
                  <c:v>-16.582981210182439</c:v>
                </c:pt>
                <c:pt idx="6">
                  <c:v>-15.136025553637378</c:v>
                </c:pt>
                <c:pt idx="7">
                  <c:v>-10.095330186190129</c:v>
                </c:pt>
                <c:pt idx="8">
                  <c:v>-8.3027426114967557</c:v>
                </c:pt>
                <c:pt idx="9">
                  <c:v>-7.6771605928517808</c:v>
                </c:pt>
                <c:pt idx="10">
                  <c:v>-7.5872758040504475</c:v>
                </c:pt>
                <c:pt idx="11">
                  <c:v>-7.1773444220454827</c:v>
                </c:pt>
                <c:pt idx="12">
                  <c:v>-5.7464868730248222</c:v>
                </c:pt>
                <c:pt idx="13">
                  <c:v>-4.1494007107325279</c:v>
                </c:pt>
                <c:pt idx="14">
                  <c:v>-2.4058419819514807</c:v>
                </c:pt>
                <c:pt idx="15">
                  <c:v>-2.0132218361993699</c:v>
                </c:pt>
                <c:pt idx="16">
                  <c:v>-0.89002849934416184</c:v>
                </c:pt>
                <c:pt idx="17">
                  <c:v>0.29111072276738548</c:v>
                </c:pt>
                <c:pt idx="18">
                  <c:v>2.1064019482751402</c:v>
                </c:pt>
                <c:pt idx="19">
                  <c:v>5.8639259299648083</c:v>
                </c:pt>
                <c:pt idx="20">
                  <c:v>6.4009755487010933</c:v>
                </c:pt>
                <c:pt idx="21">
                  <c:v>6.7340550992002033</c:v>
                </c:pt>
                <c:pt idx="22">
                  <c:v>15.544273001253078</c:v>
                </c:pt>
                <c:pt idx="23">
                  <c:v>16.248358355816212</c:v>
                </c:pt>
                <c:pt idx="24">
                  <c:v>16.628004511788959</c:v>
                </c:pt>
                <c:pt idx="25">
                  <c:v>23.202555066779087</c:v>
                </c:pt>
                <c:pt idx="26">
                  <c:v>28.884676208618565</c:v>
                </c:pt>
                <c:pt idx="2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84BB-4055-AA96-1EB11947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43040"/>
        <c:axId val="205148928"/>
      </c:barChart>
      <c:catAx>
        <c:axId val="205143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2700000"/>
          <a:lstStyle/>
          <a:p>
            <a:pPr>
              <a:defRPr sz="800"/>
            </a:pPr>
            <a:endParaRPr lang="it-IT"/>
          </a:p>
        </c:txPr>
        <c:crossAx val="205148928"/>
        <c:crosses val="autoZero"/>
        <c:auto val="1"/>
        <c:lblAlgn val="ctr"/>
        <c:lblOffset val="100"/>
        <c:noMultiLvlLbl val="0"/>
      </c:catAx>
      <c:valAx>
        <c:axId val="205148928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05143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78114478114461E-2"/>
          <c:y val="2.1530555555555556E-2"/>
          <c:w val="0.90941944444444445"/>
          <c:h val="0.779189506172839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F52-40E7-911B-1B8DDA5F384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F52-40E7-911B-1B8DDA5F384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F52-40E7-911B-1B8DDA5F3847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DF52-40E7-911B-1B8DDA5F3847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F52-40E7-911B-1B8DDA5F38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3.1 Graf 3.1 3.2 3.3 3.4'!$AP$44:$AP$71</c:f>
              <c:strCache>
                <c:ptCount val="28"/>
                <c:pt idx="0">
                  <c:v>Finlandia</c:v>
                </c:pt>
                <c:pt idx="1">
                  <c:v>Lussemburgo</c:v>
                </c:pt>
                <c:pt idx="2">
                  <c:v>Malta</c:v>
                </c:pt>
                <c:pt idx="3">
                  <c:v>Belgio</c:v>
                </c:pt>
                <c:pt idx="4">
                  <c:v>Svezia</c:v>
                </c:pt>
                <c:pt idx="5">
                  <c:v>Paesi Bassi</c:v>
                </c:pt>
                <c:pt idx="6">
                  <c:v>Rep. Ceca</c:v>
                </c:pt>
                <c:pt idx="7">
                  <c:v>Austria</c:v>
                </c:pt>
                <c:pt idx="8">
                  <c:v>Estonia</c:v>
                </c:pt>
                <c:pt idx="9">
                  <c:v>Francia</c:v>
                </c:pt>
                <c:pt idx="10">
                  <c:v>Germania</c:v>
                </c:pt>
                <c:pt idx="11">
                  <c:v>UE</c:v>
                </c:pt>
                <c:pt idx="12">
                  <c:v>Slovacchia</c:v>
                </c:pt>
                <c:pt idx="13">
                  <c:v>Slovenia</c:v>
                </c:pt>
                <c:pt idx="14">
                  <c:v>Cipro</c:v>
                </c:pt>
                <c:pt idx="15">
                  <c:v>Bulgaria</c:v>
                </c:pt>
                <c:pt idx="16">
                  <c:v>Danimarca</c:v>
                </c:pt>
                <c:pt idx="17">
                  <c:v>Polonia</c:v>
                </c:pt>
                <c:pt idx="18">
                  <c:v>Irlanda</c:v>
                </c:pt>
                <c:pt idx="19">
                  <c:v>Ungheria</c:v>
                </c:pt>
                <c:pt idx="20">
                  <c:v>Lituania</c:v>
                </c:pt>
                <c:pt idx="21">
                  <c:v>Spagna</c:v>
                </c:pt>
                <c:pt idx="22">
                  <c:v>Italia</c:v>
                </c:pt>
                <c:pt idx="23">
                  <c:v>Lettonia</c:v>
                </c:pt>
                <c:pt idx="24">
                  <c:v>Croazia</c:v>
                </c:pt>
                <c:pt idx="25">
                  <c:v>Grecia</c:v>
                </c:pt>
                <c:pt idx="26">
                  <c:v>Portogallo</c:v>
                </c:pt>
                <c:pt idx="27">
                  <c:v>Romania</c:v>
                </c:pt>
              </c:strCache>
            </c:strRef>
          </c:cat>
          <c:val>
            <c:numRef>
              <c:f>'Tab 3.1 Graf 3.1 3.2 3.3 3.4'!$AQ$44:$AQ$71</c:f>
              <c:numCache>
                <c:formatCode>#,##0</c:formatCode>
                <c:ptCount val="28"/>
                <c:pt idx="0">
                  <c:v>6007.033714041022</c:v>
                </c:pt>
                <c:pt idx="1">
                  <c:v>5929.2230125929109</c:v>
                </c:pt>
                <c:pt idx="2">
                  <c:v>5521.4607164562512</c:v>
                </c:pt>
                <c:pt idx="3">
                  <c:v>5128.5412855342393</c:v>
                </c:pt>
                <c:pt idx="4">
                  <c:v>4586.3874264173146</c:v>
                </c:pt>
                <c:pt idx="5">
                  <c:v>4509.0269258141898</c:v>
                </c:pt>
                <c:pt idx="6">
                  <c:v>3814.9233158310749</c:v>
                </c:pt>
                <c:pt idx="7">
                  <c:v>3614.2568082438697</c:v>
                </c:pt>
                <c:pt idx="8">
                  <c:v>3575.9230442639378</c:v>
                </c:pt>
                <c:pt idx="9">
                  <c:v>3366.7615318624603</c:v>
                </c:pt>
                <c:pt idx="10">
                  <c:v>3357.5171047853764</c:v>
                </c:pt>
                <c:pt idx="11">
                  <c:v>3126.2582386599743</c:v>
                </c:pt>
                <c:pt idx="12">
                  <c:v>3122.4115679881211</c:v>
                </c:pt>
                <c:pt idx="13">
                  <c:v>3007.7560202649579</c:v>
                </c:pt>
                <c:pt idx="14">
                  <c:v>2940.336980043322</c:v>
                </c:pt>
                <c:pt idx="15">
                  <c:v>2906.0382154428175</c:v>
                </c:pt>
                <c:pt idx="16">
                  <c:v>2866.9017274014768</c:v>
                </c:pt>
                <c:pt idx="17">
                  <c:v>2840.0611141574736</c:v>
                </c:pt>
                <c:pt idx="18">
                  <c:v>2772.5211573829902</c:v>
                </c:pt>
                <c:pt idx="19">
                  <c:v>2689.8353499839936</c:v>
                </c:pt>
                <c:pt idx="20">
                  <c:v>2660.2903346851999</c:v>
                </c:pt>
                <c:pt idx="21">
                  <c:v>2623.7266006185268</c:v>
                </c:pt>
                <c:pt idx="22">
                  <c:v>2551.1485279620688</c:v>
                </c:pt>
                <c:pt idx="23">
                  <c:v>2431.0200941383828</c:v>
                </c:pt>
                <c:pt idx="24">
                  <c:v>2255.7354253062113</c:v>
                </c:pt>
                <c:pt idx="25">
                  <c:v>2242.2105548256636</c:v>
                </c:pt>
                <c:pt idx="26">
                  <c:v>2158.7851703354013</c:v>
                </c:pt>
                <c:pt idx="27">
                  <c:v>1693.1777805973168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52-40E7-911B-1B8DDA5F3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325440"/>
        <c:axId val="207335424"/>
      </c:barChart>
      <c:catAx>
        <c:axId val="20732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it-IT"/>
          </a:p>
        </c:txPr>
        <c:crossAx val="207335424"/>
        <c:crosses val="autoZero"/>
        <c:auto val="1"/>
        <c:lblAlgn val="ctr"/>
        <c:lblOffset val="100"/>
        <c:noMultiLvlLbl val="0"/>
      </c:catAx>
      <c:valAx>
        <c:axId val="207335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07325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674195</xdr:colOff>
      <xdr:row>12</xdr:row>
      <xdr:rowOff>38180</xdr:rowOff>
    </xdr:from>
    <xdr:to>
      <xdr:col>53</xdr:col>
      <xdr:colOff>296195</xdr:colOff>
      <xdr:row>24</xdr:row>
      <xdr:rowOff>124955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81E9E34-D193-453B-8466-A36359CD8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37820</xdr:colOff>
      <xdr:row>32</xdr:row>
      <xdr:rowOff>47745</xdr:rowOff>
    </xdr:from>
    <xdr:to>
      <xdr:col>53</xdr:col>
      <xdr:colOff>345620</xdr:colOff>
      <xdr:row>42</xdr:row>
      <xdr:rowOff>561186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8F53822B-2B84-4736-91AD-3F718487C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50987</xdr:colOff>
      <xdr:row>49</xdr:row>
      <xdr:rowOff>12326</xdr:rowOff>
    </xdr:from>
    <xdr:to>
      <xdr:col>53</xdr:col>
      <xdr:colOff>378958</xdr:colOff>
      <xdr:row>65</xdr:row>
      <xdr:rowOff>39590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37D5649-D5B5-476F-A8E6-47D855A63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13848</xdr:colOff>
      <xdr:row>68</xdr:row>
      <xdr:rowOff>30416</xdr:rowOff>
    </xdr:from>
    <xdr:to>
      <xdr:col>53</xdr:col>
      <xdr:colOff>337096</xdr:colOff>
      <xdr:row>84</xdr:row>
      <xdr:rowOff>102061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2628736-9AAB-4307-AD95-993A14EF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0.92512</cdr:x>
      <cdr:y>0</cdr:y>
    </cdr:from>
    <cdr:to>
      <cdr:x>1</cdr:x>
      <cdr:y>0.12522</cdr:y>
    </cdr:to>
    <cdr:grpSp>
      <cdr:nvGrpSpPr>
        <cdr:cNvPr id="6" name="Gruppo 5">
          <a:extLst xmlns:a="http://schemas.openxmlformats.org/drawingml/2006/main">
            <a:ext uri="{FF2B5EF4-FFF2-40B4-BE49-F238E27FC236}">
              <a16:creationId xmlns:a16="http://schemas.microsoft.com/office/drawing/2014/main" id="{E861FDF9-6F36-42EE-9CBF-E8CD7B7E40C5}"/>
            </a:ext>
          </a:extLst>
        </cdr:cNvPr>
        <cdr:cNvGrpSpPr/>
      </cdr:nvGrpSpPr>
      <cdr:grpSpPr>
        <a:xfrm xmlns:a="http://schemas.openxmlformats.org/drawingml/2006/main">
          <a:off x="5378991" y="0"/>
          <a:ext cx="435380" cy="371965"/>
          <a:chOff x="5743713" y="1"/>
          <a:chExt cx="495853" cy="363088"/>
        </a:xfrm>
      </cdr:grpSpPr>
      <cdr:sp macro="" textlink="">
        <cdr:nvSpPr>
          <cdr:cNvPr id="3" name="Rettangolo 2"/>
          <cdr:cNvSpPr/>
        </cdr:nvSpPr>
        <cdr:spPr>
          <a:xfrm xmlns:a="http://schemas.openxmlformats.org/drawingml/2006/main">
            <a:off x="5959061" y="183322"/>
            <a:ext cx="82998" cy="179767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0000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it-IT"/>
          </a:p>
        </cdr:txBody>
      </cdr:sp>
      <cdr:sp macro="" textlink="">
        <cdr:nvSpPr>
          <cdr:cNvPr id="5" name="CasellaDiTesto 12">
            <a:extLst xmlns:a="http://schemas.openxmlformats.org/drawingml/2006/main">
              <a:ext uri="{FF2B5EF4-FFF2-40B4-BE49-F238E27FC236}">
                <a16:creationId xmlns:a16="http://schemas.microsoft.com/office/drawing/2014/main" id="{8C1E902B-13E5-4944-BF64-6194FE8B2091}"/>
              </a:ext>
            </a:extLst>
          </cdr:cNvPr>
          <cdr:cNvSpPr txBox="1"/>
        </cdr:nvSpPr>
        <cdr:spPr>
          <a:xfrm xmlns:a="http://schemas.openxmlformats.org/drawingml/2006/main">
            <a:off x="5743713" y="1"/>
            <a:ext cx="495853" cy="19169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it-IT" sz="800"/>
              <a:t>241,3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ziana.valentino\seadrive_root\tiziana\My%20Libraries\La%20Mia%20Libreria\Statistica\DATI\Dati_Pubblicazioni_Aree_Tematiche_Altro\Energia\2025\Eurostat\Consumi%20per%20Paese_2023.xlsx" TargetMode="External"/><Relationship Id="rId1" Type="http://schemas.openxmlformats.org/officeDocument/2006/relationships/externalLinkPath" Target="/Users/tiziana.valentino/seadrive_root/tiziana/My%20Libraries/La%20Mia%20Libreria/Statistica/DATI/Dati_Pubblicazioni_Aree_Tematiche_Altro/Energia/2025/Eurostat/Consumi%20per%20Paes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p 2015_2024"/>
      <sheetName val="Orig GAE"/>
      <sheetName val="Tab 3.1 Graf 3.1 3.2 3.3 3.4"/>
      <sheetName val="Tab 4.2 Graf 4.6 4.7"/>
      <sheetName val="Tab 4.3 Graf 4.8 4.9"/>
      <sheetName val="Tab 4.4 Graf 4.10 4.11"/>
      <sheetName val="Tab 4.5 Graf 4.12 4.13"/>
      <sheetName val="orig Consumi2014-2023"/>
      <sheetName val="Graf 4.4 4.5"/>
    </sheetNames>
    <sheetDataSet>
      <sheetData sheetId="0"/>
      <sheetData sheetId="1"/>
      <sheetData sheetId="2">
        <row r="10">
          <cell r="G10" t="str">
            <v>1995</v>
          </cell>
          <cell r="H10" t="str">
            <v>1996</v>
          </cell>
          <cell r="I10" t="str">
            <v>1997</v>
          </cell>
          <cell r="J10" t="str">
            <v>1998</v>
          </cell>
          <cell r="K10" t="str">
            <v>1999</v>
          </cell>
          <cell r="L10" t="str">
            <v>2000</v>
          </cell>
          <cell r="M10" t="str">
            <v>2001</v>
          </cell>
          <cell r="N10" t="str">
            <v>2002</v>
          </cell>
          <cell r="O10" t="str">
            <v>2003</v>
          </cell>
          <cell r="P10" t="str">
            <v>2004</v>
          </cell>
          <cell r="Q10" t="str">
            <v>2005</v>
          </cell>
          <cell r="R10" t="str">
            <v>2006</v>
          </cell>
          <cell r="S10" t="str">
            <v>2007</v>
          </cell>
          <cell r="T10" t="str">
            <v>2008</v>
          </cell>
          <cell r="U10" t="str">
            <v>2009</v>
          </cell>
          <cell r="V10" t="str">
            <v>2010</v>
          </cell>
          <cell r="W10" t="str">
            <v>2011</v>
          </cell>
          <cell r="X10" t="str">
            <v>2012</v>
          </cell>
          <cell r="Y10" t="str">
            <v>2013</v>
          </cell>
          <cell r="Z10" t="str">
            <v>2014</v>
          </cell>
          <cell r="AA10" t="str">
            <v>2015</v>
          </cell>
          <cell r="AB10" t="str">
            <v>2016</v>
          </cell>
          <cell r="AC10" t="str">
            <v>2017</v>
          </cell>
          <cell r="AD10" t="str">
            <v>2018</v>
          </cell>
          <cell r="AE10" t="str">
            <v>2019</v>
          </cell>
          <cell r="AF10" t="str">
            <v>2020</v>
          </cell>
          <cell r="AG10" t="str">
            <v>2021</v>
          </cell>
          <cell r="AH10">
            <v>2022</v>
          </cell>
          <cell r="AI10">
            <v>2023</v>
          </cell>
        </row>
        <row r="12">
          <cell r="G12">
            <v>1484378.791</v>
          </cell>
          <cell r="H12">
            <v>1534802.5360000001</v>
          </cell>
          <cell r="I12">
            <v>1528428.102</v>
          </cell>
          <cell r="J12">
            <v>1538479.7690000001</v>
          </cell>
          <cell r="K12">
            <v>1524431.17</v>
          </cell>
          <cell r="L12">
            <v>1538534.9040000001</v>
          </cell>
          <cell r="M12">
            <v>1577717.7879999999</v>
          </cell>
          <cell r="N12">
            <v>1580939.878</v>
          </cell>
          <cell r="O12">
            <v>1619949.3629999999</v>
          </cell>
          <cell r="P12">
            <v>1643206.2290000001</v>
          </cell>
          <cell r="Q12">
            <v>1650988.865</v>
          </cell>
          <cell r="R12">
            <v>1667952.547</v>
          </cell>
          <cell r="S12">
            <v>1649189.2819999999</v>
          </cell>
          <cell r="T12">
            <v>1644681.959</v>
          </cell>
          <cell r="U12">
            <v>1545163.997</v>
          </cell>
          <cell r="V12">
            <v>1606383.673</v>
          </cell>
          <cell r="W12">
            <v>1560460.862</v>
          </cell>
          <cell r="X12">
            <v>1538234.932</v>
          </cell>
          <cell r="Y12">
            <v>1520808.237</v>
          </cell>
          <cell r="Z12">
            <v>1468585.692</v>
          </cell>
          <cell r="AA12">
            <v>1488579.3</v>
          </cell>
          <cell r="AB12">
            <v>1502659.9920000001</v>
          </cell>
          <cell r="AC12">
            <v>1534427.3230000001</v>
          </cell>
          <cell r="AD12">
            <v>1525787.2169999999</v>
          </cell>
          <cell r="AE12">
            <v>1501768.503</v>
          </cell>
          <cell r="AF12">
            <v>1379094.44</v>
          </cell>
          <cell r="AG12">
            <v>1462502.8030000001</v>
          </cell>
          <cell r="AH12">
            <v>1396701.4339999999</v>
          </cell>
          <cell r="AI12">
            <v>1339277.9129999999</v>
          </cell>
        </row>
        <row r="24">
          <cell r="G24">
            <v>163612.41200000001</v>
          </cell>
          <cell r="H24">
            <v>163182.30300000001</v>
          </cell>
          <cell r="I24">
            <v>165640.54300000001</v>
          </cell>
          <cell r="J24">
            <v>170569.40900000001</v>
          </cell>
          <cell r="K24">
            <v>172574.15900000001</v>
          </cell>
          <cell r="L24">
            <v>176185.33799999999</v>
          </cell>
          <cell r="M24">
            <v>176639.274</v>
          </cell>
          <cell r="N24">
            <v>178029.171</v>
          </cell>
          <cell r="O24">
            <v>186803.42199999999</v>
          </cell>
          <cell r="P24">
            <v>188158.467</v>
          </cell>
          <cell r="Q24">
            <v>191686.53</v>
          </cell>
          <cell r="R24">
            <v>190285.894</v>
          </cell>
          <cell r="S24">
            <v>190011.37599999999</v>
          </cell>
          <cell r="T24">
            <v>187549.22200000001</v>
          </cell>
          <cell r="U24">
            <v>174923.55499999999</v>
          </cell>
          <cell r="V24">
            <v>179819.19099999999</v>
          </cell>
          <cell r="W24">
            <v>173688.36199999999</v>
          </cell>
          <cell r="X24">
            <v>166908.125</v>
          </cell>
          <cell r="Y24">
            <v>160570.37599999999</v>
          </cell>
          <cell r="Z24">
            <v>151758.63800000001</v>
          </cell>
          <cell r="AA24">
            <v>157629.54699999999</v>
          </cell>
          <cell r="AB24">
            <v>156490.33199999999</v>
          </cell>
          <cell r="AC24">
            <v>161815.269</v>
          </cell>
          <cell r="AD24">
            <v>159710.88800000001</v>
          </cell>
          <cell r="AE24">
            <v>158086.43799999999</v>
          </cell>
          <cell r="AF24">
            <v>144034.889</v>
          </cell>
          <cell r="AG24">
            <v>156581.76699999999</v>
          </cell>
          <cell r="AH24">
            <v>150530.89000000001</v>
          </cell>
          <cell r="AI24">
            <v>144436.96900000001</v>
          </cell>
        </row>
        <row r="44">
          <cell r="AN44" t="str">
            <v>Romania</v>
          </cell>
          <cell r="AO44">
            <v>-30.74469664889342</v>
          </cell>
          <cell r="AQ44" t="str">
            <v>Finlandia</v>
          </cell>
          <cell r="AR44">
            <v>6007.033714041022</v>
          </cell>
        </row>
        <row r="45">
          <cell r="AN45" t="str">
            <v>Danimarca</v>
          </cell>
          <cell r="AO45">
            <v>-25.455619313031725</v>
          </cell>
          <cell r="AQ45" t="str">
            <v>Lussemburgo</v>
          </cell>
          <cell r="AR45">
            <v>5929.2230125929109</v>
          </cell>
        </row>
        <row r="46">
          <cell r="AN46" t="str">
            <v>Germania</v>
          </cell>
          <cell r="AO46">
            <v>-20.116283930861357</v>
          </cell>
          <cell r="AQ46" t="str">
            <v>Malta</v>
          </cell>
          <cell r="AR46">
            <v>5521.4607164562512</v>
          </cell>
        </row>
        <row r="47">
          <cell r="AN47" t="str">
            <v>Lituania</v>
          </cell>
          <cell r="AO47">
            <v>-18.064755133492369</v>
          </cell>
          <cell r="AQ47" t="str">
            <v>Belgio</v>
          </cell>
          <cell r="AR47">
            <v>5128.5412855342393</v>
          </cell>
        </row>
        <row r="48">
          <cell r="AN48" t="str">
            <v>Bulgaria</v>
          </cell>
          <cell r="AO48">
            <v>-17.204878182482705</v>
          </cell>
          <cell r="AQ48" t="str">
            <v>Svezia</v>
          </cell>
          <cell r="AR48">
            <v>4586.3874264173146</v>
          </cell>
        </row>
        <row r="49">
          <cell r="AN49" t="str">
            <v>Estonia</v>
          </cell>
          <cell r="AO49">
            <v>-16.582981210182439</v>
          </cell>
          <cell r="AQ49" t="str">
            <v>Paesi Bassi</v>
          </cell>
          <cell r="AR49">
            <v>4509.0269258141898</v>
          </cell>
        </row>
        <row r="50">
          <cell r="AN50" t="str">
            <v>Grecia</v>
          </cell>
          <cell r="AO50">
            <v>-15.136025553637378</v>
          </cell>
          <cell r="AQ50" t="str">
            <v>Rep. Ceca</v>
          </cell>
          <cell r="AR50">
            <v>3814.9233158310749</v>
          </cell>
        </row>
        <row r="51">
          <cell r="AN51" t="str">
            <v>Paesi Bassi</v>
          </cell>
          <cell r="AO51">
            <v>-10.095330186190129</v>
          </cell>
          <cell r="AQ51" t="str">
            <v>Austria</v>
          </cell>
          <cell r="AR51">
            <v>3614.2568082438697</v>
          </cell>
        </row>
        <row r="52">
          <cell r="AN52" t="str">
            <v>Italia</v>
          </cell>
          <cell r="AO52">
            <v>-8.3027426114967557</v>
          </cell>
          <cell r="AQ52" t="str">
            <v>Estonia</v>
          </cell>
          <cell r="AR52">
            <v>3575.9230442639378</v>
          </cell>
        </row>
        <row r="53">
          <cell r="AN53" t="str">
            <v>UE</v>
          </cell>
          <cell r="AO53">
            <v>-7.6771605928517808</v>
          </cell>
          <cell r="AQ53" t="str">
            <v>Francia</v>
          </cell>
          <cell r="AR53">
            <v>3366.7615318624603</v>
          </cell>
        </row>
        <row r="54">
          <cell r="AN54" t="str">
            <v>Francia</v>
          </cell>
          <cell r="AO54">
            <v>-7.5872758040504475</v>
          </cell>
          <cell r="AQ54" t="str">
            <v>Germania</v>
          </cell>
          <cell r="AR54">
            <v>3357.5171047853764</v>
          </cell>
        </row>
        <row r="55">
          <cell r="AN55" t="str">
            <v>Svezia</v>
          </cell>
          <cell r="AO55">
            <v>-7.1773444220454827</v>
          </cell>
          <cell r="AQ55" t="str">
            <v>UE</v>
          </cell>
          <cell r="AR55">
            <v>3126.2582386599743</v>
          </cell>
        </row>
        <row r="56">
          <cell r="AN56" t="str">
            <v>Slovacchia</v>
          </cell>
          <cell r="AO56">
            <v>-5.7464868730248222</v>
          </cell>
          <cell r="AQ56" t="str">
            <v>Slovacchia</v>
          </cell>
          <cell r="AR56">
            <v>3122.4115679881211</v>
          </cell>
        </row>
        <row r="57">
          <cell r="AN57" t="str">
            <v>Rep. Ceca</v>
          </cell>
          <cell r="AO57">
            <v>-4.1494007107325279</v>
          </cell>
          <cell r="AQ57" t="str">
            <v>Slovenia</v>
          </cell>
          <cell r="AR57">
            <v>3007.7560202649579</v>
          </cell>
        </row>
        <row r="58">
          <cell r="AN58" t="str">
            <v>Lettonia</v>
          </cell>
          <cell r="AO58">
            <v>-2.4058419819514807</v>
          </cell>
          <cell r="AQ58" t="str">
            <v>Cipro</v>
          </cell>
          <cell r="AR58">
            <v>2940.336980043322</v>
          </cell>
        </row>
        <row r="59">
          <cell r="AN59" t="str">
            <v>Ungheria</v>
          </cell>
          <cell r="AO59">
            <v>-2.0132218361993699</v>
          </cell>
          <cell r="AQ59" t="str">
            <v>Bulgaria</v>
          </cell>
          <cell r="AR59">
            <v>2906.0382154428175</v>
          </cell>
        </row>
        <row r="60">
          <cell r="AN60" t="str">
            <v>Belgio</v>
          </cell>
          <cell r="AO60">
            <v>-0.89002849934416184</v>
          </cell>
          <cell r="AQ60" t="str">
            <v>Danimarca</v>
          </cell>
          <cell r="AR60">
            <v>2866.9017274014768</v>
          </cell>
        </row>
        <row r="61">
          <cell r="AN61" t="str">
            <v>Slovenia</v>
          </cell>
          <cell r="AO61">
            <v>0.29111072276738548</v>
          </cell>
          <cell r="AQ61" t="str">
            <v>Polonia</v>
          </cell>
          <cell r="AR61">
            <v>2840.0611141574736</v>
          </cell>
        </row>
        <row r="62">
          <cell r="AN62" t="str">
            <v>Polonia</v>
          </cell>
          <cell r="AO62">
            <v>2.1064019482751402</v>
          </cell>
          <cell r="AQ62" t="str">
            <v>Irlanda</v>
          </cell>
          <cell r="AR62">
            <v>2772.5211573829902</v>
          </cell>
        </row>
        <row r="63">
          <cell r="AN63" t="str">
            <v>Portogallo</v>
          </cell>
          <cell r="AO63">
            <v>5.8639259299648083</v>
          </cell>
          <cell r="AQ63" t="str">
            <v>Ungheria</v>
          </cell>
          <cell r="AR63">
            <v>2689.8353499839936</v>
          </cell>
        </row>
        <row r="64">
          <cell r="AN64" t="str">
            <v>Finlandia</v>
          </cell>
          <cell r="AO64">
            <v>6.4009755487010933</v>
          </cell>
          <cell r="AQ64" t="str">
            <v>Lituania</v>
          </cell>
          <cell r="AR64">
            <v>2660.2903346851999</v>
          </cell>
        </row>
        <row r="65">
          <cell r="AN65" t="str">
            <v>Croazia</v>
          </cell>
          <cell r="AO65">
            <v>6.7340550992002033</v>
          </cell>
          <cell r="AQ65" t="str">
            <v>Spagna</v>
          </cell>
          <cell r="AR65">
            <v>2623.7266006185268</v>
          </cell>
        </row>
        <row r="66">
          <cell r="AN66" t="str">
            <v>Austria</v>
          </cell>
          <cell r="AO66">
            <v>15.544273001253078</v>
          </cell>
          <cell r="AQ66" t="str">
            <v>Italia</v>
          </cell>
          <cell r="AR66">
            <v>2551.1485279620688</v>
          </cell>
        </row>
        <row r="67">
          <cell r="AN67" t="str">
            <v>Spagna</v>
          </cell>
          <cell r="AO67">
            <v>16.248358355816212</v>
          </cell>
          <cell r="AQ67" t="str">
            <v>Lettonia</v>
          </cell>
          <cell r="AR67">
            <v>2431.0200941383828</v>
          </cell>
        </row>
        <row r="68">
          <cell r="AN68" t="str">
            <v>Lussemburgo</v>
          </cell>
          <cell r="AO68">
            <v>16.628004511788959</v>
          </cell>
          <cell r="AQ68" t="str">
            <v>Croazia</v>
          </cell>
          <cell r="AR68">
            <v>2255.7354253062113</v>
          </cell>
        </row>
        <row r="69">
          <cell r="AN69" t="str">
            <v>Irlanda</v>
          </cell>
          <cell r="AO69">
            <v>23.202555066779087</v>
          </cell>
          <cell r="AQ69" t="str">
            <v>Grecia</v>
          </cell>
          <cell r="AR69">
            <v>2242.2105548256636</v>
          </cell>
        </row>
        <row r="70">
          <cell r="AN70" t="str">
            <v>Cipro</v>
          </cell>
          <cell r="AO70">
            <v>28.884676208618565</v>
          </cell>
          <cell r="AQ70" t="str">
            <v>Portogallo</v>
          </cell>
          <cell r="AR70">
            <v>2158.7851703354013</v>
          </cell>
        </row>
        <row r="71">
          <cell r="AN71" t="str">
            <v>Malta</v>
          </cell>
          <cell r="AO71">
            <v>35</v>
          </cell>
          <cell r="AQ71" t="str">
            <v>Romania</v>
          </cell>
          <cell r="AR71">
            <v>1693.1777805973168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5AAE-8040-4149-AFA9-9F1AFD04A319}">
  <sheetPr>
    <tabColor rgb="FFFFC000"/>
  </sheetPr>
  <dimension ref="A1:AT88"/>
  <sheetViews>
    <sheetView tabSelected="1" zoomScaleNormal="100" workbookViewId="0">
      <pane xSplit="1" topLeftCell="AG1" activePane="topRight" state="frozen"/>
      <selection pane="topRight" activeCell="AZ6" sqref="AZ6"/>
    </sheetView>
  </sheetViews>
  <sheetFormatPr defaultRowHeight="14.25" x14ac:dyDescent="0.2"/>
  <cols>
    <col min="1" max="1" width="28.42578125" style="1" customWidth="1"/>
    <col min="2" max="19" width="12.28515625" style="1" customWidth="1"/>
    <col min="20" max="21" width="15" style="1" bestFit="1" customWidth="1"/>
    <col min="22" max="31" width="12.28515625" style="1" customWidth="1"/>
    <col min="32" max="32" width="10.85546875" style="1" customWidth="1"/>
    <col min="33" max="33" width="12.85546875" style="1" customWidth="1"/>
    <col min="34" max="35" width="13.140625" style="1" customWidth="1"/>
    <col min="36" max="36" width="11.7109375" style="1" customWidth="1"/>
    <col min="37" max="37" width="4.85546875" style="1" customWidth="1"/>
    <col min="38" max="38" width="17" style="1" customWidth="1"/>
    <col min="39" max="39" width="10.5703125" style="1" customWidth="1"/>
    <col min="40" max="40" width="10.85546875" style="1" customWidth="1"/>
    <col min="41" max="41" width="13.5703125" style="1" customWidth="1"/>
    <col min="42" max="42" width="13.28515625" style="1" customWidth="1"/>
    <col min="43" max="16384" width="9.140625" style="1"/>
  </cols>
  <sheetData>
    <row r="1" spans="1:46" ht="39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L1" s="47" t="s">
        <v>111</v>
      </c>
      <c r="AM1" s="48"/>
      <c r="AN1" s="48"/>
      <c r="AO1" s="48"/>
      <c r="AP1" s="48"/>
      <c r="AQ1" s="48"/>
      <c r="AR1" s="48"/>
      <c r="AS1" s="48"/>
      <c r="AT1" s="48"/>
    </row>
    <row r="2" spans="1:46" ht="15" x14ac:dyDescent="0.25">
      <c r="A2" s="2" t="s">
        <v>0</v>
      </c>
      <c r="B2" s="4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6" ht="15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L3" s="49" t="s">
        <v>112</v>
      </c>
    </row>
    <row r="4" spans="1:46" ht="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46" ht="15" x14ac:dyDescent="0.25">
      <c r="A5" s="4" t="s">
        <v>2</v>
      </c>
      <c r="B5" s="3"/>
      <c r="C5" s="2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46" ht="15" x14ac:dyDescent="0.25">
      <c r="A6" s="4" t="s">
        <v>4</v>
      </c>
      <c r="B6" s="3"/>
      <c r="C6" s="2" t="s">
        <v>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46" ht="15" x14ac:dyDescent="0.25">
      <c r="A7" s="4" t="s">
        <v>6</v>
      </c>
      <c r="B7" s="3"/>
      <c r="C7" s="2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46" ht="15" x14ac:dyDescent="0.25">
      <c r="A8" s="4" t="s">
        <v>8</v>
      </c>
      <c r="B8" s="3"/>
      <c r="C8" s="2" t="s">
        <v>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46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5"/>
      <c r="AH9" s="5"/>
      <c r="AI9" s="5"/>
      <c r="AL9" s="6" t="s">
        <v>10</v>
      </c>
    </row>
    <row r="10" spans="1:46" x14ac:dyDescent="0.2">
      <c r="A10" s="7" t="s">
        <v>11</v>
      </c>
      <c r="B10" s="8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8" t="s">
        <v>22</v>
      </c>
      <c r="M10" s="8" t="s">
        <v>23</v>
      </c>
      <c r="N10" s="8" t="s">
        <v>24</v>
      </c>
      <c r="O10" s="8" t="s">
        <v>25</v>
      </c>
      <c r="P10" s="8" t="s">
        <v>26</v>
      </c>
      <c r="Q10" s="8" t="s">
        <v>27</v>
      </c>
      <c r="R10" s="8" t="s">
        <v>28</v>
      </c>
      <c r="S10" s="8" t="s">
        <v>29</v>
      </c>
      <c r="T10" s="8" t="s">
        <v>30</v>
      </c>
      <c r="U10" s="8" t="s">
        <v>31</v>
      </c>
      <c r="V10" s="8" t="s">
        <v>32</v>
      </c>
      <c r="W10" s="8" t="s">
        <v>33</v>
      </c>
      <c r="X10" s="8" t="s">
        <v>34</v>
      </c>
      <c r="Y10" s="8" t="s">
        <v>35</v>
      </c>
      <c r="Z10" s="8" t="s">
        <v>36</v>
      </c>
      <c r="AA10" s="8" t="s">
        <v>37</v>
      </c>
      <c r="AB10" s="8" t="s">
        <v>38</v>
      </c>
      <c r="AC10" s="8" t="s">
        <v>39</v>
      </c>
      <c r="AD10" s="8" t="s">
        <v>40</v>
      </c>
      <c r="AE10" s="8" t="s">
        <v>41</v>
      </c>
      <c r="AF10" s="8" t="s">
        <v>42</v>
      </c>
      <c r="AG10" s="8">
        <v>2022</v>
      </c>
      <c r="AH10" s="8">
        <v>2023</v>
      </c>
      <c r="AJ10" s="9" t="s">
        <v>43</v>
      </c>
    </row>
    <row r="11" spans="1:46" ht="79.5" thickBot="1" x14ac:dyDescent="0.3">
      <c r="A11" s="10" t="s">
        <v>44</v>
      </c>
      <c r="B11" s="11" t="s">
        <v>45</v>
      </c>
      <c r="C11" s="11" t="s">
        <v>45</v>
      </c>
      <c r="D11" s="11" t="s">
        <v>45</v>
      </c>
      <c r="E11" s="11" t="s">
        <v>45</v>
      </c>
      <c r="F11" s="11" t="s">
        <v>45</v>
      </c>
      <c r="G11" s="11" t="s">
        <v>45</v>
      </c>
      <c r="H11" s="11" t="s">
        <v>45</v>
      </c>
      <c r="I11" s="11" t="s">
        <v>45</v>
      </c>
      <c r="J11" s="11" t="s">
        <v>45</v>
      </c>
      <c r="K11" s="11" t="s">
        <v>45</v>
      </c>
      <c r="L11" s="11" t="s">
        <v>45</v>
      </c>
      <c r="M11" s="11" t="s">
        <v>45</v>
      </c>
      <c r="N11" s="11" t="s">
        <v>45</v>
      </c>
      <c r="O11" s="11" t="s">
        <v>45</v>
      </c>
      <c r="P11" s="11" t="s">
        <v>45</v>
      </c>
      <c r="Q11" s="11" t="s">
        <v>45</v>
      </c>
      <c r="R11" s="11" t="s">
        <v>45</v>
      </c>
      <c r="S11" s="11" t="s">
        <v>45</v>
      </c>
      <c r="T11" s="11" t="s">
        <v>45</v>
      </c>
      <c r="U11" s="11" t="s">
        <v>45</v>
      </c>
      <c r="V11" s="11" t="s">
        <v>45</v>
      </c>
      <c r="W11" s="11" t="s">
        <v>45</v>
      </c>
      <c r="X11" s="11" t="s">
        <v>45</v>
      </c>
      <c r="Y11" s="11" t="s">
        <v>45</v>
      </c>
      <c r="Z11" s="11" t="s">
        <v>45</v>
      </c>
      <c r="AA11" s="11" t="s">
        <v>45</v>
      </c>
      <c r="AB11" s="11" t="s">
        <v>45</v>
      </c>
      <c r="AC11" s="11" t="s">
        <v>45</v>
      </c>
      <c r="AD11" s="11" t="s">
        <v>45</v>
      </c>
      <c r="AE11" s="11" t="s">
        <v>45</v>
      </c>
      <c r="AF11" s="11" t="s">
        <v>45</v>
      </c>
      <c r="AG11" s="11"/>
      <c r="AJ11" s="12" t="s">
        <v>46</v>
      </c>
      <c r="AK11" s="13"/>
      <c r="AL11" s="14" t="s">
        <v>47</v>
      </c>
      <c r="AM11" s="15" t="s">
        <v>48</v>
      </c>
      <c r="AN11" s="15" t="s">
        <v>49</v>
      </c>
      <c r="AO11" s="15" t="s">
        <v>50</v>
      </c>
      <c r="AP11" s="15" t="s">
        <v>51</v>
      </c>
      <c r="AQ11" s="15" t="s">
        <v>52</v>
      </c>
    </row>
    <row r="12" spans="1:46" s="24" customFormat="1" ht="12.75" x14ac:dyDescent="0.2">
      <c r="A12" s="16" t="s">
        <v>53</v>
      </c>
      <c r="B12" s="17">
        <v>1483949.5360000001</v>
      </c>
      <c r="C12" s="17">
        <v>1444075.807</v>
      </c>
      <c r="D12" s="18">
        <v>1442531.699</v>
      </c>
      <c r="E12" s="17">
        <v>1434757.905</v>
      </c>
      <c r="F12" s="17">
        <v>1484378.791</v>
      </c>
      <c r="G12" s="18">
        <v>1534802.5360000001</v>
      </c>
      <c r="H12" s="17">
        <v>1528428.102</v>
      </c>
      <c r="I12" s="17">
        <v>1538479.7690000001</v>
      </c>
      <c r="J12" s="17">
        <v>1524431.17</v>
      </c>
      <c r="K12" s="17">
        <v>1538534.9040000001</v>
      </c>
      <c r="L12" s="17">
        <v>1577717.7879999999</v>
      </c>
      <c r="M12" s="17">
        <v>1580939.878</v>
      </c>
      <c r="N12" s="17">
        <v>1619949.3629999999</v>
      </c>
      <c r="O12" s="18">
        <v>1643206.2290000001</v>
      </c>
      <c r="P12" s="17">
        <v>1650988.865</v>
      </c>
      <c r="Q12" s="17">
        <v>1667952.547</v>
      </c>
      <c r="R12" s="17">
        <v>1649189.2819999999</v>
      </c>
      <c r="S12" s="17">
        <v>1644681.959</v>
      </c>
      <c r="T12" s="18">
        <v>1545163.997</v>
      </c>
      <c r="U12" s="17">
        <v>1606383.673</v>
      </c>
      <c r="V12" s="17">
        <v>1560460.862</v>
      </c>
      <c r="W12" s="17">
        <v>1538234.932</v>
      </c>
      <c r="X12" s="17">
        <v>1520808.237</v>
      </c>
      <c r="Y12" s="17">
        <v>1468585.692</v>
      </c>
      <c r="Z12" s="17">
        <v>1488579.3</v>
      </c>
      <c r="AA12" s="17">
        <v>1502659.9920000001</v>
      </c>
      <c r="AB12" s="17">
        <v>1534427.3230000001</v>
      </c>
      <c r="AC12" s="17">
        <v>1525787.2169999999</v>
      </c>
      <c r="AD12" s="18">
        <v>1501768.503</v>
      </c>
      <c r="AE12" s="17">
        <v>1379094.44</v>
      </c>
      <c r="AF12" s="17">
        <v>1462502.8030000001</v>
      </c>
      <c r="AG12" s="17">
        <v>1396701.4339999999</v>
      </c>
      <c r="AH12" s="17">
        <v>1339277.9129999999</v>
      </c>
      <c r="AI12" s="4">
        <f>(AH12-AF12)/AF12*100</f>
        <v>-8.4256173558937189</v>
      </c>
      <c r="AJ12" s="19">
        <v>447657852.66666669</v>
      </c>
      <c r="AK12" s="20"/>
      <c r="AL12" s="21" t="s">
        <v>54</v>
      </c>
      <c r="AM12" s="22">
        <f>(F12+G12+H12)/3</f>
        <v>1515869.8096666664</v>
      </c>
      <c r="AN12" s="22">
        <f>(AF12+AG12+AH12)/3</f>
        <v>1399494.0499999998</v>
      </c>
      <c r="AO12" s="23">
        <f>(AN12-AM12)/AM12*100</f>
        <v>-7.6771605928517808</v>
      </c>
      <c r="AP12" s="22">
        <v>447657852.66666669</v>
      </c>
      <c r="AQ12" s="22">
        <f>AN12/AP12*1000000</f>
        <v>3126.2582386599743</v>
      </c>
      <c r="AS12" s="25" t="s">
        <v>55</v>
      </c>
    </row>
    <row r="13" spans="1:46" x14ac:dyDescent="0.2">
      <c r="A13" s="16" t="s">
        <v>56</v>
      </c>
      <c r="B13" s="17">
        <v>55039.087</v>
      </c>
      <c r="C13" s="17">
        <v>55571.608999999997</v>
      </c>
      <c r="D13" s="17">
        <v>54386.739000000001</v>
      </c>
      <c r="E13" s="17">
        <v>57226.497000000003</v>
      </c>
      <c r="F13" s="17">
        <v>58039.328999999998</v>
      </c>
      <c r="G13" s="17">
        <v>61564.821000000004</v>
      </c>
      <c r="H13" s="17">
        <v>62425.302000000003</v>
      </c>
      <c r="I13" s="17">
        <v>63959.644999999997</v>
      </c>
      <c r="J13" s="17">
        <v>63368.591</v>
      </c>
      <c r="K13" s="17">
        <v>64778.796000000002</v>
      </c>
      <c r="L13" s="17">
        <v>64148.396999999997</v>
      </c>
      <c r="M13" s="17">
        <v>63607.557000000001</v>
      </c>
      <c r="N13" s="17">
        <v>66774.995999999999</v>
      </c>
      <c r="O13" s="17">
        <v>67378.243000000002</v>
      </c>
      <c r="P13" s="17">
        <v>66918.790999999997</v>
      </c>
      <c r="Q13" s="17">
        <v>66882.994000000006</v>
      </c>
      <c r="R13" s="17">
        <v>66853.035000000003</v>
      </c>
      <c r="S13" s="18">
        <v>69018.706000000006</v>
      </c>
      <c r="T13" s="17">
        <v>63630.864000000001</v>
      </c>
      <c r="U13" s="17">
        <v>68284.917000000001</v>
      </c>
      <c r="V13" s="17">
        <v>63400.919000000002</v>
      </c>
      <c r="W13" s="17">
        <v>60399.894</v>
      </c>
      <c r="X13" s="17">
        <v>62641.932000000001</v>
      </c>
      <c r="Y13" s="17">
        <v>59003.446000000004</v>
      </c>
      <c r="Z13" s="17">
        <v>59503.332999999999</v>
      </c>
      <c r="AA13" s="17">
        <v>63147.197</v>
      </c>
      <c r="AB13" s="17">
        <v>63923.75</v>
      </c>
      <c r="AC13" s="17">
        <v>63993.508999999998</v>
      </c>
      <c r="AD13" s="18">
        <v>64306.896000000001</v>
      </c>
      <c r="AE13" s="17">
        <v>57817.817000000003</v>
      </c>
      <c r="AF13" s="17">
        <v>64396.743000000002</v>
      </c>
      <c r="AG13" s="17">
        <v>59946.16</v>
      </c>
      <c r="AH13" s="17">
        <v>56066.434999999998</v>
      </c>
      <c r="AI13" s="4"/>
      <c r="AJ13" s="26">
        <v>11725838.333333334</v>
      </c>
      <c r="AK13" s="20"/>
      <c r="AL13" s="27" t="s">
        <v>57</v>
      </c>
      <c r="AM13" s="28">
        <f t="shared" ref="AM13:AM38" si="0">(F13+G13+H13)/3</f>
        <v>60676.483999999997</v>
      </c>
      <c r="AN13" s="28">
        <f>(AF13+AG13+AH13)/3</f>
        <v>60136.445999999996</v>
      </c>
      <c r="AO13" s="29">
        <f t="shared" ref="AO13:AO39" si="1">(AN13-AM13)/AM13*100</f>
        <v>-0.89002849934416184</v>
      </c>
      <c r="AP13" s="28">
        <v>11725838.333333334</v>
      </c>
      <c r="AQ13" s="28">
        <f>AN13/AP13*1000000</f>
        <v>5128.5412855342393</v>
      </c>
    </row>
    <row r="14" spans="1:46" x14ac:dyDescent="0.2">
      <c r="A14" s="16" t="s">
        <v>58</v>
      </c>
      <c r="B14" s="30">
        <v>22923.431</v>
      </c>
      <c r="C14" s="30">
        <v>21018.164000000001</v>
      </c>
      <c r="D14" s="30">
        <v>22597.471000000001</v>
      </c>
      <c r="E14" s="30">
        <v>21816.669000000002</v>
      </c>
      <c r="F14" s="30">
        <v>23643.468000000001</v>
      </c>
      <c r="G14" s="30">
        <v>23361.499</v>
      </c>
      <c r="H14" s="30">
        <v>21002.001</v>
      </c>
      <c r="I14" s="30">
        <v>20196.912</v>
      </c>
      <c r="J14" s="30">
        <v>18327.268</v>
      </c>
      <c r="K14" s="30">
        <v>18700.120999999999</v>
      </c>
      <c r="L14" s="30">
        <v>19546.183000000001</v>
      </c>
      <c r="M14" s="31">
        <v>19092.150000000001</v>
      </c>
      <c r="N14" s="31">
        <v>19609.3</v>
      </c>
      <c r="O14" s="30">
        <v>19082.766</v>
      </c>
      <c r="P14" s="30">
        <v>20193.868999999999</v>
      </c>
      <c r="Q14" s="30">
        <v>20796.797999999999</v>
      </c>
      <c r="R14" s="31">
        <v>20403.12</v>
      </c>
      <c r="S14" s="30">
        <v>20157.848000000002</v>
      </c>
      <c r="T14" s="30">
        <v>17777.004000000001</v>
      </c>
      <c r="U14" s="30">
        <v>18012.376</v>
      </c>
      <c r="V14" s="30">
        <v>19275.495999999999</v>
      </c>
      <c r="W14" s="30">
        <v>18458.681</v>
      </c>
      <c r="X14" s="30">
        <v>17175.487000000001</v>
      </c>
      <c r="Y14" s="30">
        <v>17955.616000000002</v>
      </c>
      <c r="Z14" s="30">
        <v>18767.776999999998</v>
      </c>
      <c r="AA14" s="30">
        <v>18371.373</v>
      </c>
      <c r="AB14" s="30">
        <v>19015.830999999998</v>
      </c>
      <c r="AC14" s="30">
        <v>18943.773000000001</v>
      </c>
      <c r="AD14" s="30">
        <v>18748.773000000001</v>
      </c>
      <c r="AE14" s="30">
        <v>17798.37</v>
      </c>
      <c r="AF14" s="30">
        <v>19370.938999999998</v>
      </c>
      <c r="AG14" s="30">
        <v>19634.641</v>
      </c>
      <c r="AH14" s="30">
        <v>17300.871999999999</v>
      </c>
      <c r="AI14" s="4"/>
      <c r="AJ14" s="26">
        <v>6458558.333333333</v>
      </c>
      <c r="AK14" s="20"/>
      <c r="AL14" s="27" t="s">
        <v>58</v>
      </c>
      <c r="AM14" s="28">
        <f t="shared" si="0"/>
        <v>22668.989333333335</v>
      </c>
      <c r="AN14" s="28">
        <f t="shared" ref="AN14:AN38" si="2">(AF14+AG14+AH14)/3</f>
        <v>18768.817333333336</v>
      </c>
      <c r="AO14" s="32">
        <f t="shared" si="1"/>
        <v>-17.204878182482705</v>
      </c>
      <c r="AP14" s="28">
        <v>6458558.333333333</v>
      </c>
      <c r="AQ14" s="28">
        <f t="shared" ref="AQ14:AQ39" si="3">AN14/AP14*1000000</f>
        <v>2906.0382154428175</v>
      </c>
    </row>
    <row r="15" spans="1:46" x14ac:dyDescent="0.2">
      <c r="A15" s="16" t="s">
        <v>59</v>
      </c>
      <c r="B15" s="17">
        <v>45359.222000000002</v>
      </c>
      <c r="C15" s="17">
        <v>44159.785000000003</v>
      </c>
      <c r="D15" s="17">
        <v>42730.025000000001</v>
      </c>
      <c r="E15" s="17">
        <v>41261.188999999998</v>
      </c>
      <c r="F15" s="18">
        <v>41878.18</v>
      </c>
      <c r="G15" s="18">
        <v>43045.88</v>
      </c>
      <c r="H15" s="17">
        <v>43412.544999999998</v>
      </c>
      <c r="I15" s="17">
        <v>42042.883999999998</v>
      </c>
      <c r="J15" s="17">
        <v>39253.946000000004</v>
      </c>
      <c r="K15" s="17">
        <v>41289.714999999997</v>
      </c>
      <c r="L15" s="17">
        <v>42363.377999999997</v>
      </c>
      <c r="M15" s="17">
        <v>42937.716</v>
      </c>
      <c r="N15" s="17">
        <v>44840.300999999999</v>
      </c>
      <c r="O15" s="17">
        <v>45985.512999999999</v>
      </c>
      <c r="P15" s="17">
        <v>45534.936999999998</v>
      </c>
      <c r="Q15" s="17">
        <v>46566.165999999997</v>
      </c>
      <c r="R15" s="17">
        <v>46467.841</v>
      </c>
      <c r="S15" s="17">
        <v>45611.756999999998</v>
      </c>
      <c r="T15" s="17">
        <v>42842.851999999999</v>
      </c>
      <c r="U15" s="17">
        <v>45466.357000000004</v>
      </c>
      <c r="V15" s="17">
        <v>43617.728000000003</v>
      </c>
      <c r="W15" s="17">
        <v>43242.309000000001</v>
      </c>
      <c r="X15" s="17">
        <v>43445.983</v>
      </c>
      <c r="Y15" s="17">
        <v>42011.843999999997</v>
      </c>
      <c r="Z15" s="17">
        <v>42051.423999999999</v>
      </c>
      <c r="AA15" s="17">
        <v>41659.072999999997</v>
      </c>
      <c r="AB15" s="17">
        <v>43462.13</v>
      </c>
      <c r="AC15" s="17">
        <v>43638.288</v>
      </c>
      <c r="AD15" s="17">
        <v>42933.781000000003</v>
      </c>
      <c r="AE15" s="17">
        <v>40319.048999999999</v>
      </c>
      <c r="AF15" s="17">
        <v>42727.036</v>
      </c>
      <c r="AG15" s="17">
        <v>41848.072</v>
      </c>
      <c r="AH15" s="17">
        <v>38436.296999999999</v>
      </c>
      <c r="AI15" s="4"/>
      <c r="AJ15" s="26">
        <v>10748263.666666666</v>
      </c>
      <c r="AK15" s="20"/>
      <c r="AL15" s="27" t="s">
        <v>60</v>
      </c>
      <c r="AM15" s="28">
        <f t="shared" si="0"/>
        <v>42778.868333333332</v>
      </c>
      <c r="AN15" s="28">
        <f t="shared" si="2"/>
        <v>41003.801666666666</v>
      </c>
      <c r="AO15" s="32">
        <f t="shared" si="1"/>
        <v>-4.1494007107325279</v>
      </c>
      <c r="AP15" s="28">
        <v>10748263.666666666</v>
      </c>
      <c r="AQ15" s="28">
        <f>AN15/AP15*1000000</f>
        <v>3814.9233158310749</v>
      </c>
    </row>
    <row r="16" spans="1:46" x14ac:dyDescent="0.2">
      <c r="A16" s="16" t="s">
        <v>61</v>
      </c>
      <c r="B16" s="30">
        <v>20686.527999999998</v>
      </c>
      <c r="C16" s="30">
        <v>19922.523000000001</v>
      </c>
      <c r="D16" s="30">
        <v>20880.507000000001</v>
      </c>
      <c r="E16" s="30">
        <v>21769.260999999999</v>
      </c>
      <c r="F16" s="30">
        <v>21680.163</v>
      </c>
      <c r="G16" s="30">
        <v>24179.929</v>
      </c>
      <c r="H16" s="30">
        <v>22471.241000000002</v>
      </c>
      <c r="I16" s="30">
        <v>22213.314999999999</v>
      </c>
      <c r="J16" s="30">
        <v>21332.100999999999</v>
      </c>
      <c r="K16" s="30">
        <v>20791.268</v>
      </c>
      <c r="L16" s="30">
        <v>21166.248</v>
      </c>
      <c r="M16" s="30">
        <v>20669.992999999999</v>
      </c>
      <c r="N16" s="30">
        <v>21826.195</v>
      </c>
      <c r="O16" s="30">
        <v>21096.744999999999</v>
      </c>
      <c r="P16" s="31">
        <v>20593.03</v>
      </c>
      <c r="Q16" s="30">
        <v>22246.761999999999</v>
      </c>
      <c r="R16" s="30">
        <v>21840.775000000001</v>
      </c>
      <c r="S16" s="30">
        <v>21139.885999999999</v>
      </c>
      <c r="T16" s="30">
        <v>19949.646000000001</v>
      </c>
      <c r="U16" s="30">
        <v>21019.867999999999</v>
      </c>
      <c r="V16" s="30">
        <v>19643.338</v>
      </c>
      <c r="W16" s="31">
        <v>18680.18</v>
      </c>
      <c r="X16" s="30">
        <v>18898.469000000001</v>
      </c>
      <c r="Y16" s="30">
        <v>18076.905999999999</v>
      </c>
      <c r="Z16" s="30">
        <v>18030.795999999998</v>
      </c>
      <c r="AA16" s="30">
        <v>18415.07</v>
      </c>
      <c r="AB16" s="31">
        <v>18401.501</v>
      </c>
      <c r="AC16" s="30">
        <v>18490.751</v>
      </c>
      <c r="AD16" s="30">
        <v>18103.798999999999</v>
      </c>
      <c r="AE16" s="30">
        <v>16583.170999999998</v>
      </c>
      <c r="AF16" s="30">
        <v>17420.078000000001</v>
      </c>
      <c r="AG16" s="30">
        <v>16910.149000000001</v>
      </c>
      <c r="AH16" s="30">
        <v>16606.941999999999</v>
      </c>
      <c r="AI16" s="4"/>
      <c r="AJ16" s="26">
        <v>5922441</v>
      </c>
      <c r="AK16" s="20"/>
      <c r="AL16" s="27" t="s">
        <v>62</v>
      </c>
      <c r="AM16" s="28">
        <f t="shared" si="0"/>
        <v>22777.111000000004</v>
      </c>
      <c r="AN16" s="28">
        <f t="shared" si="2"/>
        <v>16979.05633333333</v>
      </c>
      <c r="AO16" s="32">
        <f t="shared" si="1"/>
        <v>-25.455619313031725</v>
      </c>
      <c r="AP16" s="28">
        <v>5922441</v>
      </c>
      <c r="AQ16" s="28">
        <f t="shared" si="3"/>
        <v>2866.9017274014768</v>
      </c>
    </row>
    <row r="17" spans="1:45" x14ac:dyDescent="0.2">
      <c r="A17" s="16" t="s">
        <v>63</v>
      </c>
      <c r="B17" s="17">
        <v>350399.61099999998</v>
      </c>
      <c r="C17" s="17">
        <v>343727.75799999997</v>
      </c>
      <c r="D17" s="17">
        <v>341069.88500000001</v>
      </c>
      <c r="E17" s="17">
        <v>339644.97600000002</v>
      </c>
      <c r="F17" s="17">
        <v>343279.81599999999</v>
      </c>
      <c r="G17" s="17">
        <v>354638.18800000002</v>
      </c>
      <c r="H17" s="17">
        <v>352041.85800000001</v>
      </c>
      <c r="I17" s="17">
        <v>349897.152</v>
      </c>
      <c r="J17" s="17">
        <v>342513.43900000001</v>
      </c>
      <c r="K17" s="17">
        <v>344632.69199999998</v>
      </c>
      <c r="L17" s="17">
        <v>354523.54200000002</v>
      </c>
      <c r="M17" s="17">
        <v>346859.462</v>
      </c>
      <c r="N17" s="17">
        <v>347909.31199999998</v>
      </c>
      <c r="O17" s="17">
        <v>350455.49800000002</v>
      </c>
      <c r="P17" s="17">
        <v>348965.48300000001</v>
      </c>
      <c r="Q17" s="17">
        <v>359623.625</v>
      </c>
      <c r="R17" s="18">
        <v>342528.52</v>
      </c>
      <c r="S17" s="17">
        <v>346715.33799999999</v>
      </c>
      <c r="T17" s="17">
        <v>324246.86099999998</v>
      </c>
      <c r="U17" s="17">
        <v>341023.67200000002</v>
      </c>
      <c r="V17" s="17">
        <v>323483.34299999999</v>
      </c>
      <c r="W17" s="17">
        <v>326147.321</v>
      </c>
      <c r="X17" s="17">
        <v>333067.58600000001</v>
      </c>
      <c r="Y17" s="17">
        <v>318861.26799999998</v>
      </c>
      <c r="Z17" s="17">
        <v>320515.397</v>
      </c>
      <c r="AA17" s="17">
        <v>322845.74099999998</v>
      </c>
      <c r="AB17" s="17">
        <v>324280.62800000003</v>
      </c>
      <c r="AC17" s="17">
        <v>316559.59899999999</v>
      </c>
      <c r="AD17" s="17">
        <v>309512.93599999999</v>
      </c>
      <c r="AE17" s="17">
        <v>286209.05699999997</v>
      </c>
      <c r="AF17" s="17">
        <v>297750.86800000002</v>
      </c>
      <c r="AG17" s="17">
        <v>283789.61200000002</v>
      </c>
      <c r="AH17" s="17">
        <v>257206.47500000001</v>
      </c>
      <c r="AI17" s="4"/>
      <c r="AJ17" s="26">
        <v>83270556.666666672</v>
      </c>
      <c r="AK17" s="20"/>
      <c r="AL17" s="27" t="s">
        <v>64</v>
      </c>
      <c r="AM17" s="28">
        <f t="shared" si="0"/>
        <v>349986.62066666665</v>
      </c>
      <c r="AN17" s="28">
        <f t="shared" si="2"/>
        <v>279582.3183333333</v>
      </c>
      <c r="AO17" s="32">
        <f>(AN17-AM17)/AM17*100</f>
        <v>-20.116283930861357</v>
      </c>
      <c r="AP17" s="28">
        <v>83270556.666666672</v>
      </c>
      <c r="AQ17" s="28">
        <f t="shared" si="3"/>
        <v>3357.5171047853764</v>
      </c>
    </row>
    <row r="18" spans="1:45" x14ac:dyDescent="0.2">
      <c r="A18" s="16" t="s">
        <v>65</v>
      </c>
      <c r="B18" s="30">
        <v>10171.476000000001</v>
      </c>
      <c r="C18" s="30">
        <v>6468.8379999999997</v>
      </c>
      <c r="D18" s="31">
        <v>5536.6719999999996</v>
      </c>
      <c r="E18" s="30">
        <v>6140.3710000000001</v>
      </c>
      <c r="F18" s="31">
        <v>5717.52</v>
      </c>
      <c r="G18" s="30">
        <v>5963.61</v>
      </c>
      <c r="H18" s="30">
        <v>5776.3040000000001</v>
      </c>
      <c r="I18" s="31">
        <v>5337.5249999999996</v>
      </c>
      <c r="J18" s="30">
        <v>5061.0339999999997</v>
      </c>
      <c r="K18" s="30">
        <v>4812.6840000000002</v>
      </c>
      <c r="L18" s="30">
        <v>5072.0609999999997</v>
      </c>
      <c r="M18" s="30">
        <v>4750.5389999999998</v>
      </c>
      <c r="N18" s="30">
        <v>5092.7030000000004</v>
      </c>
      <c r="O18" s="30">
        <v>5543.3059999999996</v>
      </c>
      <c r="P18" s="30">
        <v>5613.8940000000002</v>
      </c>
      <c r="Q18" s="30">
        <v>5657.8819999999996</v>
      </c>
      <c r="R18" s="30">
        <v>6617.4359999999997</v>
      </c>
      <c r="S18" s="30">
        <v>5841.5929999999998</v>
      </c>
      <c r="T18" s="30">
        <v>4654.4930000000004</v>
      </c>
      <c r="U18" s="30">
        <v>6139.9979999999996</v>
      </c>
      <c r="V18" s="30">
        <v>5952.9830000000002</v>
      </c>
      <c r="W18" s="30">
        <v>5679.518</v>
      </c>
      <c r="X18" s="30">
        <v>6294.5860000000002</v>
      </c>
      <c r="Y18" s="30">
        <v>5900.2749999999996</v>
      </c>
      <c r="Z18" s="30">
        <v>5135.7700000000004</v>
      </c>
      <c r="AA18" s="31">
        <v>6292.83</v>
      </c>
      <c r="AB18" s="30">
        <v>6234.3829999999998</v>
      </c>
      <c r="AC18" s="30">
        <v>6024.0169999999998</v>
      </c>
      <c r="AD18" s="30">
        <v>5100.2470000000003</v>
      </c>
      <c r="AE18" s="30">
        <v>4790.1469999999999</v>
      </c>
      <c r="AF18" s="30">
        <v>4909.527</v>
      </c>
      <c r="AG18" s="30">
        <v>5163.3090000000002</v>
      </c>
      <c r="AH18" s="30">
        <v>4489.6350000000002</v>
      </c>
      <c r="AI18" s="4"/>
      <c r="AJ18" s="26">
        <v>1357455.6666666667</v>
      </c>
      <c r="AK18" s="20"/>
      <c r="AL18" s="27" t="s">
        <v>65</v>
      </c>
      <c r="AM18" s="28">
        <f t="shared" si="0"/>
        <v>5819.144666666667</v>
      </c>
      <c r="AN18" s="28">
        <f t="shared" si="2"/>
        <v>4854.1570000000002</v>
      </c>
      <c r="AO18" s="32">
        <f t="shared" si="1"/>
        <v>-16.582981210182439</v>
      </c>
      <c r="AP18" s="28">
        <v>1357455.6666666667</v>
      </c>
      <c r="AQ18" s="28">
        <f t="shared" si="3"/>
        <v>3575.9230442639378</v>
      </c>
    </row>
    <row r="19" spans="1:45" x14ac:dyDescent="0.2">
      <c r="A19" s="16" t="s">
        <v>66</v>
      </c>
      <c r="B19" s="17">
        <v>10447.125</v>
      </c>
      <c r="C19" s="17">
        <v>10370.145</v>
      </c>
      <c r="D19" s="17">
        <v>10638.325000000001</v>
      </c>
      <c r="E19" s="17">
        <v>11055.924999999999</v>
      </c>
      <c r="F19" s="17">
        <v>10941.317999999999</v>
      </c>
      <c r="G19" s="17">
        <v>11857.13</v>
      </c>
      <c r="H19" s="17">
        <v>12706.534</v>
      </c>
      <c r="I19" s="17">
        <v>13425.7</v>
      </c>
      <c r="J19" s="17">
        <v>13945.906999999999</v>
      </c>
      <c r="K19" s="17">
        <v>14525.235000000001</v>
      </c>
      <c r="L19" s="17">
        <v>15310.859</v>
      </c>
      <c r="M19" s="17">
        <v>15542.517</v>
      </c>
      <c r="N19" s="17">
        <v>14902.728999999999</v>
      </c>
      <c r="O19" s="17">
        <v>15241.073</v>
      </c>
      <c r="P19" s="17">
        <v>15573.763999999999</v>
      </c>
      <c r="Q19" s="17">
        <v>15679.968999999999</v>
      </c>
      <c r="R19" s="17">
        <v>16224.165000000001</v>
      </c>
      <c r="S19" s="17">
        <v>16025.644</v>
      </c>
      <c r="T19" s="17">
        <v>15289.093999999999</v>
      </c>
      <c r="U19" s="17">
        <v>15202.144</v>
      </c>
      <c r="V19" s="17">
        <v>13982.893</v>
      </c>
      <c r="W19" s="17">
        <v>14148.93</v>
      </c>
      <c r="X19" s="17">
        <v>13444.953</v>
      </c>
      <c r="Y19" s="18">
        <v>13539.154</v>
      </c>
      <c r="Z19" s="17">
        <v>14327.450999999999</v>
      </c>
      <c r="AA19" s="17">
        <v>15114.924999999999</v>
      </c>
      <c r="AB19" s="17">
        <v>14993.370999999999</v>
      </c>
      <c r="AC19" s="17">
        <v>15079.115</v>
      </c>
      <c r="AD19" s="18">
        <v>15125.182000000001</v>
      </c>
      <c r="AE19" s="17">
        <v>13929.862999999999</v>
      </c>
      <c r="AF19" s="17">
        <v>14445.255999999999</v>
      </c>
      <c r="AG19" s="17">
        <v>14780.576999999999</v>
      </c>
      <c r="AH19" s="17">
        <v>14517.212</v>
      </c>
      <c r="AI19" s="4"/>
      <c r="AJ19" s="26">
        <v>5259117.666666667</v>
      </c>
      <c r="AK19" s="20"/>
      <c r="AL19" s="27" t="s">
        <v>67</v>
      </c>
      <c r="AM19" s="28">
        <f t="shared" si="0"/>
        <v>11834.993999999999</v>
      </c>
      <c r="AN19" s="28">
        <f t="shared" si="2"/>
        <v>14581.014999999999</v>
      </c>
      <c r="AO19" s="32">
        <f t="shared" si="1"/>
        <v>23.202555066779087</v>
      </c>
      <c r="AP19" s="28">
        <v>5259117.666666667</v>
      </c>
      <c r="AQ19" s="28">
        <f t="shared" si="3"/>
        <v>2772.5211573829902</v>
      </c>
    </row>
    <row r="20" spans="1:45" x14ac:dyDescent="0.2">
      <c r="A20" s="16" t="s">
        <v>68</v>
      </c>
      <c r="B20" s="30">
        <v>24630.042000000001</v>
      </c>
      <c r="C20" s="30">
        <v>25540.736000000001</v>
      </c>
      <c r="D20" s="30">
        <v>25775.885999999999</v>
      </c>
      <c r="E20" s="30">
        <v>26692.717000000001</v>
      </c>
      <c r="F20" s="30">
        <v>27071.460999999999</v>
      </c>
      <c r="G20" s="30">
        <v>27312.628000000001</v>
      </c>
      <c r="H20" s="30">
        <v>28251.817999999999</v>
      </c>
      <c r="I20" s="30">
        <v>29934.914000000001</v>
      </c>
      <c r="J20" s="30">
        <v>29777.467000000001</v>
      </c>
      <c r="K20" s="30">
        <v>31500.399000000001</v>
      </c>
      <c r="L20" s="30">
        <v>32270.534</v>
      </c>
      <c r="M20" s="30">
        <v>32381.264999999999</v>
      </c>
      <c r="N20" s="30">
        <v>33246.718999999997</v>
      </c>
      <c r="O20" s="30">
        <v>33797.345000000001</v>
      </c>
      <c r="P20" s="30">
        <v>33928.402999999998</v>
      </c>
      <c r="Q20" s="31">
        <v>34285.360000000001</v>
      </c>
      <c r="R20" s="30">
        <v>34383.377999999997</v>
      </c>
      <c r="S20" s="30">
        <v>34508.862999999998</v>
      </c>
      <c r="T20" s="30">
        <v>32937.771999999997</v>
      </c>
      <c r="U20" s="30">
        <v>31056.521000000001</v>
      </c>
      <c r="V20" s="31">
        <v>30289.59</v>
      </c>
      <c r="W20" s="30">
        <v>29510.777999999998</v>
      </c>
      <c r="X20" s="30">
        <v>26189.422999999999</v>
      </c>
      <c r="Y20" s="30">
        <v>25859.137999999999</v>
      </c>
      <c r="Z20" s="30">
        <v>25871.415000000001</v>
      </c>
      <c r="AA20" s="30">
        <v>25374.145</v>
      </c>
      <c r="AB20" s="30">
        <v>26528.763999999999</v>
      </c>
      <c r="AC20" s="30">
        <v>26023.087</v>
      </c>
      <c r="AD20" s="30">
        <v>26072.447</v>
      </c>
      <c r="AE20" s="30">
        <v>22075.359</v>
      </c>
      <c r="AF20" s="31">
        <v>23321.332999999999</v>
      </c>
      <c r="AG20" s="31">
        <v>23802.23</v>
      </c>
      <c r="AH20" s="31">
        <v>23004.552</v>
      </c>
      <c r="AI20" s="4"/>
      <c r="AJ20" s="26">
        <v>10425443</v>
      </c>
      <c r="AK20" s="20"/>
      <c r="AL20" s="27" t="s">
        <v>69</v>
      </c>
      <c r="AM20" s="28">
        <f t="shared" si="0"/>
        <v>27545.302333333337</v>
      </c>
      <c r="AN20" s="28">
        <f t="shared" si="2"/>
        <v>23376.03833333333</v>
      </c>
      <c r="AO20" s="32">
        <f>(AN20-AM20)/AM20*100</f>
        <v>-15.136025553637378</v>
      </c>
      <c r="AP20" s="28">
        <v>10425443</v>
      </c>
      <c r="AQ20" s="28">
        <f t="shared" si="3"/>
        <v>2242.2105548256636</v>
      </c>
    </row>
    <row r="21" spans="1:45" x14ac:dyDescent="0.2">
      <c r="A21" s="16" t="s">
        <v>70</v>
      </c>
      <c r="B21" s="17">
        <v>95767.914000000004</v>
      </c>
      <c r="C21" s="17">
        <v>97678.562000000005</v>
      </c>
      <c r="D21" s="17">
        <v>93559.952000000005</v>
      </c>
      <c r="E21" s="17">
        <v>98394.323999999993</v>
      </c>
      <c r="F21" s="17">
        <v>105871.379</v>
      </c>
      <c r="G21" s="17">
        <v>105998.70699999999</v>
      </c>
      <c r="H21" s="17">
        <v>113571.173</v>
      </c>
      <c r="I21" s="17">
        <v>119253.833</v>
      </c>
      <c r="J21" s="17">
        <v>124581.277</v>
      </c>
      <c r="K21" s="17">
        <v>130037.451</v>
      </c>
      <c r="L21" s="17">
        <v>134011.78599999999</v>
      </c>
      <c r="M21" s="17">
        <v>137767.31700000001</v>
      </c>
      <c r="N21" s="17">
        <v>142453.17300000001</v>
      </c>
      <c r="O21" s="17">
        <v>148810.73199999999</v>
      </c>
      <c r="P21" s="17">
        <v>152386.592</v>
      </c>
      <c r="Q21" s="17">
        <v>152913.834</v>
      </c>
      <c r="R21" s="17">
        <v>155341.88699999999</v>
      </c>
      <c r="S21" s="17">
        <v>150448.541</v>
      </c>
      <c r="T21" s="18">
        <v>138972.89000000001</v>
      </c>
      <c r="U21" s="17">
        <v>138536.88800000001</v>
      </c>
      <c r="V21" s="17">
        <v>138110.70600000001</v>
      </c>
      <c r="W21" s="17">
        <v>137469.67300000001</v>
      </c>
      <c r="X21" s="17">
        <v>127965.587</v>
      </c>
      <c r="Y21" s="17">
        <v>126079.791</v>
      </c>
      <c r="Z21" s="18">
        <v>130401.3</v>
      </c>
      <c r="AA21" s="17">
        <v>131435.26300000001</v>
      </c>
      <c r="AB21" s="17">
        <v>137139.58100000001</v>
      </c>
      <c r="AC21" s="17">
        <v>137261.951</v>
      </c>
      <c r="AD21" s="17">
        <v>134015.644</v>
      </c>
      <c r="AE21" s="17">
        <v>118167.742</v>
      </c>
      <c r="AF21" s="17">
        <v>125360.584</v>
      </c>
      <c r="AG21" s="17">
        <v>128229.139</v>
      </c>
      <c r="AH21" s="17">
        <v>124730.398</v>
      </c>
      <c r="AI21" s="4"/>
      <c r="AJ21" s="26">
        <v>48063966.333333336</v>
      </c>
      <c r="AK21" s="20"/>
      <c r="AL21" s="27" t="s">
        <v>71</v>
      </c>
      <c r="AM21" s="28">
        <f t="shared" si="0"/>
        <v>108480.41966666667</v>
      </c>
      <c r="AN21" s="28">
        <f t="shared" si="2"/>
        <v>126106.70699999999</v>
      </c>
      <c r="AO21" s="32">
        <f>(AN21-AM21)/AM21*100</f>
        <v>16.248358355816212</v>
      </c>
      <c r="AP21" s="28">
        <v>48063966.333333336</v>
      </c>
      <c r="AQ21" s="28">
        <f>AN21/AP21*1000000</f>
        <v>2623.7266006185268</v>
      </c>
    </row>
    <row r="22" spans="1:45" x14ac:dyDescent="0.2">
      <c r="A22" s="16" t="s">
        <v>72</v>
      </c>
      <c r="B22" s="30">
        <v>241559.19500000001</v>
      </c>
      <c r="C22" s="30">
        <v>237727.117</v>
      </c>
      <c r="D22" s="31">
        <v>241499.43</v>
      </c>
      <c r="E22" s="30">
        <v>232415.242</v>
      </c>
      <c r="F22" s="30">
        <v>242062.91800000001</v>
      </c>
      <c r="G22" s="30">
        <v>255794.30900000001</v>
      </c>
      <c r="H22" s="30">
        <v>248398.11499999999</v>
      </c>
      <c r="I22" s="30">
        <v>255974.51300000001</v>
      </c>
      <c r="J22" s="30">
        <v>256068.36300000001</v>
      </c>
      <c r="K22" s="30">
        <v>258732.55100000001</v>
      </c>
      <c r="L22" s="30">
        <v>266800.22499999998</v>
      </c>
      <c r="M22" s="30">
        <v>267388.41600000003</v>
      </c>
      <c r="N22" s="31">
        <v>273948.15000000002</v>
      </c>
      <c r="O22" s="30">
        <v>278630.19699999999</v>
      </c>
      <c r="P22" s="30">
        <v>279715.49200000003</v>
      </c>
      <c r="Q22" s="30">
        <v>275800.86200000002</v>
      </c>
      <c r="R22" s="30">
        <v>273383.17200000002</v>
      </c>
      <c r="S22" s="30">
        <v>274567.20699999999</v>
      </c>
      <c r="T22" s="30">
        <v>263931.34700000001</v>
      </c>
      <c r="U22" s="30">
        <v>272001.49900000001</v>
      </c>
      <c r="V22" s="31">
        <v>267251.65999999997</v>
      </c>
      <c r="W22" s="30">
        <v>267311.69400000002</v>
      </c>
      <c r="X22" s="31">
        <v>268448.63</v>
      </c>
      <c r="Y22" s="31">
        <v>257935.90400000001</v>
      </c>
      <c r="Z22" s="30">
        <v>262118.50599999999</v>
      </c>
      <c r="AA22" s="30">
        <v>257544.58799999999</v>
      </c>
      <c r="AB22" s="30">
        <v>257670.60800000001</v>
      </c>
      <c r="AC22" s="30">
        <v>256708.95699999999</v>
      </c>
      <c r="AD22" s="30">
        <v>253564.38200000001</v>
      </c>
      <c r="AE22" s="30">
        <v>224624.503</v>
      </c>
      <c r="AF22" s="30">
        <v>243044.552</v>
      </c>
      <c r="AG22" s="30">
        <v>221397.29500000001</v>
      </c>
      <c r="AH22" s="30">
        <v>225193.04399999999</v>
      </c>
      <c r="AI22" s="4"/>
      <c r="AJ22" s="26">
        <v>68278758.333333328</v>
      </c>
      <c r="AK22" s="20"/>
      <c r="AL22" s="27" t="s">
        <v>73</v>
      </c>
      <c r="AM22" s="28">
        <f t="shared" si="0"/>
        <v>248751.78066666666</v>
      </c>
      <c r="AN22" s="28">
        <f t="shared" si="2"/>
        <v>229878.29700000002</v>
      </c>
      <c r="AO22" s="32">
        <f t="shared" si="1"/>
        <v>-7.5872758040504475</v>
      </c>
      <c r="AP22" s="28">
        <v>68278758.333333328</v>
      </c>
      <c r="AQ22" s="28">
        <f t="shared" si="3"/>
        <v>3366.7615318624603</v>
      </c>
    </row>
    <row r="23" spans="1:45" x14ac:dyDescent="0.2">
      <c r="A23" s="16" t="s">
        <v>74</v>
      </c>
      <c r="B23" s="17">
        <v>8100.8720000000003</v>
      </c>
      <c r="C23" s="17">
        <v>7402.527</v>
      </c>
      <c r="D23" s="17">
        <v>7585.6260000000002</v>
      </c>
      <c r="E23" s="17">
        <v>7442.7730000000001</v>
      </c>
      <c r="F23" s="17">
        <v>7667.8670000000002</v>
      </c>
      <c r="G23" s="18">
        <v>8311.3760000000002</v>
      </c>
      <c r="H23" s="17">
        <v>8483.9069999999992</v>
      </c>
      <c r="I23" s="18">
        <v>8617.1020000000008</v>
      </c>
      <c r="J23" s="17">
        <v>8828.0580000000009</v>
      </c>
      <c r="K23" s="17">
        <v>8488.8690000000006</v>
      </c>
      <c r="L23" s="17">
        <v>8833.2919999999995</v>
      </c>
      <c r="M23" s="17">
        <v>9039.1110000000008</v>
      </c>
      <c r="N23" s="17">
        <v>9673.7459999999992</v>
      </c>
      <c r="O23" s="17">
        <v>9681.0349999999999</v>
      </c>
      <c r="P23" s="18">
        <v>9850.9060000000009</v>
      </c>
      <c r="Q23" s="17">
        <v>9795.0380000000005</v>
      </c>
      <c r="R23" s="17">
        <v>10181.539000000001</v>
      </c>
      <c r="S23" s="17">
        <v>9939.7520000000004</v>
      </c>
      <c r="T23" s="17">
        <v>9570.16</v>
      </c>
      <c r="U23" s="17">
        <v>9477.759</v>
      </c>
      <c r="V23" s="17">
        <v>9284.1180000000004</v>
      </c>
      <c r="W23" s="17">
        <v>8728.9150000000009</v>
      </c>
      <c r="X23" s="17">
        <v>8559.5190000000002</v>
      </c>
      <c r="Y23" s="17">
        <v>8156.192</v>
      </c>
      <c r="Z23" s="17">
        <v>8508.4259999999995</v>
      </c>
      <c r="AA23" s="17">
        <v>8583.0069999999996</v>
      </c>
      <c r="AB23" s="17">
        <v>8888.2389999999996</v>
      </c>
      <c r="AC23" s="17">
        <v>8696.7909999999993</v>
      </c>
      <c r="AD23" s="17">
        <v>8814.0450000000001</v>
      </c>
      <c r="AE23" s="17">
        <v>8323.1319999999996</v>
      </c>
      <c r="AF23" s="17">
        <v>8718.1830000000009</v>
      </c>
      <c r="AG23" s="17">
        <v>8526.9169999999995</v>
      </c>
      <c r="AH23" s="17">
        <v>8865.4120000000003</v>
      </c>
      <c r="AI23" s="4"/>
      <c r="AJ23" s="26">
        <v>3858388.6666666665</v>
      </c>
      <c r="AK23" s="20"/>
      <c r="AL23" s="27" t="s">
        <v>75</v>
      </c>
      <c r="AM23" s="28">
        <f t="shared" si="0"/>
        <v>8154.3833333333341</v>
      </c>
      <c r="AN23" s="28">
        <f t="shared" si="2"/>
        <v>8703.503999999999</v>
      </c>
      <c r="AO23" s="32">
        <f t="shared" si="1"/>
        <v>6.7340550992002033</v>
      </c>
      <c r="AP23" s="28">
        <v>3858388.6666666665</v>
      </c>
      <c r="AQ23" s="28">
        <f t="shared" si="3"/>
        <v>2255.7354253062113</v>
      </c>
    </row>
    <row r="24" spans="1:45" s="37" customFormat="1" ht="15" x14ac:dyDescent="0.25">
      <c r="A24" s="33" t="s">
        <v>76</v>
      </c>
      <c r="B24" s="34">
        <v>154494.783</v>
      </c>
      <c r="C24" s="34">
        <v>153469.878</v>
      </c>
      <c r="D24" s="34">
        <v>152725.60500000001</v>
      </c>
      <c r="E24" s="35">
        <v>150839.04999999999</v>
      </c>
      <c r="F24" s="34">
        <v>163612.41200000001</v>
      </c>
      <c r="G24" s="34">
        <v>163182.30300000001</v>
      </c>
      <c r="H24" s="34">
        <v>165640.54300000001</v>
      </c>
      <c r="I24" s="34">
        <v>170569.40900000001</v>
      </c>
      <c r="J24" s="34">
        <v>172574.15900000001</v>
      </c>
      <c r="K24" s="34">
        <v>176185.33799999999</v>
      </c>
      <c r="L24" s="34">
        <v>176639.274</v>
      </c>
      <c r="M24" s="34">
        <v>178029.171</v>
      </c>
      <c r="N24" s="34">
        <v>186803.42199999999</v>
      </c>
      <c r="O24" s="34">
        <v>188158.467</v>
      </c>
      <c r="P24" s="35">
        <v>191686.53</v>
      </c>
      <c r="Q24" s="34">
        <v>190285.894</v>
      </c>
      <c r="R24" s="34">
        <v>190011.37599999999</v>
      </c>
      <c r="S24" s="34">
        <v>187549.22200000001</v>
      </c>
      <c r="T24" s="34">
        <v>174923.55499999999</v>
      </c>
      <c r="U24" s="34">
        <v>179819.19099999999</v>
      </c>
      <c r="V24" s="34">
        <v>173688.36199999999</v>
      </c>
      <c r="W24" s="34">
        <v>166908.125</v>
      </c>
      <c r="X24" s="34">
        <v>160570.37599999999</v>
      </c>
      <c r="Y24" s="34">
        <v>151758.63800000001</v>
      </c>
      <c r="Z24" s="34">
        <v>157629.54699999999</v>
      </c>
      <c r="AA24" s="34">
        <v>156490.33199999999</v>
      </c>
      <c r="AB24" s="34">
        <v>161815.269</v>
      </c>
      <c r="AC24" s="34">
        <v>159710.88800000001</v>
      </c>
      <c r="AD24" s="34">
        <v>158086.43799999999</v>
      </c>
      <c r="AE24" s="34">
        <v>144034.889</v>
      </c>
      <c r="AF24" s="34">
        <v>156581.76699999999</v>
      </c>
      <c r="AG24" s="34">
        <v>150530.89000000001</v>
      </c>
      <c r="AH24" s="34">
        <v>144436.96900000001</v>
      </c>
      <c r="AI24" s="4">
        <f>(AH24-AF24)/AF24*100</f>
        <v>-7.7562019082336588</v>
      </c>
      <c r="AJ24" s="19">
        <v>58999521.333333336</v>
      </c>
      <c r="AK24" s="20"/>
      <c r="AL24" s="36" t="s">
        <v>77</v>
      </c>
      <c r="AM24" s="22">
        <f t="shared" si="0"/>
        <v>164145.08600000001</v>
      </c>
      <c r="AN24" s="22">
        <f t="shared" si="2"/>
        <v>150516.54200000002</v>
      </c>
      <c r="AO24" s="23">
        <f>(AN24-AM24)/AM24*100</f>
        <v>-8.3027426114967557</v>
      </c>
      <c r="AP24" s="22">
        <v>58999521.333333336</v>
      </c>
      <c r="AQ24" s="22">
        <f t="shared" si="3"/>
        <v>2551.1485279620688</v>
      </c>
    </row>
    <row r="25" spans="1:45" x14ac:dyDescent="0.2">
      <c r="A25" s="16" t="s">
        <v>78</v>
      </c>
      <c r="B25" s="17">
        <v>1746.029</v>
      </c>
      <c r="C25" s="17">
        <v>1918.704</v>
      </c>
      <c r="D25" s="17">
        <v>1982.482</v>
      </c>
      <c r="E25" s="17">
        <v>2243.2249999999999</v>
      </c>
      <c r="F25" s="18">
        <v>2041.34</v>
      </c>
      <c r="G25" s="17">
        <v>2244.482</v>
      </c>
      <c r="H25" s="17">
        <v>2205.163</v>
      </c>
      <c r="I25" s="17">
        <v>2350.6170000000002</v>
      </c>
      <c r="J25" s="17">
        <v>2420.5790000000002</v>
      </c>
      <c r="K25" s="17">
        <v>2614.442</v>
      </c>
      <c r="L25" s="17">
        <v>2638.8420000000001</v>
      </c>
      <c r="M25" s="17">
        <v>2603.3919999999998</v>
      </c>
      <c r="N25" s="17">
        <v>2804.0659999999998</v>
      </c>
      <c r="O25" s="17">
        <v>2567.6219999999998</v>
      </c>
      <c r="P25" s="18">
        <v>2835.35</v>
      </c>
      <c r="Q25" s="17">
        <v>2940.8470000000002</v>
      </c>
      <c r="R25" s="17">
        <v>3038.3519999999999</v>
      </c>
      <c r="S25" s="17">
        <v>3173.3890000000001</v>
      </c>
      <c r="T25" s="17">
        <v>3063.6350000000002</v>
      </c>
      <c r="U25" s="17">
        <v>2945.1469999999999</v>
      </c>
      <c r="V25" s="17">
        <v>2910.183</v>
      </c>
      <c r="W25" s="17">
        <v>2735.8130000000001</v>
      </c>
      <c r="X25" s="17">
        <v>2440.4250000000002</v>
      </c>
      <c r="Y25" s="17">
        <v>2477.1170000000002</v>
      </c>
      <c r="Z25" s="17">
        <v>2541.8620000000001</v>
      </c>
      <c r="AA25" s="17">
        <v>2750.3159999999998</v>
      </c>
      <c r="AB25" s="17">
        <v>2826.8049999999998</v>
      </c>
      <c r="AC25" s="17">
        <v>2902.4360000000001</v>
      </c>
      <c r="AD25" s="17">
        <v>2903.4690000000001</v>
      </c>
      <c r="AE25" s="17">
        <v>2558.567</v>
      </c>
      <c r="AF25" s="17">
        <v>2662.0360000000001</v>
      </c>
      <c r="AG25" s="17">
        <v>2859.1660000000002</v>
      </c>
      <c r="AH25" s="17">
        <v>2844.683</v>
      </c>
      <c r="AI25" s="4"/>
      <c r="AJ25" s="26">
        <v>948404.33333333337</v>
      </c>
      <c r="AK25" s="20"/>
      <c r="AL25" s="27" t="s">
        <v>79</v>
      </c>
      <c r="AM25" s="28">
        <f t="shared" si="0"/>
        <v>2163.6616666666669</v>
      </c>
      <c r="AN25" s="28">
        <f t="shared" si="2"/>
        <v>2788.6283333333336</v>
      </c>
      <c r="AO25" s="32">
        <f t="shared" si="1"/>
        <v>28.884676208618565</v>
      </c>
      <c r="AP25" s="28">
        <v>948404.33333333337</v>
      </c>
      <c r="AQ25" s="28">
        <f t="shared" si="3"/>
        <v>2940.336980043322</v>
      </c>
    </row>
    <row r="26" spans="1:45" x14ac:dyDescent="0.2">
      <c r="A26" s="16" t="s">
        <v>80</v>
      </c>
      <c r="B26" s="30">
        <v>7653.4849999999997</v>
      </c>
      <c r="C26" s="30">
        <v>6324.3469999999998</v>
      </c>
      <c r="D26" s="30">
        <v>5528.9120000000003</v>
      </c>
      <c r="E26" s="30">
        <v>5095.6450000000004</v>
      </c>
      <c r="F26" s="30">
        <v>4784.9530000000004</v>
      </c>
      <c r="G26" s="30">
        <v>4692.3109999999997</v>
      </c>
      <c r="H26" s="30">
        <v>4548.3869999999997</v>
      </c>
      <c r="I26" s="30">
        <v>4389.5290000000005</v>
      </c>
      <c r="J26" s="30">
        <v>4031.6489999999999</v>
      </c>
      <c r="K26" s="30">
        <v>3872.5329999999999</v>
      </c>
      <c r="L26" s="30">
        <v>4338.1310000000003</v>
      </c>
      <c r="M26" s="30">
        <v>4321.3590000000004</v>
      </c>
      <c r="N26" s="31">
        <v>4563.26</v>
      </c>
      <c r="O26" s="30">
        <v>4688.8490000000002</v>
      </c>
      <c r="P26" s="30">
        <v>4849.1130000000003</v>
      </c>
      <c r="Q26" s="30">
        <v>4961.8810000000003</v>
      </c>
      <c r="R26" s="30">
        <v>5063.9610000000002</v>
      </c>
      <c r="S26" s="30">
        <v>4899.4809999999998</v>
      </c>
      <c r="T26" s="30">
        <v>4783.1220000000003</v>
      </c>
      <c r="U26" s="30">
        <v>4880.8090000000002</v>
      </c>
      <c r="V26" s="30">
        <v>4591.8940000000002</v>
      </c>
      <c r="W26" s="30">
        <v>4778.2790000000005</v>
      </c>
      <c r="X26" s="30">
        <v>4706.174</v>
      </c>
      <c r="Y26" s="30">
        <v>4684.2089999999998</v>
      </c>
      <c r="Z26" s="30">
        <v>4634.1729999999998</v>
      </c>
      <c r="AA26" s="30">
        <v>4706.6890000000003</v>
      </c>
      <c r="AB26" s="30">
        <v>4811.2979999999998</v>
      </c>
      <c r="AC26" s="30">
        <v>4831.5469999999996</v>
      </c>
      <c r="AD26" s="30">
        <v>4940.2510000000002</v>
      </c>
      <c r="AE26" s="30">
        <v>4568.3130000000001</v>
      </c>
      <c r="AF26" s="30">
        <v>4787.7669999999998</v>
      </c>
      <c r="AG26" s="30">
        <v>4480.26</v>
      </c>
      <c r="AH26" s="30">
        <v>4420.1890000000003</v>
      </c>
      <c r="AI26" s="4"/>
      <c r="AJ26" s="26">
        <v>1876882.3333333333</v>
      </c>
      <c r="AK26" s="20"/>
      <c r="AL26" s="27" t="s">
        <v>81</v>
      </c>
      <c r="AM26" s="28">
        <f t="shared" si="0"/>
        <v>4675.2169999999996</v>
      </c>
      <c r="AN26" s="28">
        <f t="shared" si="2"/>
        <v>4562.7386666666671</v>
      </c>
      <c r="AO26" s="29">
        <f t="shared" si="1"/>
        <v>-2.4058419819514807</v>
      </c>
      <c r="AP26" s="28">
        <v>1876882.3333333333</v>
      </c>
      <c r="AQ26" s="28">
        <f t="shared" si="3"/>
        <v>2431.0200941383828</v>
      </c>
    </row>
    <row r="27" spans="1:45" x14ac:dyDescent="0.2">
      <c r="A27" s="16" t="s">
        <v>82</v>
      </c>
      <c r="B27" s="17">
        <v>17429.338</v>
      </c>
      <c r="C27" s="17">
        <v>11471.405000000001</v>
      </c>
      <c r="D27" s="17">
        <v>9407.1440000000002</v>
      </c>
      <c r="E27" s="17">
        <v>8414.0750000000007</v>
      </c>
      <c r="F27" s="17">
        <v>8992.0239999999994</v>
      </c>
      <c r="G27" s="17">
        <v>9664.8960000000006</v>
      </c>
      <c r="H27" s="17">
        <v>9100.6939999999995</v>
      </c>
      <c r="I27" s="17">
        <v>9524.9860000000008</v>
      </c>
      <c r="J27" s="17">
        <v>8163.0519999999997</v>
      </c>
      <c r="K27" s="17">
        <v>7441.1570000000002</v>
      </c>
      <c r="L27" s="18">
        <v>8497.82</v>
      </c>
      <c r="M27" s="18">
        <v>9092.07</v>
      </c>
      <c r="N27" s="17">
        <v>9477.8809999999994</v>
      </c>
      <c r="O27" s="17">
        <v>9607.7060000000001</v>
      </c>
      <c r="P27" s="17">
        <v>9124.4220000000005</v>
      </c>
      <c r="Q27" s="17">
        <v>9009.0509999999995</v>
      </c>
      <c r="R27" s="17">
        <v>9721.5820000000003</v>
      </c>
      <c r="S27" s="17">
        <v>9718.8140000000003</v>
      </c>
      <c r="T27" s="18">
        <v>8968.4079999999994</v>
      </c>
      <c r="U27" s="17">
        <v>7220.7449999999999</v>
      </c>
      <c r="V27" s="17">
        <v>7486.4530000000004</v>
      </c>
      <c r="W27" s="17">
        <v>7538.8069999999998</v>
      </c>
      <c r="X27" s="17">
        <v>7103.1239999999998</v>
      </c>
      <c r="Y27" s="18">
        <v>7071.11</v>
      </c>
      <c r="Z27" s="17">
        <v>7260.107</v>
      </c>
      <c r="AA27" s="17">
        <v>7518.2809999999999</v>
      </c>
      <c r="AB27" s="17">
        <v>7868.5119999999997</v>
      </c>
      <c r="AC27" s="17">
        <v>8034.2479999999996</v>
      </c>
      <c r="AD27" s="17">
        <v>7996.6459999999997</v>
      </c>
      <c r="AE27" s="17">
        <v>7814.5770000000002</v>
      </c>
      <c r="AF27" s="18">
        <v>8136.44</v>
      </c>
      <c r="AG27" s="18">
        <v>7286.5290000000005</v>
      </c>
      <c r="AH27" s="18">
        <v>7320.3</v>
      </c>
      <c r="AI27" s="4"/>
      <c r="AJ27" s="26">
        <v>2849722.6666666665</v>
      </c>
      <c r="AK27" s="20"/>
      <c r="AL27" s="27" t="s">
        <v>83</v>
      </c>
      <c r="AM27" s="28">
        <f t="shared" si="0"/>
        <v>9252.5379999999986</v>
      </c>
      <c r="AN27" s="28">
        <f t="shared" si="2"/>
        <v>7581.0896666666667</v>
      </c>
      <c r="AO27" s="32">
        <f t="shared" si="1"/>
        <v>-18.064755133492369</v>
      </c>
      <c r="AP27" s="28">
        <v>2849722.6666666665</v>
      </c>
      <c r="AQ27" s="28">
        <f t="shared" si="3"/>
        <v>2660.2903346851999</v>
      </c>
    </row>
    <row r="28" spans="1:45" x14ac:dyDescent="0.2">
      <c r="A28" s="16" t="s">
        <v>84</v>
      </c>
      <c r="B28" s="31">
        <v>3745.32</v>
      </c>
      <c r="C28" s="30">
        <v>3752.585</v>
      </c>
      <c r="D28" s="30">
        <v>3802.4740000000002</v>
      </c>
      <c r="E28" s="30">
        <v>3708.3620000000001</v>
      </c>
      <c r="F28" s="30">
        <v>3325.373</v>
      </c>
      <c r="G28" s="30">
        <v>3386.8539999999998</v>
      </c>
      <c r="H28" s="30">
        <v>3344.9810000000002</v>
      </c>
      <c r="I28" s="30">
        <v>3269.5949999999998</v>
      </c>
      <c r="J28" s="30">
        <v>3445.3789999999999</v>
      </c>
      <c r="K28" s="30">
        <v>3656.453</v>
      </c>
      <c r="L28" s="30">
        <v>3856.7379999999998</v>
      </c>
      <c r="M28" s="30">
        <v>4020.7979999999998</v>
      </c>
      <c r="N28" s="30">
        <v>4237.4309999999996</v>
      </c>
      <c r="O28" s="30">
        <v>4705.9740000000002</v>
      </c>
      <c r="P28" s="30">
        <v>4802.0079999999998</v>
      </c>
      <c r="Q28" s="30">
        <v>4724.3990000000003</v>
      </c>
      <c r="R28" s="30">
        <v>4634.5010000000002</v>
      </c>
      <c r="S28" s="30">
        <v>4638.5609999999997</v>
      </c>
      <c r="T28" s="30">
        <v>4368.5879999999997</v>
      </c>
      <c r="U28" s="31">
        <v>4644.0600000000004</v>
      </c>
      <c r="V28" s="30">
        <v>4569.6589999999997</v>
      </c>
      <c r="W28" s="30">
        <v>4460.701</v>
      </c>
      <c r="X28" s="30">
        <v>4340.0789999999997</v>
      </c>
      <c r="Y28" s="30">
        <v>4222.0150000000003</v>
      </c>
      <c r="Z28" s="30">
        <v>4178.2380000000003</v>
      </c>
      <c r="AA28" s="30">
        <v>4190.5079999999998</v>
      </c>
      <c r="AB28" s="30">
        <v>4330.3890000000001</v>
      </c>
      <c r="AC28" s="30">
        <v>4504.7389999999996</v>
      </c>
      <c r="AD28" s="30">
        <v>4545.6530000000002</v>
      </c>
      <c r="AE28" s="31">
        <v>3967.5250000000001</v>
      </c>
      <c r="AF28" s="30">
        <v>4221.7179999999998</v>
      </c>
      <c r="AG28" s="30">
        <v>3817.6640000000002</v>
      </c>
      <c r="AH28" s="30">
        <v>3690.1390000000001</v>
      </c>
      <c r="AI28" s="4"/>
      <c r="AJ28" s="26">
        <v>659418.66666666663</v>
      </c>
      <c r="AK28" s="20"/>
      <c r="AL28" s="27" t="s">
        <v>85</v>
      </c>
      <c r="AM28" s="28">
        <f t="shared" si="0"/>
        <v>3352.4026666666668</v>
      </c>
      <c r="AN28" s="28">
        <f t="shared" si="2"/>
        <v>3909.8403333333335</v>
      </c>
      <c r="AO28" s="32">
        <f t="shared" si="1"/>
        <v>16.628004511788959</v>
      </c>
      <c r="AP28" s="28">
        <v>659418.66666666663</v>
      </c>
      <c r="AQ28" s="28">
        <f t="shared" si="3"/>
        <v>5929.2230125929109</v>
      </c>
    </row>
    <row r="29" spans="1:45" x14ac:dyDescent="0.2">
      <c r="A29" s="16" t="s">
        <v>86</v>
      </c>
      <c r="B29" s="17">
        <v>27811.044000000002</v>
      </c>
      <c r="C29" s="18">
        <v>25194.62</v>
      </c>
      <c r="D29" s="17">
        <v>25851.649000000001</v>
      </c>
      <c r="E29" s="17">
        <v>25101.775000000001</v>
      </c>
      <c r="F29" s="17">
        <v>26043.719000000001</v>
      </c>
      <c r="G29" s="17">
        <v>26755.920999999998</v>
      </c>
      <c r="H29" s="17">
        <v>26244.902999999998</v>
      </c>
      <c r="I29" s="17">
        <v>25898.707999999999</v>
      </c>
      <c r="J29" s="17">
        <v>25722.032999999999</v>
      </c>
      <c r="K29" s="17">
        <v>25230.553</v>
      </c>
      <c r="L29" s="17">
        <v>25819.281999999999</v>
      </c>
      <c r="M29" s="17">
        <v>25805.989000000001</v>
      </c>
      <c r="N29" s="17">
        <v>26347.864000000001</v>
      </c>
      <c r="O29" s="18">
        <v>26435.83</v>
      </c>
      <c r="P29" s="17">
        <v>28510.278999999999</v>
      </c>
      <c r="Q29" s="17">
        <v>28200.837</v>
      </c>
      <c r="R29" s="17">
        <v>27596.784</v>
      </c>
      <c r="S29" s="18">
        <v>27170.55</v>
      </c>
      <c r="T29" s="17">
        <v>25840.353999999999</v>
      </c>
      <c r="U29" s="17">
        <v>26592.419000000002</v>
      </c>
      <c r="V29" s="17">
        <v>26062.623</v>
      </c>
      <c r="W29" s="17">
        <v>24771.026000000002</v>
      </c>
      <c r="X29" s="17">
        <v>23919.921999999999</v>
      </c>
      <c r="Y29" s="17">
        <v>23823.234</v>
      </c>
      <c r="Z29" s="17">
        <v>25203.243999999999</v>
      </c>
      <c r="AA29" s="17">
        <v>25519.652999999998</v>
      </c>
      <c r="AB29" s="18">
        <v>26656.45</v>
      </c>
      <c r="AC29" s="17">
        <v>26704.564999999999</v>
      </c>
      <c r="AD29" s="17">
        <v>26705.486000000001</v>
      </c>
      <c r="AE29" s="17">
        <v>26139.518</v>
      </c>
      <c r="AF29" s="17">
        <v>27375.503000000001</v>
      </c>
      <c r="AG29" s="17">
        <v>25780.217000000001</v>
      </c>
      <c r="AH29" s="17">
        <v>24297.481</v>
      </c>
      <c r="AI29" s="4"/>
      <c r="AJ29" s="26">
        <v>9598258</v>
      </c>
      <c r="AK29" s="20"/>
      <c r="AL29" s="27" t="s">
        <v>87</v>
      </c>
      <c r="AM29" s="28">
        <f t="shared" si="0"/>
        <v>26348.181</v>
      </c>
      <c r="AN29" s="28">
        <f t="shared" si="2"/>
        <v>25817.733666666667</v>
      </c>
      <c r="AO29" s="29">
        <f t="shared" si="1"/>
        <v>-2.0132218361993699</v>
      </c>
      <c r="AP29" s="28">
        <v>9598258</v>
      </c>
      <c r="AQ29" s="28">
        <f t="shared" si="3"/>
        <v>2689.8353499839936</v>
      </c>
    </row>
    <row r="30" spans="1:45" x14ac:dyDescent="0.2">
      <c r="A30" s="16" t="s">
        <v>88</v>
      </c>
      <c r="B30" s="30">
        <v>796.72500000000002</v>
      </c>
      <c r="C30" s="30">
        <v>798.71299999999997</v>
      </c>
      <c r="D30" s="30">
        <v>964.44100000000003</v>
      </c>
      <c r="E30" s="30">
        <v>886.85400000000004</v>
      </c>
      <c r="F30" s="30">
        <v>835.53099999999995</v>
      </c>
      <c r="G30" s="30">
        <v>793.66099999999994</v>
      </c>
      <c r="H30" s="30">
        <v>1001.015</v>
      </c>
      <c r="I30" s="30">
        <v>803.08799999999997</v>
      </c>
      <c r="J30" s="30">
        <v>867.12300000000005</v>
      </c>
      <c r="K30" s="30">
        <v>1467.056</v>
      </c>
      <c r="L30" s="30">
        <v>1614.3140000000001</v>
      </c>
      <c r="M30" s="30">
        <v>1575.454</v>
      </c>
      <c r="N30" s="30">
        <v>1831.1120000000001</v>
      </c>
      <c r="O30" s="30">
        <v>1922.748</v>
      </c>
      <c r="P30" s="30">
        <v>1594.1389999999999</v>
      </c>
      <c r="Q30" s="31">
        <v>1689.61</v>
      </c>
      <c r="R30" s="30">
        <v>1800.846</v>
      </c>
      <c r="S30" s="30">
        <v>1888.597</v>
      </c>
      <c r="T30" s="30">
        <v>2027.133</v>
      </c>
      <c r="U30" s="30">
        <v>2387.7849999999999</v>
      </c>
      <c r="V30" s="30">
        <v>2270.848</v>
      </c>
      <c r="W30" s="30">
        <v>2166.3249999999998</v>
      </c>
      <c r="X30" s="30">
        <v>2068.7959999999998</v>
      </c>
      <c r="Y30" s="30">
        <v>2115.6469999999999</v>
      </c>
      <c r="Z30" s="30">
        <v>2294.5279999999998</v>
      </c>
      <c r="AA30" s="30">
        <v>2470.4450000000002</v>
      </c>
      <c r="AB30" s="30">
        <v>2959.3150000000001</v>
      </c>
      <c r="AC30" s="30">
        <v>3053.8130000000001</v>
      </c>
      <c r="AD30" s="30">
        <v>3163.634</v>
      </c>
      <c r="AE30" s="30">
        <v>2946.8780000000002</v>
      </c>
      <c r="AF30" s="30">
        <v>2738.7269999999999</v>
      </c>
      <c r="AG30" s="30">
        <v>3042.3310000000001</v>
      </c>
      <c r="AH30" s="30">
        <v>3195.0039999999999</v>
      </c>
      <c r="AI30" s="4"/>
      <c r="AJ30" s="26">
        <v>541889.33333333337</v>
      </c>
      <c r="AK30" s="20"/>
      <c r="AL30" s="27" t="s">
        <v>88</v>
      </c>
      <c r="AM30" s="28">
        <f t="shared" si="0"/>
        <v>876.73566666666659</v>
      </c>
      <c r="AN30" s="28">
        <f t="shared" si="2"/>
        <v>2992.0206666666668</v>
      </c>
      <c r="AO30" s="32">
        <f t="shared" si="1"/>
        <v>241.26827280134231</v>
      </c>
      <c r="AP30" s="28">
        <v>541889.33333333337</v>
      </c>
      <c r="AQ30" s="28">
        <f t="shared" si="3"/>
        <v>5521.4607164562512</v>
      </c>
    </row>
    <row r="31" spans="1:45" x14ac:dyDescent="0.2">
      <c r="A31" s="16" t="s">
        <v>89</v>
      </c>
      <c r="B31" s="17">
        <v>82933.918999999994</v>
      </c>
      <c r="C31" s="17">
        <v>82501.229000000007</v>
      </c>
      <c r="D31" s="17">
        <v>83706.195000000007</v>
      </c>
      <c r="E31" s="17">
        <v>84317.517999999996</v>
      </c>
      <c r="F31" s="17">
        <v>86773.922999999995</v>
      </c>
      <c r="G31" s="17">
        <v>91036.494000000006</v>
      </c>
      <c r="H31" s="17">
        <v>89732.540999999997</v>
      </c>
      <c r="I31" s="17">
        <v>90445.251999999993</v>
      </c>
      <c r="J31" s="17">
        <v>89937.535000000003</v>
      </c>
      <c r="K31" s="17">
        <v>91428.923999999999</v>
      </c>
      <c r="L31" s="17">
        <v>94581.255999999994</v>
      </c>
      <c r="M31" s="17">
        <v>95347.991999999998</v>
      </c>
      <c r="N31" s="17">
        <v>97306.557000000001</v>
      </c>
      <c r="O31" s="17">
        <v>99449.736000000004</v>
      </c>
      <c r="P31" s="17">
        <v>99320.441999999995</v>
      </c>
      <c r="Q31" s="17">
        <v>99707.035000000003</v>
      </c>
      <c r="R31" s="17">
        <v>99819.145999999993</v>
      </c>
      <c r="S31" s="17">
        <v>98549.214999999997</v>
      </c>
      <c r="T31" s="17">
        <v>95183.244999999995</v>
      </c>
      <c r="U31" s="17">
        <v>100013.605</v>
      </c>
      <c r="V31" s="17">
        <v>95477.894</v>
      </c>
      <c r="W31" s="17">
        <v>94435.766000000003</v>
      </c>
      <c r="X31" s="17">
        <v>92238.990999999995</v>
      </c>
      <c r="Y31" s="17">
        <v>87933.618000000002</v>
      </c>
      <c r="Z31" s="18">
        <v>88424.119000000006</v>
      </c>
      <c r="AA31" s="17">
        <v>90052.035000000003</v>
      </c>
      <c r="AB31" s="18">
        <v>91106.202000000005</v>
      </c>
      <c r="AC31" s="17">
        <v>89196.441999999995</v>
      </c>
      <c r="AD31" s="17">
        <v>87637.839000000007</v>
      </c>
      <c r="AE31" s="17">
        <v>83781.873999999996</v>
      </c>
      <c r="AF31" s="17">
        <v>85697.388999999996</v>
      </c>
      <c r="AG31" s="17">
        <v>78817.06</v>
      </c>
      <c r="AH31" s="17">
        <v>76019.164000000004</v>
      </c>
      <c r="AI31" s="4"/>
      <c r="AJ31" s="26">
        <v>17781635</v>
      </c>
      <c r="AK31" s="20"/>
      <c r="AL31" s="27" t="s">
        <v>90</v>
      </c>
      <c r="AM31" s="28">
        <f t="shared" si="0"/>
        <v>89180.98599999999</v>
      </c>
      <c r="AN31" s="28">
        <f t="shared" si="2"/>
        <v>80177.870999999999</v>
      </c>
      <c r="AO31" s="32">
        <f t="shared" si="1"/>
        <v>-10.095330186190129</v>
      </c>
      <c r="AP31" s="28">
        <v>17781635</v>
      </c>
      <c r="AQ31" s="28">
        <f>AN31/AP31*1000000</f>
        <v>4509.0269258141898</v>
      </c>
    </row>
    <row r="32" spans="1:45" x14ac:dyDescent="0.2">
      <c r="A32" s="16" t="s">
        <v>91</v>
      </c>
      <c r="B32" s="30">
        <v>26954.929</v>
      </c>
      <c r="C32" s="30">
        <v>25909.462</v>
      </c>
      <c r="D32" s="30">
        <v>26229.974999999999</v>
      </c>
      <c r="E32" s="30">
        <v>26119.855</v>
      </c>
      <c r="F32" s="30">
        <v>27299.927</v>
      </c>
      <c r="G32" s="30">
        <v>29062.556</v>
      </c>
      <c r="H32" s="30">
        <v>28852.656999999999</v>
      </c>
      <c r="I32" s="30">
        <v>29355.239000000001</v>
      </c>
      <c r="J32" s="30">
        <v>29308.133999999998</v>
      </c>
      <c r="K32" s="30">
        <v>29244.848000000002</v>
      </c>
      <c r="L32" s="30">
        <v>30847.991000000002</v>
      </c>
      <c r="M32" s="31">
        <v>31029.749</v>
      </c>
      <c r="N32" s="30">
        <v>32660.781999999999</v>
      </c>
      <c r="O32" s="30">
        <v>33098.781999999999</v>
      </c>
      <c r="P32" s="30">
        <v>34402.129999999997</v>
      </c>
      <c r="Q32" s="30">
        <v>34712.084999999999</v>
      </c>
      <c r="R32" s="30">
        <v>34120.398999999998</v>
      </c>
      <c r="S32" s="30">
        <v>34391.508000000002</v>
      </c>
      <c r="T32" s="30">
        <v>32651.027999999998</v>
      </c>
      <c r="U32" s="30">
        <v>34854.184000000001</v>
      </c>
      <c r="V32" s="30">
        <v>33840.088000000003</v>
      </c>
      <c r="W32" s="30">
        <v>33740.803999999996</v>
      </c>
      <c r="X32" s="30">
        <v>34136.106</v>
      </c>
      <c r="Y32" s="30">
        <v>32938.235999999997</v>
      </c>
      <c r="Z32" s="30">
        <v>33741.875</v>
      </c>
      <c r="AA32" s="30">
        <v>34209.391000000003</v>
      </c>
      <c r="AB32" s="30">
        <v>34824.866000000002</v>
      </c>
      <c r="AC32" s="31">
        <v>34028.125999999997</v>
      </c>
      <c r="AD32" s="30">
        <v>34782.999000000003</v>
      </c>
      <c r="AE32" s="30">
        <v>32352.794999999998</v>
      </c>
      <c r="AF32" s="30">
        <v>34233.94</v>
      </c>
      <c r="AG32" s="30">
        <v>32609.858</v>
      </c>
      <c r="AH32" s="30">
        <v>31617.416000000001</v>
      </c>
      <c r="AI32" s="4"/>
      <c r="AJ32" s="26">
        <v>9080817</v>
      </c>
      <c r="AK32" s="20"/>
      <c r="AL32" s="27" t="s">
        <v>91</v>
      </c>
      <c r="AM32" s="28">
        <f t="shared" si="0"/>
        <v>28405.046666666665</v>
      </c>
      <c r="AN32" s="28">
        <f t="shared" si="2"/>
        <v>32820.404666666669</v>
      </c>
      <c r="AO32" s="32">
        <f t="shared" si="1"/>
        <v>15.544273001253078</v>
      </c>
      <c r="AP32" s="28">
        <v>9080817</v>
      </c>
      <c r="AQ32" s="28">
        <f t="shared" si="3"/>
        <v>3614.2568082438697</v>
      </c>
      <c r="AS32" s="25" t="s">
        <v>92</v>
      </c>
    </row>
    <row r="33" spans="1:43" x14ac:dyDescent="0.2">
      <c r="A33" s="16" t="s">
        <v>93</v>
      </c>
      <c r="B33" s="17">
        <v>101444.13400000001</v>
      </c>
      <c r="C33" s="18">
        <v>99087.39</v>
      </c>
      <c r="D33" s="18">
        <v>101362.5</v>
      </c>
      <c r="E33" s="18">
        <v>96625.52</v>
      </c>
      <c r="F33" s="17">
        <v>99931.385999999999</v>
      </c>
      <c r="G33" s="17">
        <v>104070.069</v>
      </c>
      <c r="H33" s="17">
        <v>102696.087</v>
      </c>
      <c r="I33" s="17">
        <v>95822.403000000006</v>
      </c>
      <c r="J33" s="17">
        <v>93453.133000000002</v>
      </c>
      <c r="K33" s="18">
        <v>89502.85</v>
      </c>
      <c r="L33" s="17">
        <v>90122.231</v>
      </c>
      <c r="M33" s="17">
        <v>89091.755999999994</v>
      </c>
      <c r="N33" s="17">
        <v>91425.244999999995</v>
      </c>
      <c r="O33" s="17">
        <v>91735.869000000006</v>
      </c>
      <c r="P33" s="17">
        <v>92905.252999999997</v>
      </c>
      <c r="Q33" s="17">
        <v>97834.525999999998</v>
      </c>
      <c r="R33" s="17">
        <v>97410.176999999996</v>
      </c>
      <c r="S33" s="17">
        <v>98559.486000000004</v>
      </c>
      <c r="T33" s="17">
        <v>94503.525999999998</v>
      </c>
      <c r="U33" s="17">
        <v>101819.083</v>
      </c>
      <c r="V33" s="17">
        <v>101835.59299999999</v>
      </c>
      <c r="W33" s="17">
        <v>97937.027000000002</v>
      </c>
      <c r="X33" s="17">
        <v>98637.952999999994</v>
      </c>
      <c r="Y33" s="17">
        <v>94969.964000000007</v>
      </c>
      <c r="Z33" s="17">
        <v>96061.225000000006</v>
      </c>
      <c r="AA33" s="17">
        <v>100765.12300000001</v>
      </c>
      <c r="AB33" s="17">
        <v>105492.599</v>
      </c>
      <c r="AC33" s="17">
        <v>110246.626</v>
      </c>
      <c r="AD33" s="17">
        <v>106347.823</v>
      </c>
      <c r="AE33" s="17">
        <v>103261.15700000001</v>
      </c>
      <c r="AF33" s="17">
        <v>109937.849</v>
      </c>
      <c r="AG33" s="17">
        <v>104734.817</v>
      </c>
      <c r="AH33" s="17">
        <v>98485.159</v>
      </c>
      <c r="AI33" s="4"/>
      <c r="AJ33" s="26">
        <v>36754822.333333336</v>
      </c>
      <c r="AK33" s="20"/>
      <c r="AL33" s="27" t="s">
        <v>94</v>
      </c>
      <c r="AM33" s="28">
        <f t="shared" si="0"/>
        <v>102232.51400000001</v>
      </c>
      <c r="AN33" s="28">
        <f t="shared" si="2"/>
        <v>104385.94166666667</v>
      </c>
      <c r="AO33" s="29">
        <f t="shared" si="1"/>
        <v>2.1064019482751402</v>
      </c>
      <c r="AP33" s="28">
        <v>36754822.333333336</v>
      </c>
      <c r="AQ33" s="28">
        <f t="shared" si="3"/>
        <v>2840.0611141574736</v>
      </c>
    </row>
    <row r="34" spans="1:43" x14ac:dyDescent="0.2">
      <c r="A34" s="16" t="s">
        <v>95</v>
      </c>
      <c r="B34" s="30">
        <v>18094.815999999999</v>
      </c>
      <c r="C34" s="30">
        <v>19189.455000000002</v>
      </c>
      <c r="D34" s="30">
        <v>18831.444</v>
      </c>
      <c r="E34" s="30">
        <v>19228.366000000002</v>
      </c>
      <c r="F34" s="30">
        <v>21212.627</v>
      </c>
      <c r="G34" s="30">
        <v>21044.486000000001</v>
      </c>
      <c r="H34" s="31">
        <v>22135.89</v>
      </c>
      <c r="I34" s="30">
        <v>23792.212</v>
      </c>
      <c r="J34" s="30">
        <v>25765.736000000001</v>
      </c>
      <c r="K34" s="30">
        <v>26045.024000000001</v>
      </c>
      <c r="L34" s="30">
        <v>26029.074000000001</v>
      </c>
      <c r="M34" s="30">
        <v>27091.101999999999</v>
      </c>
      <c r="N34" s="30">
        <v>26488.911</v>
      </c>
      <c r="O34" s="30">
        <v>27407.244999999999</v>
      </c>
      <c r="P34" s="30">
        <v>28015.417000000001</v>
      </c>
      <c r="Q34" s="30">
        <v>26751.276000000002</v>
      </c>
      <c r="R34" s="30">
        <v>26691.668000000001</v>
      </c>
      <c r="S34" s="30">
        <v>26116.741000000002</v>
      </c>
      <c r="T34" s="30">
        <v>25653.569</v>
      </c>
      <c r="U34" s="30">
        <v>24841.816999999999</v>
      </c>
      <c r="V34" s="30">
        <v>24328.719000000001</v>
      </c>
      <c r="W34" s="30">
        <v>22966.088</v>
      </c>
      <c r="X34" s="30">
        <v>23040.215</v>
      </c>
      <c r="Y34" s="30">
        <v>23320.573</v>
      </c>
      <c r="Z34" s="31">
        <v>24230.2</v>
      </c>
      <c r="AA34" s="30">
        <v>24284.080999999998</v>
      </c>
      <c r="AB34" s="30">
        <v>25419.886999999999</v>
      </c>
      <c r="AC34" s="30">
        <v>24843.098999999998</v>
      </c>
      <c r="AD34" s="30">
        <v>24857.904999999999</v>
      </c>
      <c r="AE34" s="30">
        <v>22086.686000000002</v>
      </c>
      <c r="AF34" s="30">
        <v>22203.330999999998</v>
      </c>
      <c r="AG34" s="30">
        <v>23289.079000000002</v>
      </c>
      <c r="AH34" s="30">
        <v>22676.550999999999</v>
      </c>
      <c r="AI34" s="4"/>
      <c r="AJ34" s="26">
        <v>10525821.333333334</v>
      </c>
      <c r="AK34" s="20"/>
      <c r="AL34" s="27" t="s">
        <v>96</v>
      </c>
      <c r="AM34" s="28">
        <f>(F34+G34+H34)/3</f>
        <v>21464.334333333332</v>
      </c>
      <c r="AN34" s="28">
        <f t="shared" si="2"/>
        <v>22722.987000000005</v>
      </c>
      <c r="AO34" s="32">
        <f t="shared" si="1"/>
        <v>5.8639259299648083</v>
      </c>
      <c r="AP34" s="28">
        <v>10525821.333333334</v>
      </c>
      <c r="AQ34" s="28">
        <f t="shared" si="3"/>
        <v>2158.7851703354013</v>
      </c>
    </row>
    <row r="35" spans="1:43" x14ac:dyDescent="0.2">
      <c r="A35" s="16" t="s">
        <v>97</v>
      </c>
      <c r="B35" s="18">
        <v>51885.4</v>
      </c>
      <c r="C35" s="18">
        <v>46310.91</v>
      </c>
      <c r="D35" s="17">
        <v>45961.618000000002</v>
      </c>
      <c r="E35" s="17">
        <v>43246.769</v>
      </c>
      <c r="F35" s="17">
        <v>46788.894999999997</v>
      </c>
      <c r="G35" s="18">
        <v>47950.57</v>
      </c>
      <c r="H35" s="17">
        <v>45018.489000000001</v>
      </c>
      <c r="I35" s="17">
        <v>41236.567999999999</v>
      </c>
      <c r="J35" s="17">
        <v>36391.705000000002</v>
      </c>
      <c r="K35" s="17">
        <v>36756.989000000001</v>
      </c>
      <c r="L35" s="17">
        <v>36992.610999999997</v>
      </c>
      <c r="M35" s="17">
        <v>38318.955000000002</v>
      </c>
      <c r="N35" s="17">
        <v>39927.116999999998</v>
      </c>
      <c r="O35" s="18">
        <v>39345.51</v>
      </c>
      <c r="P35" s="17">
        <v>38686.288999999997</v>
      </c>
      <c r="Q35" s="17">
        <v>40097.995999999999</v>
      </c>
      <c r="R35" s="17">
        <v>39839.813000000002</v>
      </c>
      <c r="S35" s="17">
        <v>39689.347999999998</v>
      </c>
      <c r="T35" s="17">
        <v>34807.408000000003</v>
      </c>
      <c r="U35" s="17">
        <v>35021.457999999999</v>
      </c>
      <c r="V35" s="17">
        <v>35760.614999999998</v>
      </c>
      <c r="W35" s="17">
        <v>34998.756000000001</v>
      </c>
      <c r="X35" s="17">
        <v>31909.419000000002</v>
      </c>
      <c r="Y35" s="17">
        <v>31665.428</v>
      </c>
      <c r="Z35" s="17">
        <v>31917.547999999999</v>
      </c>
      <c r="AA35" s="17">
        <v>31826.368999999999</v>
      </c>
      <c r="AB35" s="17">
        <v>33562.493000000002</v>
      </c>
      <c r="AC35" s="17">
        <v>33610.239000000001</v>
      </c>
      <c r="AD35" s="17">
        <v>33239.400999999998</v>
      </c>
      <c r="AE35" s="18">
        <v>32264.95</v>
      </c>
      <c r="AF35" s="17">
        <v>34324.983999999997</v>
      </c>
      <c r="AG35" s="17">
        <v>31672.400000000001</v>
      </c>
      <c r="AH35" s="17">
        <v>30792.411</v>
      </c>
      <c r="AI35" s="4"/>
      <c r="AJ35" s="26">
        <v>19054859.666666668</v>
      </c>
      <c r="AK35" s="20"/>
      <c r="AL35" s="27" t="s">
        <v>97</v>
      </c>
      <c r="AM35" s="28">
        <f t="shared" si="0"/>
        <v>46585.984666666664</v>
      </c>
      <c r="AN35" s="28">
        <f t="shared" si="2"/>
        <v>32263.264999999996</v>
      </c>
      <c r="AO35" s="32">
        <f t="shared" si="1"/>
        <v>-30.74469664889342</v>
      </c>
      <c r="AP35" s="28">
        <v>19054859.666666668</v>
      </c>
      <c r="AQ35" s="28">
        <f t="shared" si="3"/>
        <v>1693.1777805973168</v>
      </c>
    </row>
    <row r="36" spans="1:43" x14ac:dyDescent="0.2">
      <c r="A36" s="16" t="s">
        <v>98</v>
      </c>
      <c r="B36" s="30">
        <v>5572.5770000000002</v>
      </c>
      <c r="C36" s="30">
        <v>5171.1750000000002</v>
      </c>
      <c r="D36" s="30">
        <v>5429.7330000000002</v>
      </c>
      <c r="E36" s="30">
        <v>5650.6409999999996</v>
      </c>
      <c r="F36" s="30">
        <v>6091.9639999999999</v>
      </c>
      <c r="G36" s="30">
        <v>6347.6949999999997</v>
      </c>
      <c r="H36" s="30">
        <v>6598.4579999999996</v>
      </c>
      <c r="I36" s="30">
        <v>6474.8270000000002</v>
      </c>
      <c r="J36" s="30">
        <v>6462.6549999999997</v>
      </c>
      <c r="K36" s="30">
        <v>6561.2359999999999</v>
      </c>
      <c r="L36" s="30">
        <v>6974.4809999999998</v>
      </c>
      <c r="M36" s="30">
        <v>6988.0739999999996</v>
      </c>
      <c r="N36" s="30">
        <v>7100.5519999999997</v>
      </c>
      <c r="O36" s="30">
        <v>7297.1970000000001</v>
      </c>
      <c r="P36" s="30">
        <v>7584.2629999999999</v>
      </c>
      <c r="Q36" s="30">
        <v>7542.4480000000003</v>
      </c>
      <c r="R36" s="30">
        <v>7654.2629999999999</v>
      </c>
      <c r="S36" s="30">
        <v>8083.8469999999998</v>
      </c>
      <c r="T36" s="30">
        <v>7095.9179999999997</v>
      </c>
      <c r="U36" s="30">
        <v>7272.6379999999999</v>
      </c>
      <c r="V36" s="30">
        <v>7275.2669999999998</v>
      </c>
      <c r="W36" s="30">
        <v>7015.2129999999997</v>
      </c>
      <c r="X36" s="30">
        <v>6843.7179999999998</v>
      </c>
      <c r="Y36" s="30">
        <v>6610.7830000000004</v>
      </c>
      <c r="Z36" s="30">
        <v>6569.5159999999996</v>
      </c>
      <c r="AA36" s="31">
        <v>6842.152</v>
      </c>
      <c r="AB36" s="30">
        <v>7071.42</v>
      </c>
      <c r="AC36" s="31">
        <v>7082.8680000000004</v>
      </c>
      <c r="AD36" s="30">
        <v>6934.0770000000002</v>
      </c>
      <c r="AE36" s="30">
        <v>6457.192</v>
      </c>
      <c r="AF36" s="30">
        <v>6635.2110000000002</v>
      </c>
      <c r="AG36" s="30">
        <v>6378.3959999999997</v>
      </c>
      <c r="AH36" s="30">
        <v>6079.9319999999998</v>
      </c>
      <c r="AI36" s="4"/>
      <c r="AJ36" s="26">
        <v>2116033.6666666665</v>
      </c>
      <c r="AK36" s="20"/>
      <c r="AL36" s="27" t="s">
        <v>98</v>
      </c>
      <c r="AM36" s="28">
        <f t="shared" si="0"/>
        <v>6346.0389999999998</v>
      </c>
      <c r="AN36" s="28">
        <f t="shared" si="2"/>
        <v>6364.5129999999999</v>
      </c>
      <c r="AO36" s="29">
        <f t="shared" si="1"/>
        <v>0.29111072276738548</v>
      </c>
      <c r="AP36" s="28">
        <v>2116033.6666666665</v>
      </c>
      <c r="AQ36" s="28">
        <f t="shared" si="3"/>
        <v>3007.7560202649579</v>
      </c>
    </row>
    <row r="37" spans="1:43" x14ac:dyDescent="0.2">
      <c r="A37" s="16" t="s">
        <v>99</v>
      </c>
      <c r="B37" s="17">
        <v>19092.973999999998</v>
      </c>
      <c r="C37" s="17">
        <v>18063.214</v>
      </c>
      <c r="D37" s="17">
        <v>17723.118999999999</v>
      </c>
      <c r="E37" s="17">
        <v>17423.865000000002</v>
      </c>
      <c r="F37" s="17">
        <v>17782.055</v>
      </c>
      <c r="G37" s="17">
        <v>18079.707999999999</v>
      </c>
      <c r="H37" s="17">
        <v>18097.431</v>
      </c>
      <c r="I37" s="17">
        <v>17545.761999999999</v>
      </c>
      <c r="J37" s="17">
        <v>17631.635999999999</v>
      </c>
      <c r="K37" s="17">
        <v>17731.325000000001</v>
      </c>
      <c r="L37" s="18">
        <v>18498.82</v>
      </c>
      <c r="M37" s="17">
        <v>18643.663</v>
      </c>
      <c r="N37" s="17">
        <v>18544.996999999999</v>
      </c>
      <c r="O37" s="17">
        <v>18259.703000000001</v>
      </c>
      <c r="P37" s="17">
        <v>18698.937999999998</v>
      </c>
      <c r="Q37" s="17">
        <v>18540.666000000001</v>
      </c>
      <c r="R37" s="17">
        <v>17756.179</v>
      </c>
      <c r="S37" s="17">
        <v>18262.550999999999</v>
      </c>
      <c r="T37" s="17">
        <v>16690.192999999999</v>
      </c>
      <c r="U37" s="17">
        <v>18428.206999999999</v>
      </c>
      <c r="V37" s="17">
        <v>17865.061000000002</v>
      </c>
      <c r="W37" s="17">
        <v>17301.629000000001</v>
      </c>
      <c r="X37" s="17">
        <v>17452.292000000001</v>
      </c>
      <c r="Y37" s="17">
        <v>16130.825999999999</v>
      </c>
      <c r="Z37" s="17">
        <v>16850.476999999999</v>
      </c>
      <c r="AA37" s="17">
        <v>17003.815999999999</v>
      </c>
      <c r="AB37" s="17">
        <v>17883.332999999999</v>
      </c>
      <c r="AC37" s="17">
        <v>17534.082999999999</v>
      </c>
      <c r="AD37" s="17">
        <v>17018.261999999999</v>
      </c>
      <c r="AE37" s="17">
        <v>16446.617999999999</v>
      </c>
      <c r="AF37" s="17">
        <v>17792.852999999999</v>
      </c>
      <c r="AG37" s="17">
        <v>16626.605</v>
      </c>
      <c r="AH37" s="17">
        <v>16438.977999999999</v>
      </c>
      <c r="AI37" s="4"/>
      <c r="AJ37" s="26">
        <v>5429397</v>
      </c>
      <c r="AK37" s="20"/>
      <c r="AL37" s="27" t="s">
        <v>100</v>
      </c>
      <c r="AM37" s="28">
        <f t="shared" si="0"/>
        <v>17986.398000000001</v>
      </c>
      <c r="AN37" s="28">
        <f t="shared" si="2"/>
        <v>16952.812000000002</v>
      </c>
      <c r="AO37" s="32">
        <f t="shared" si="1"/>
        <v>-5.7464868730248222</v>
      </c>
      <c r="AP37" s="28">
        <v>5429397</v>
      </c>
      <c r="AQ37" s="28">
        <f t="shared" si="3"/>
        <v>3122.4115679881211</v>
      </c>
    </row>
    <row r="38" spans="1:43" x14ac:dyDescent="0.2">
      <c r="A38" s="16" t="s">
        <v>101</v>
      </c>
      <c r="B38" s="30">
        <v>29566.159</v>
      </c>
      <c r="C38" s="30">
        <v>27987.843000000001</v>
      </c>
      <c r="D38" s="30">
        <v>29289.462</v>
      </c>
      <c r="E38" s="30">
        <v>31129.995999999999</v>
      </c>
      <c r="F38" s="30">
        <v>29542.761999999999</v>
      </c>
      <c r="G38" s="30">
        <v>31793.698</v>
      </c>
      <c r="H38" s="30">
        <v>33036.686000000002</v>
      </c>
      <c r="I38" s="31">
        <v>33448.800000000003</v>
      </c>
      <c r="J38" s="31">
        <v>33432.080000000002</v>
      </c>
      <c r="K38" s="30">
        <v>33441.182000000001</v>
      </c>
      <c r="L38" s="30">
        <v>34190.184999999998</v>
      </c>
      <c r="M38" s="30">
        <v>36020.760999999999</v>
      </c>
      <c r="N38" s="30">
        <v>37932.542000000001</v>
      </c>
      <c r="O38" s="30">
        <v>38252.555999999997</v>
      </c>
      <c r="P38" s="30">
        <v>35353.875</v>
      </c>
      <c r="Q38" s="30">
        <v>38507.733</v>
      </c>
      <c r="R38" s="30">
        <v>37877.455999999998</v>
      </c>
      <c r="S38" s="30">
        <v>36375.057999999997</v>
      </c>
      <c r="T38" s="30">
        <v>33864.826999999997</v>
      </c>
      <c r="U38" s="30">
        <v>37003.180999999997</v>
      </c>
      <c r="V38" s="30">
        <v>35635.262000000002</v>
      </c>
      <c r="W38" s="30">
        <v>34295.004999999997</v>
      </c>
      <c r="X38" s="30">
        <v>33751.786</v>
      </c>
      <c r="Y38" s="30">
        <v>34444.260999999999</v>
      </c>
      <c r="Z38" s="30">
        <v>32958.648000000001</v>
      </c>
      <c r="AA38" s="31">
        <v>34150.101999999999</v>
      </c>
      <c r="AB38" s="30">
        <v>34609.345999999998</v>
      </c>
      <c r="AC38" s="30">
        <v>35236.082000000002</v>
      </c>
      <c r="AD38" s="30">
        <v>34545.341999999997</v>
      </c>
      <c r="AE38" s="30">
        <v>32433.175999999999</v>
      </c>
      <c r="AF38" s="30">
        <v>33990.303</v>
      </c>
      <c r="AG38" s="30">
        <v>32831.370000000003</v>
      </c>
      <c r="AH38" s="30">
        <v>33592.275000000001</v>
      </c>
      <c r="AI38" s="4"/>
      <c r="AJ38" s="26">
        <v>5572020.666666667</v>
      </c>
      <c r="AK38" s="20"/>
      <c r="AL38" s="27" t="s">
        <v>102</v>
      </c>
      <c r="AM38" s="28">
        <f t="shared" si="0"/>
        <v>31457.715333333337</v>
      </c>
      <c r="AN38" s="28">
        <f t="shared" si="2"/>
        <v>33471.315999999999</v>
      </c>
      <c r="AO38" s="32">
        <f t="shared" si="1"/>
        <v>6.4009755487010933</v>
      </c>
      <c r="AP38" s="28">
        <v>5572020.666666667</v>
      </c>
      <c r="AQ38" s="28">
        <f t="shared" si="3"/>
        <v>6007.033714041022</v>
      </c>
    </row>
    <row r="39" spans="1:43" x14ac:dyDescent="0.2">
      <c r="A39" s="16" t="s">
        <v>103</v>
      </c>
      <c r="B39" s="17">
        <v>49643.400999999998</v>
      </c>
      <c r="C39" s="17">
        <v>47337.112999999998</v>
      </c>
      <c r="D39" s="17">
        <v>47474.428</v>
      </c>
      <c r="E39" s="17">
        <v>50866.445</v>
      </c>
      <c r="F39" s="17">
        <v>51466.481</v>
      </c>
      <c r="G39" s="17">
        <v>52668.754999999997</v>
      </c>
      <c r="H39" s="17">
        <v>51633.379000000001</v>
      </c>
      <c r="I39" s="17">
        <v>52699.279000000002</v>
      </c>
      <c r="J39" s="17">
        <v>51767.131000000001</v>
      </c>
      <c r="K39" s="17">
        <v>49065.213000000003</v>
      </c>
      <c r="L39" s="17">
        <v>52030.233</v>
      </c>
      <c r="M39" s="18">
        <v>52923.55</v>
      </c>
      <c r="N39" s="18">
        <v>52220.3</v>
      </c>
      <c r="O39" s="17">
        <v>54569.982000000004</v>
      </c>
      <c r="P39" s="17">
        <v>53345.256000000001</v>
      </c>
      <c r="Q39" s="17">
        <v>52196.972999999998</v>
      </c>
      <c r="R39" s="17">
        <v>51927.911</v>
      </c>
      <c r="S39" s="17">
        <v>51640.455999999998</v>
      </c>
      <c r="T39" s="17">
        <v>46936.504999999997</v>
      </c>
      <c r="U39" s="17">
        <v>52417.345000000001</v>
      </c>
      <c r="V39" s="17">
        <v>52569.567000000003</v>
      </c>
      <c r="W39" s="17">
        <v>52407.675000000003</v>
      </c>
      <c r="X39" s="17">
        <v>51516.705999999998</v>
      </c>
      <c r="Y39" s="17">
        <v>51040.499000000003</v>
      </c>
      <c r="Z39" s="17">
        <v>48852.398000000001</v>
      </c>
      <c r="AA39" s="17">
        <v>51097.487000000001</v>
      </c>
      <c r="AB39" s="18">
        <v>52650.353000000003</v>
      </c>
      <c r="AC39" s="17">
        <v>52847.578000000001</v>
      </c>
      <c r="AD39" s="17">
        <v>51765.146000000001</v>
      </c>
      <c r="AE39" s="17">
        <v>47341.514999999999</v>
      </c>
      <c r="AF39" s="17">
        <v>49717.885999999999</v>
      </c>
      <c r="AG39" s="17">
        <v>47916.690999999999</v>
      </c>
      <c r="AH39" s="17">
        <v>46953.987999999998</v>
      </c>
      <c r="AI39" s="4"/>
      <c r="AJ39" s="26">
        <v>10508529.666666666</v>
      </c>
      <c r="AK39" s="20"/>
      <c r="AL39" s="27" t="s">
        <v>104</v>
      </c>
      <c r="AM39" s="28">
        <f>(F39+G39+H39)/3</f>
        <v>51922.871666666666</v>
      </c>
      <c r="AN39" s="28">
        <f>(AF39+AG39+AH39)/3</f>
        <v>48196.188333333332</v>
      </c>
      <c r="AO39" s="32">
        <f t="shared" si="1"/>
        <v>-7.1773444220454827</v>
      </c>
      <c r="AP39" s="28">
        <v>10508529.666666666</v>
      </c>
      <c r="AQ39" s="28">
        <f t="shared" si="3"/>
        <v>4586.3874264173146</v>
      </c>
    </row>
    <row r="40" spans="1:43" ht="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43" ht="15" x14ac:dyDescent="0.25">
      <c r="A41" s="4" t="s">
        <v>105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H41" s="1">
        <f>(AH12-AF12)/AF12*100</f>
        <v>-8.4256173558937189</v>
      </c>
    </row>
    <row r="42" spans="1:43" ht="15" x14ac:dyDescent="0.25">
      <c r="A42" s="4" t="s">
        <v>106</v>
      </c>
      <c r="B42" s="2" t="s">
        <v>107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H42" s="1">
        <f>(AH24-AF24)/AF24*100</f>
        <v>-7.7562019082336588</v>
      </c>
    </row>
    <row r="43" spans="1:43" ht="79.5" thickBot="1" x14ac:dyDescent="0.3">
      <c r="A43" s="3"/>
      <c r="B43" s="3"/>
      <c r="C43" s="3"/>
      <c r="D43" s="3"/>
      <c r="E43" s="3"/>
      <c r="F43" s="3"/>
      <c r="G43" s="3">
        <v>1996</v>
      </c>
      <c r="H43" s="3"/>
      <c r="I43" s="3"/>
      <c r="J43" s="3"/>
      <c r="K43" s="3">
        <v>2000</v>
      </c>
      <c r="L43" s="3"/>
      <c r="M43" s="3"/>
      <c r="N43" s="3"/>
      <c r="O43" s="3"/>
      <c r="P43" s="3"/>
      <c r="Q43" s="3"/>
      <c r="R43" s="3"/>
      <c r="S43" s="3"/>
      <c r="T43" s="3">
        <v>2009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M43" s="14" t="s">
        <v>47</v>
      </c>
      <c r="AN43" s="15" t="s">
        <v>50</v>
      </c>
      <c r="AP43" s="14" t="s">
        <v>47</v>
      </c>
      <c r="AQ43" s="15" t="s">
        <v>108</v>
      </c>
    </row>
    <row r="44" spans="1:43" x14ac:dyDescent="0.2">
      <c r="AM44" s="38" t="s">
        <v>97</v>
      </c>
      <c r="AN44" s="39">
        <v>-30.74469664889342</v>
      </c>
      <c r="AO44" s="24"/>
      <c r="AP44" s="27" t="s">
        <v>102</v>
      </c>
      <c r="AQ44" s="28">
        <v>6007.033714041022</v>
      </c>
    </row>
    <row r="45" spans="1:43" ht="15" x14ac:dyDescent="0.25">
      <c r="AG45" s="3"/>
      <c r="AH45" s="3"/>
      <c r="AI45" s="3"/>
      <c r="AM45" s="40" t="s">
        <v>62</v>
      </c>
      <c r="AN45" s="41">
        <v>-25.455619313031725</v>
      </c>
      <c r="AP45" s="27" t="s">
        <v>85</v>
      </c>
      <c r="AQ45" s="28">
        <v>5929.2230125929109</v>
      </c>
    </row>
    <row r="46" spans="1:43" ht="15" x14ac:dyDescent="0.25">
      <c r="AG46" s="3"/>
      <c r="AH46" s="3"/>
      <c r="AI46" s="3"/>
      <c r="AM46" s="40" t="s">
        <v>64</v>
      </c>
      <c r="AN46" s="41">
        <v>-20.116283930861357</v>
      </c>
      <c r="AP46" s="27" t="s">
        <v>88</v>
      </c>
      <c r="AQ46" s="28">
        <v>5521.4607164562512</v>
      </c>
    </row>
    <row r="47" spans="1:43" ht="15" x14ac:dyDescent="0.25">
      <c r="AG47" s="3"/>
      <c r="AH47" s="3"/>
      <c r="AI47" s="3"/>
      <c r="AM47" s="40" t="s">
        <v>83</v>
      </c>
      <c r="AN47" s="41">
        <v>-18.064755133492369</v>
      </c>
      <c r="AP47" s="27" t="s">
        <v>57</v>
      </c>
      <c r="AQ47" s="28">
        <v>5128.5412855342393</v>
      </c>
    </row>
    <row r="48" spans="1:43" ht="15" x14ac:dyDescent="0.25">
      <c r="AG48" s="3"/>
      <c r="AH48" s="3"/>
      <c r="AI48" s="3"/>
      <c r="AM48" s="40" t="s">
        <v>58</v>
      </c>
      <c r="AN48" s="41">
        <v>-17.204878182482705</v>
      </c>
      <c r="AP48" s="27" t="s">
        <v>104</v>
      </c>
      <c r="AQ48" s="28">
        <v>4586.3874264173146</v>
      </c>
    </row>
    <row r="49" spans="33:45" ht="15" x14ac:dyDescent="0.25">
      <c r="AG49" s="3"/>
      <c r="AH49" s="3"/>
      <c r="AI49" s="3"/>
      <c r="AM49" s="40" t="s">
        <v>65</v>
      </c>
      <c r="AN49" s="41">
        <v>-16.582981210182439</v>
      </c>
      <c r="AP49" s="27" t="s">
        <v>90</v>
      </c>
      <c r="AQ49" s="28">
        <v>4509.0269258141898</v>
      </c>
      <c r="AS49" s="42" t="s">
        <v>109</v>
      </c>
    </row>
    <row r="50" spans="33:45" ht="15" x14ac:dyDescent="0.25">
      <c r="AG50" s="3"/>
      <c r="AH50" s="3"/>
      <c r="AI50" s="3"/>
      <c r="AM50" s="38" t="s">
        <v>69</v>
      </c>
      <c r="AN50" s="39">
        <v>-15.136025553637378</v>
      </c>
      <c r="AP50" s="27" t="s">
        <v>60</v>
      </c>
      <c r="AQ50" s="28">
        <v>3814.9233158310749</v>
      </c>
    </row>
    <row r="51" spans="33:45" ht="15" x14ac:dyDescent="0.25">
      <c r="AG51" s="3"/>
      <c r="AH51" s="3"/>
      <c r="AI51" s="3"/>
      <c r="AM51" s="40" t="s">
        <v>90</v>
      </c>
      <c r="AN51" s="41">
        <v>-10.095330186190129</v>
      </c>
      <c r="AP51" s="27" t="s">
        <v>91</v>
      </c>
      <c r="AQ51" s="28">
        <v>3614.2568082438697</v>
      </c>
    </row>
    <row r="52" spans="33:45" ht="15" x14ac:dyDescent="0.25">
      <c r="AG52" s="3"/>
      <c r="AH52" s="3"/>
      <c r="AI52" s="3"/>
      <c r="AM52" s="40" t="s">
        <v>77</v>
      </c>
      <c r="AN52" s="41">
        <v>-8.3027426114967557</v>
      </c>
      <c r="AP52" s="27" t="s">
        <v>65</v>
      </c>
      <c r="AQ52" s="28">
        <v>3575.9230442639378</v>
      </c>
    </row>
    <row r="53" spans="33:45" ht="15" x14ac:dyDescent="0.25">
      <c r="AG53" s="3"/>
      <c r="AH53" s="3"/>
      <c r="AI53" s="3"/>
      <c r="AM53" s="40" t="s">
        <v>54</v>
      </c>
      <c r="AN53" s="41">
        <v>-7.6771605928517808</v>
      </c>
      <c r="AP53" s="27" t="s">
        <v>73</v>
      </c>
      <c r="AQ53" s="28">
        <v>3366.7615318624603</v>
      </c>
    </row>
    <row r="54" spans="33:45" x14ac:dyDescent="0.2">
      <c r="AM54" s="40" t="s">
        <v>73</v>
      </c>
      <c r="AN54" s="41">
        <v>-7.5872758040504475</v>
      </c>
      <c r="AP54" s="27" t="s">
        <v>64</v>
      </c>
      <c r="AQ54" s="28">
        <v>3357.5171047853764</v>
      </c>
    </row>
    <row r="55" spans="33:45" x14ac:dyDescent="0.2">
      <c r="AM55" s="40" t="s">
        <v>104</v>
      </c>
      <c r="AN55" s="41">
        <v>-7.1773444220454827</v>
      </c>
      <c r="AP55" s="27" t="s">
        <v>54</v>
      </c>
      <c r="AQ55" s="28">
        <v>3126.2582386599743</v>
      </c>
    </row>
    <row r="56" spans="33:45" ht="15" x14ac:dyDescent="0.25">
      <c r="AM56" s="40" t="s">
        <v>100</v>
      </c>
      <c r="AN56" s="41">
        <v>-5.7464868730248222</v>
      </c>
      <c r="AO56" s="37"/>
      <c r="AP56" s="36" t="s">
        <v>100</v>
      </c>
      <c r="AQ56" s="22">
        <v>3122.4115679881211</v>
      </c>
    </row>
    <row r="57" spans="33:45" x14ac:dyDescent="0.2">
      <c r="AM57" s="40" t="s">
        <v>60</v>
      </c>
      <c r="AN57" s="41">
        <v>-4.1494007107325279</v>
      </c>
      <c r="AP57" s="36" t="s">
        <v>98</v>
      </c>
      <c r="AQ57" s="22">
        <v>3007.7560202649579</v>
      </c>
    </row>
    <row r="58" spans="33:45" x14ac:dyDescent="0.2">
      <c r="AM58" s="40" t="s">
        <v>81</v>
      </c>
      <c r="AN58" s="41">
        <v>-2.4058419819514807</v>
      </c>
      <c r="AP58" s="27" t="s">
        <v>79</v>
      </c>
      <c r="AQ58" s="28">
        <v>2940.336980043322</v>
      </c>
    </row>
    <row r="59" spans="33:45" x14ac:dyDescent="0.2">
      <c r="AM59" s="40" t="s">
        <v>87</v>
      </c>
      <c r="AN59" s="41">
        <v>-2.0132218361993699</v>
      </c>
      <c r="AP59" s="27" t="s">
        <v>58</v>
      </c>
      <c r="AQ59" s="28">
        <v>2906.0382154428175</v>
      </c>
    </row>
    <row r="60" spans="33:45" x14ac:dyDescent="0.2">
      <c r="AM60" s="40" t="s">
        <v>57</v>
      </c>
      <c r="AN60" s="41">
        <v>-0.89002849934416184</v>
      </c>
      <c r="AP60" s="27" t="s">
        <v>62</v>
      </c>
      <c r="AQ60" s="28">
        <v>2866.9017274014768</v>
      </c>
    </row>
    <row r="61" spans="33:45" x14ac:dyDescent="0.2">
      <c r="AM61" s="43" t="s">
        <v>98</v>
      </c>
      <c r="AN61" s="44">
        <v>0.29111072276738548</v>
      </c>
      <c r="AP61" s="27" t="s">
        <v>94</v>
      </c>
      <c r="AQ61" s="28">
        <v>2840.0611141574736</v>
      </c>
    </row>
    <row r="62" spans="33:45" x14ac:dyDescent="0.2">
      <c r="AM62" s="43" t="s">
        <v>94</v>
      </c>
      <c r="AN62" s="44">
        <v>2.1064019482751402</v>
      </c>
      <c r="AP62" s="27" t="s">
        <v>67</v>
      </c>
      <c r="AQ62" s="28">
        <v>2772.5211573829902</v>
      </c>
    </row>
    <row r="63" spans="33:45" x14ac:dyDescent="0.2">
      <c r="AM63" s="43" t="s">
        <v>96</v>
      </c>
      <c r="AN63" s="44">
        <v>5.8639259299648083</v>
      </c>
      <c r="AP63" s="27" t="s">
        <v>87</v>
      </c>
      <c r="AQ63" s="28">
        <v>2689.8353499839936</v>
      </c>
    </row>
    <row r="64" spans="33:45" x14ac:dyDescent="0.2">
      <c r="AM64" s="43" t="s">
        <v>102</v>
      </c>
      <c r="AN64" s="44">
        <v>6.4009755487010933</v>
      </c>
      <c r="AP64" s="27" t="s">
        <v>83</v>
      </c>
      <c r="AQ64" s="28">
        <v>2660.2903346851999</v>
      </c>
    </row>
    <row r="65" spans="39:45" x14ac:dyDescent="0.2">
      <c r="AM65" s="43" t="s">
        <v>75</v>
      </c>
      <c r="AN65" s="44">
        <v>6.7340550992002033</v>
      </c>
      <c r="AP65" s="27" t="s">
        <v>71</v>
      </c>
      <c r="AQ65" s="28">
        <v>2623.7266006185268</v>
      </c>
    </row>
    <row r="66" spans="39:45" x14ac:dyDescent="0.2">
      <c r="AM66" s="43" t="s">
        <v>91</v>
      </c>
      <c r="AN66" s="44">
        <v>15.544273001253078</v>
      </c>
      <c r="AP66" s="27" t="s">
        <v>77</v>
      </c>
      <c r="AQ66" s="28">
        <v>2551.1485279620688</v>
      </c>
    </row>
    <row r="67" spans="39:45" x14ac:dyDescent="0.2">
      <c r="AM67" s="43" t="s">
        <v>71</v>
      </c>
      <c r="AN67" s="44">
        <v>16.248358355816212</v>
      </c>
      <c r="AP67" s="27" t="s">
        <v>81</v>
      </c>
      <c r="AQ67" s="28">
        <v>2431.0200941383828</v>
      </c>
      <c r="AS67" s="25" t="s">
        <v>110</v>
      </c>
    </row>
    <row r="68" spans="39:45" x14ac:dyDescent="0.2">
      <c r="AM68" s="43" t="s">
        <v>85</v>
      </c>
      <c r="AN68" s="44">
        <v>16.628004511788959</v>
      </c>
      <c r="AP68" s="27" t="s">
        <v>75</v>
      </c>
      <c r="AQ68" s="28">
        <v>2255.7354253062113</v>
      </c>
    </row>
    <row r="69" spans="39:45" x14ac:dyDescent="0.2">
      <c r="AM69" s="43" t="s">
        <v>67</v>
      </c>
      <c r="AN69" s="44">
        <v>23.202555066779087</v>
      </c>
      <c r="AP69" s="27" t="s">
        <v>69</v>
      </c>
      <c r="AQ69" s="28">
        <v>2242.2105548256636</v>
      </c>
    </row>
    <row r="70" spans="39:45" x14ac:dyDescent="0.2">
      <c r="AM70" s="43" t="s">
        <v>79</v>
      </c>
      <c r="AN70" s="44">
        <v>28.884676208618565</v>
      </c>
      <c r="AP70" s="27" t="s">
        <v>96</v>
      </c>
      <c r="AQ70" s="28">
        <v>2158.7851703354013</v>
      </c>
    </row>
    <row r="71" spans="39:45" x14ac:dyDescent="0.2">
      <c r="AM71" s="43" t="s">
        <v>88</v>
      </c>
      <c r="AN71" s="50">
        <v>35</v>
      </c>
      <c r="AO71" s="45"/>
      <c r="AP71" s="27" t="s">
        <v>97</v>
      </c>
      <c r="AQ71" s="28">
        <v>1693.1777805973168</v>
      </c>
      <c r="AS71" s="45"/>
    </row>
    <row r="73" spans="39:45" x14ac:dyDescent="0.2">
      <c r="AM73" s="27" t="s">
        <v>88</v>
      </c>
      <c r="AN73" s="32">
        <v>241.26827280134231</v>
      </c>
      <c r="AO73" s="46"/>
      <c r="AS73" s="46"/>
    </row>
    <row r="85" spans="33:35" ht="15" x14ac:dyDescent="0.25">
      <c r="AG85" s="3"/>
      <c r="AH85" s="3"/>
      <c r="AI85" s="3"/>
    </row>
    <row r="86" spans="33:35" ht="15" x14ac:dyDescent="0.25">
      <c r="AG86" s="3"/>
      <c r="AH86" s="3"/>
      <c r="AI86" s="3"/>
    </row>
    <row r="87" spans="33:35" ht="15" x14ac:dyDescent="0.25">
      <c r="AG87" s="3"/>
      <c r="AH87" s="3"/>
      <c r="AI87" s="3"/>
    </row>
    <row r="88" spans="33:35" ht="15" x14ac:dyDescent="0.25">
      <c r="AG88" s="3"/>
      <c r="AH88" s="3"/>
      <c r="AI88" s="3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 3.1 Graf 3.1 3.2 3.3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Tiziana Valentino</cp:lastModifiedBy>
  <dcterms:created xsi:type="dcterms:W3CDTF">2015-06-05T18:17:20Z</dcterms:created>
  <dcterms:modified xsi:type="dcterms:W3CDTF">2025-12-30T16:38:38Z</dcterms:modified>
</cp:coreProperties>
</file>