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84DDF65D-BCED-4952-B020-28E288858F7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raf 1.1" sheetId="2" r:id="rId1"/>
    <sheet name="Graf 1.2" sheetId="3" r:id="rId2"/>
    <sheet name="Tab 1.1 - 1.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4" l="1"/>
  <c r="O43" i="4"/>
  <c r="N43" i="4"/>
  <c r="M43" i="4"/>
  <c r="J43" i="4"/>
  <c r="I43" i="4"/>
  <c r="H43" i="4"/>
  <c r="G43" i="4"/>
  <c r="L41" i="3"/>
  <c r="M41" i="3" s="1"/>
  <c r="K41" i="3"/>
  <c r="J41" i="3"/>
  <c r="L40" i="3"/>
  <c r="M40" i="3" s="1"/>
  <c r="K40" i="3"/>
  <c r="J40" i="3"/>
  <c r="L39" i="3"/>
  <c r="M39" i="3" s="1"/>
  <c r="J39" i="3"/>
  <c r="K39" i="3" s="1"/>
  <c r="L38" i="3"/>
  <c r="M38" i="3" s="1"/>
  <c r="J38" i="3"/>
  <c r="K38" i="3" s="1"/>
  <c r="L37" i="3"/>
  <c r="M37" i="3" s="1"/>
  <c r="J37" i="3"/>
  <c r="K37" i="3" s="1"/>
  <c r="L36" i="3"/>
  <c r="M36" i="3" s="1"/>
  <c r="K36" i="3"/>
  <c r="J36" i="3"/>
  <c r="L35" i="3"/>
  <c r="M35" i="3" s="1"/>
  <c r="J35" i="3"/>
  <c r="K35" i="3" s="1"/>
  <c r="L34" i="3"/>
  <c r="M34" i="3" s="1"/>
  <c r="J34" i="3"/>
  <c r="K34" i="3" s="1"/>
  <c r="L33" i="3"/>
  <c r="M33" i="3" s="1"/>
  <c r="J33" i="3"/>
  <c r="K33" i="3" s="1"/>
  <c r="L32" i="3"/>
  <c r="M32" i="3" s="1"/>
  <c r="J32" i="3"/>
  <c r="K32" i="3" s="1"/>
  <c r="L31" i="3"/>
  <c r="M31" i="3" s="1"/>
  <c r="K31" i="3"/>
  <c r="J31" i="3"/>
  <c r="L30" i="3"/>
  <c r="M30" i="3" s="1"/>
  <c r="J30" i="3"/>
  <c r="K30" i="3" s="1"/>
  <c r="L29" i="3"/>
  <c r="M29" i="3" s="1"/>
  <c r="J29" i="3"/>
  <c r="K29" i="3" s="1"/>
  <c r="L28" i="3"/>
  <c r="M28" i="3" s="1"/>
  <c r="J28" i="3"/>
  <c r="K28" i="3" s="1"/>
  <c r="L27" i="3"/>
  <c r="M27" i="3" s="1"/>
  <c r="J27" i="3"/>
  <c r="K27" i="3" s="1"/>
  <c r="L26" i="3"/>
  <c r="M26" i="3" s="1"/>
  <c r="K26" i="3"/>
  <c r="J26" i="3"/>
  <c r="L25" i="3"/>
  <c r="M25" i="3" s="1"/>
  <c r="J25" i="3"/>
  <c r="K25" i="3" s="1"/>
  <c r="L24" i="3"/>
  <c r="M24" i="3" s="1"/>
  <c r="J24" i="3"/>
  <c r="K24" i="3" s="1"/>
  <c r="L23" i="3"/>
  <c r="M23" i="3" s="1"/>
  <c r="J23" i="3"/>
  <c r="K23" i="3" s="1"/>
  <c r="L22" i="3"/>
  <c r="M22" i="3" s="1"/>
  <c r="J22" i="3"/>
  <c r="K22" i="3" s="1"/>
  <c r="L21" i="3"/>
  <c r="M21" i="3" s="1"/>
  <c r="K21" i="3"/>
  <c r="J21" i="3"/>
  <c r="L20" i="3"/>
  <c r="M20" i="3" s="1"/>
  <c r="J20" i="3"/>
  <c r="K20" i="3" s="1"/>
  <c r="L19" i="3"/>
  <c r="M19" i="3" s="1"/>
  <c r="J19" i="3"/>
  <c r="K19" i="3" s="1"/>
  <c r="L18" i="3"/>
  <c r="M18" i="3" s="1"/>
  <c r="J18" i="3"/>
  <c r="K18" i="3" s="1"/>
  <c r="L17" i="3"/>
  <c r="M17" i="3" s="1"/>
  <c r="J17" i="3"/>
  <c r="K17" i="3" s="1"/>
  <c r="L16" i="3"/>
  <c r="M16" i="3" s="1"/>
  <c r="K16" i="3"/>
  <c r="J16" i="3"/>
  <c r="L15" i="3"/>
  <c r="M15" i="3" s="1"/>
  <c r="J15" i="3"/>
  <c r="K15" i="3" s="1"/>
  <c r="L14" i="3"/>
  <c r="M14" i="3" s="1"/>
  <c r="J14" i="3"/>
  <c r="K14" i="3" s="1"/>
  <c r="L13" i="3"/>
  <c r="M13" i="3" s="1"/>
  <c r="J13" i="3"/>
  <c r="K13" i="3" s="1"/>
  <c r="L12" i="3"/>
  <c r="M12" i="3" s="1"/>
  <c r="J12" i="3"/>
  <c r="K12" i="3" s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<sst xmlns="http://schemas.openxmlformats.org/spreadsheetml/2006/main" count="543" uniqueCount="119">
  <si>
    <t>Primary production</t>
  </si>
  <si>
    <t>Gross available energy</t>
  </si>
  <si>
    <t>Produzione primaria/ GAE</t>
  </si>
  <si>
    <t>Produzione primaria/ GAE nel 2023</t>
  </si>
  <si>
    <t>Paese</t>
  </si>
  <si>
    <t>Grafico 1.1: Produzione primaria rispetto al consumo interno lordo di energia per Paese. Valori %. Anno 2023</t>
  </si>
  <si>
    <t>European Union - 27 countries (from 2020)</t>
  </si>
  <si>
    <t>UE</t>
  </si>
  <si>
    <t>Estonia</t>
  </si>
  <si>
    <t>Belgium</t>
  </si>
  <si>
    <t>Latvia</t>
  </si>
  <si>
    <t>Bulgaria</t>
  </si>
  <si>
    <t>Sweden</t>
  </si>
  <si>
    <t>Czechia</t>
  </si>
  <si>
    <t>Romania</t>
  </si>
  <si>
    <t>Denmark</t>
  </si>
  <si>
    <t>Finland</t>
  </si>
  <si>
    <t>Germany</t>
  </si>
  <si>
    <t>Ireland</t>
  </si>
  <si>
    <t>Greece</t>
  </si>
  <si>
    <t>Poland</t>
  </si>
  <si>
    <t>Spain</t>
  </si>
  <si>
    <t>France</t>
  </si>
  <si>
    <t>Slovenia</t>
  </si>
  <si>
    <t>Croatia</t>
  </si>
  <si>
    <t>Slovakia</t>
  </si>
  <si>
    <t>Italy</t>
  </si>
  <si>
    <t>Hungary</t>
  </si>
  <si>
    <t>Cyprus</t>
  </si>
  <si>
    <t>Lithuania</t>
  </si>
  <si>
    <t>Austria</t>
  </si>
  <si>
    <t>Luxembourg</t>
  </si>
  <si>
    <t>Portugal</t>
  </si>
  <si>
    <t>Malta</t>
  </si>
  <si>
    <t>Netherlands</t>
  </si>
  <si>
    <t xml:space="preserve">Dataset: </t>
  </si>
  <si>
    <t>Simplified energy balances [nrg_bal_s__custom_18991041]</t>
  </si>
  <si>
    <t>Time frequency</t>
  </si>
  <si>
    <t>Annual</t>
  </si>
  <si>
    <t>Standard international energy product classification (SIEC)</t>
  </si>
  <si>
    <t>Total</t>
  </si>
  <si>
    <t>Unit of measure</t>
  </si>
  <si>
    <t>Thousand tonnes of oil equivalent</t>
  </si>
  <si>
    <t>GEO (Labels)</t>
  </si>
  <si>
    <t/>
  </si>
  <si>
    <t>Italia</t>
  </si>
  <si>
    <t>NRG_BAL (Labels)</t>
  </si>
  <si>
    <t>Dipendenza da altri Paesi</t>
  </si>
  <si>
    <t>TIME</t>
  </si>
  <si>
    <t>1994</t>
  </si>
  <si>
    <t>1995</t>
  </si>
  <si>
    <t>Grafico 1.2: Dipendenza energetica in UE e in Italia. Anni 1994-2023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</si>
  <si>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</si>
  <si>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</si>
  <si>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</si>
  <si>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</si>
  <si>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</si>
  <si>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</si>
  <si>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</si>
  <si>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</si>
  <si>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</si>
  <si>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</si>
  <si>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</si>
  <si>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</si>
  <si>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</si>
  <si>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</si>
  <si>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</si>
  <si>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</si>
  <si>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</si>
  <si>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</si>
  <si>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</si>
  <si>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</si>
  <si>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</si>
  <si>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</si>
  <si>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</si>
  <si>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</si>
  <si>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</si>
  <si>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</si>
  <si>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</si>
  <si>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</si>
  <si>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Special value</t>
  </si>
  <si>
    <t>:</t>
  </si>
  <si>
    <t>not available</t>
  </si>
  <si>
    <t>1 - Produzione primaria di energia per Paese</t>
  </si>
  <si>
    <t>Fonte dati: elaborazione Ufficio di Statistica della Regione Abruzzo su dati Eurostat</t>
  </si>
  <si>
    <t>Simplified energy balances [nrg_bal_s__custom_18991692]</t>
  </si>
  <si>
    <t>Time</t>
  </si>
  <si>
    <t>SIEC (Labels)</t>
  </si>
  <si>
    <t>Solid fossil fuels</t>
  </si>
  <si>
    <t>Natural gas</t>
  </si>
  <si>
    <t>Oil and petroleum products (excluding biofuel portion)</t>
  </si>
  <si>
    <t>Non-renewable waste</t>
  </si>
  <si>
    <t>Electricity</t>
  </si>
  <si>
    <t>m</t>
  </si>
  <si>
    <t>Recovered and recycled products</t>
  </si>
  <si>
    <t>Imports</t>
  </si>
  <si>
    <t>Exports</t>
  </si>
  <si>
    <t>Change in stock</t>
  </si>
  <si>
    <t>International maritime bunkers</t>
  </si>
  <si>
    <t>Gross inland consumption</t>
  </si>
  <si>
    <t>Observation flags:</t>
  </si>
  <si>
    <t>missing value; data cannot exist</t>
  </si>
  <si>
    <t>Fonte dati:Eurostat</t>
  </si>
  <si>
    <t>Tabella 1.1: Produzione primaria e consumo di combustibili solidi fossili e gas naturale in UE e in Italia. ktep. Anno 2023</t>
  </si>
  <si>
    <t>Tabella 1.2: Produzione primaria e consumo di petrolio e prodotti petroliferi e di energia non rinnovabile da rifiuti in UE e in Italia. ktep. Anno 2023</t>
  </si>
  <si>
    <t>Voce di bilancio energetico</t>
  </si>
  <si>
    <t>Combustibili solidi fossili</t>
  </si>
  <si>
    <t>Gas naturale</t>
  </si>
  <si>
    <t>Petrolio e prodotti petroliferi</t>
  </si>
  <si>
    <t>Energia non rinnovabile 
da rifiuti</t>
  </si>
  <si>
    <t>Produzione primaria</t>
  </si>
  <si>
    <t>+ Prodotti recuperati e riciclati</t>
  </si>
  <si>
    <t xml:space="preserve"> + Importazione</t>
  </si>
  <si>
    <t xml:space="preserve"> - Esportazione</t>
  </si>
  <si>
    <t xml:space="preserve"> +/- Variazione stock</t>
  </si>
  <si>
    <t>Consumo lordo di energia</t>
  </si>
  <si>
    <t>- Bunker marittimi internazionali</t>
  </si>
  <si>
    <t>Consumo interno lordo</t>
  </si>
  <si>
    <t>% produzione primaria rispetto al
consumo lordo di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</si>
</sst>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##########"/>
    <numFmt numFmtId="165" formatCode="0.0"/>
    <numFmt numFmtId="166" formatCode="#,##0.0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9"/>
      <name val="Arial"/>
      <family val="2"/>
    </font>
    <font>
      <b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0" tint="-0.249977111117893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9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9"/>
      <color theme="0" tint="-0.249977111117893"/>
      <name val="Arial"/>
      <family val="2"/>
    </font>
    <font>
      <b/>
      <sz val="11"/>
      <name val="Calibri"/>
      <family val="2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5"/>
      <name val="Arial"/>
      <family val="2"/>
    </font>
    <font>
      <sz val="11"/>
      <color rgb="FF00B0F0"/>
      <name val="Arial"/>
      <family val="2"/>
    </font>
    <font>
      <i/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F7ABE7"/>
        <bgColor indexed="64"/>
      </patternFill>
    </fill>
  </fills>
  <borders count="8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/>
      <bottom style="thin">
        <color rgb="FFB0B0B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0" fontId="3" fillId="2" borderId="1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vertical="center" wrapText="1"/>
    </xf>
    <xf numFmtId="0" fontId="7" fillId="0" borderId="0" xfId="1" applyFont="1"/>
    <xf numFmtId="0" fontId="8" fillId="3" borderId="1" xfId="2" applyFont="1" applyFill="1" applyBorder="1" applyAlignment="1">
      <alignment horizontal="left" vertical="center"/>
    </xf>
    <xf numFmtId="164" fontId="9" fillId="4" borderId="0" xfId="2" applyNumberFormat="1" applyFont="1" applyFill="1" applyAlignment="1">
      <alignment horizontal="right" vertical="center" shrinkToFit="1"/>
    </xf>
    <xf numFmtId="165" fontId="2" fillId="0" borderId="0" xfId="2" applyNumberFormat="1"/>
    <xf numFmtId="0" fontId="6" fillId="0" borderId="0" xfId="1" applyFont="1"/>
    <xf numFmtId="165" fontId="10" fillId="0" borderId="0" xfId="1" applyNumberFormat="1" applyFont="1"/>
    <xf numFmtId="165" fontId="11" fillId="0" borderId="0" xfId="2" applyNumberFormat="1" applyFont="1"/>
    <xf numFmtId="165" fontId="1" fillId="0" borderId="0" xfId="1" applyNumberFormat="1"/>
    <xf numFmtId="164" fontId="9" fillId="0" borderId="0" xfId="2" applyNumberFormat="1" applyFont="1" applyAlignment="1">
      <alignment horizontal="right" vertical="center" shrinkToFit="1"/>
    </xf>
    <xf numFmtId="166" fontId="9" fillId="4" borderId="0" xfId="2" applyNumberFormat="1" applyFont="1" applyFill="1" applyAlignment="1">
      <alignment horizontal="right" vertical="center" shrinkToFit="1"/>
    </xf>
    <xf numFmtId="166" fontId="9" fillId="0" borderId="0" xfId="2" applyNumberFormat="1" applyFont="1" applyAlignment="1">
      <alignment horizontal="right" vertical="center" shrinkToFit="1"/>
    </xf>
    <xf numFmtId="165" fontId="6" fillId="0" borderId="0" xfId="1" applyNumberFormat="1" applyFont="1"/>
    <xf numFmtId="0" fontId="9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5" borderId="1" xfId="2" applyFont="1" applyFill="1" applyBorder="1" applyAlignment="1">
      <alignment horizontal="left" vertical="center"/>
    </xf>
    <xf numFmtId="0" fontId="2" fillId="6" borderId="0" xfId="2" applyFill="1"/>
    <xf numFmtId="3" fontId="9" fillId="4" borderId="0" xfId="2" applyNumberFormat="1" applyFont="1" applyFill="1" applyAlignment="1">
      <alignment horizontal="right" vertical="center" shrinkToFit="1"/>
    </xf>
    <xf numFmtId="2" fontId="2" fillId="0" borderId="0" xfId="2" applyNumberFormat="1"/>
    <xf numFmtId="3" fontId="9" fillId="0" borderId="0" xfId="2" applyNumberFormat="1" applyFont="1" applyAlignment="1">
      <alignment horizontal="right" vertical="center" shrinkToFit="1"/>
    </xf>
    <xf numFmtId="0" fontId="5" fillId="0" borderId="0" xfId="1" applyFont="1"/>
    <xf numFmtId="0" fontId="12" fillId="0" borderId="0" xfId="0" applyFont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" fillId="7" borderId="0" xfId="1" applyFill="1"/>
    <xf numFmtId="0" fontId="14" fillId="0" borderId="0" xfId="0" applyFont="1" applyAlignment="1">
      <alignment horizontal="left" vertical="center"/>
    </xf>
    <xf numFmtId="0" fontId="2" fillId="7" borderId="0" xfId="2" applyFill="1"/>
    <xf numFmtId="0" fontId="16" fillId="6" borderId="0" xfId="2" applyFont="1" applyFill="1"/>
    <xf numFmtId="3" fontId="17" fillId="4" borderId="0" xfId="2" applyNumberFormat="1" applyFont="1" applyFill="1" applyAlignment="1">
      <alignment horizontal="right" vertical="center" shrinkToFit="1"/>
    </xf>
    <xf numFmtId="3" fontId="17" fillId="0" borderId="0" xfId="2" applyNumberFormat="1" applyFont="1" applyAlignment="1">
      <alignment horizontal="right" vertical="center" shrinkToFit="1"/>
    </xf>
    <xf numFmtId="164" fontId="17" fillId="4" borderId="0" xfId="2" applyNumberFormat="1" applyFont="1" applyFill="1" applyAlignment="1">
      <alignment horizontal="right" vertical="center" shrinkToFit="1"/>
    </xf>
    <xf numFmtId="164" fontId="17" fillId="0" borderId="0" xfId="2" applyNumberFormat="1" applyFont="1" applyAlignment="1">
      <alignment horizontal="right" vertical="center" shrinkToFit="1"/>
    </xf>
    <xf numFmtId="166" fontId="17" fillId="0" borderId="0" xfId="2" applyNumberFormat="1" applyFont="1" applyAlignment="1">
      <alignment horizontal="right" vertical="center" shrinkToFit="1"/>
    </xf>
    <xf numFmtId="0" fontId="16" fillId="0" borderId="0" xfId="2" applyFont="1"/>
    <xf numFmtId="0" fontId="18" fillId="0" borderId="0" xfId="1" applyFont="1" applyAlignment="1">
      <alignment horizontal="left" vertical="center"/>
    </xf>
    <xf numFmtId="0" fontId="19" fillId="0" borderId="6" xfId="1" applyFont="1" applyBorder="1" applyAlignment="1">
      <alignment horizontal="right"/>
    </xf>
    <xf numFmtId="0" fontId="19" fillId="0" borderId="7" xfId="1" applyFont="1" applyBorder="1" applyAlignment="1">
      <alignment horizontal="right"/>
    </xf>
    <xf numFmtId="0" fontId="19" fillId="0" borderId="6" xfId="1" applyFont="1" applyBorder="1" applyAlignment="1">
      <alignment horizontal="right" vertical="center"/>
    </xf>
    <xf numFmtId="0" fontId="19" fillId="0" borderId="7" xfId="1" applyFont="1" applyBorder="1" applyAlignment="1">
      <alignment horizontal="right" vertical="center"/>
    </xf>
    <xf numFmtId="0" fontId="20" fillId="0" borderId="3" xfId="1" applyFont="1" applyBorder="1" applyAlignment="1">
      <alignment horizontal="left" vertical="center" wrapText="1"/>
    </xf>
    <xf numFmtId="3" fontId="19" fillId="0" borderId="0" xfId="1" applyNumberFormat="1" applyFont="1"/>
    <xf numFmtId="3" fontId="19" fillId="0" borderId="4" xfId="1" applyNumberFormat="1" applyFont="1" applyBorder="1"/>
    <xf numFmtId="3" fontId="19" fillId="0" borderId="0" xfId="1" applyNumberFormat="1" applyFont="1" applyAlignment="1">
      <alignment vertical="center"/>
    </xf>
    <xf numFmtId="3" fontId="19" fillId="0" borderId="4" xfId="1" applyNumberFormat="1" applyFont="1" applyBorder="1" applyAlignment="1">
      <alignment vertical="center"/>
    </xf>
    <xf numFmtId="0" fontId="21" fillId="0" borderId="3" xfId="1" applyFont="1" applyBorder="1" applyAlignment="1">
      <alignment horizontal="left" vertical="center" wrapText="1"/>
    </xf>
    <xf numFmtId="3" fontId="22" fillId="0" borderId="0" xfId="1" applyNumberFormat="1" applyFont="1"/>
    <xf numFmtId="3" fontId="22" fillId="0" borderId="4" xfId="1" quotePrefix="1" applyNumberFormat="1" applyFont="1" applyBorder="1" applyAlignment="1">
      <alignment horizontal="right"/>
    </xf>
    <xf numFmtId="3" fontId="22" fillId="0" borderId="0" xfId="1" quotePrefix="1" applyNumberFormat="1" applyFont="1" applyAlignment="1">
      <alignment horizontal="right"/>
    </xf>
    <xf numFmtId="3" fontId="22" fillId="0" borderId="0" xfId="1" applyNumberFormat="1" applyFont="1" applyAlignment="1">
      <alignment vertical="center"/>
    </xf>
    <xf numFmtId="3" fontId="22" fillId="0" borderId="4" xfId="1" applyNumberFormat="1" applyFont="1" applyBorder="1"/>
    <xf numFmtId="3" fontId="1" fillId="0" borderId="0" xfId="1" applyNumberFormat="1"/>
    <xf numFmtId="3" fontId="22" fillId="0" borderId="4" xfId="1" applyNumberFormat="1" applyFont="1" applyBorder="1" applyAlignment="1">
      <alignment vertical="center"/>
    </xf>
    <xf numFmtId="167" fontId="19" fillId="0" borderId="0" xfId="3" applyNumberFormat="1" applyFont="1" applyFill="1" applyBorder="1" applyAlignment="1"/>
    <xf numFmtId="167" fontId="19" fillId="0" borderId="3" xfId="3" applyNumberFormat="1" applyFont="1" applyFill="1" applyBorder="1" applyAlignment="1"/>
    <xf numFmtId="165" fontId="23" fillId="0" borderId="0" xfId="1" applyNumberFormat="1" applyFont="1"/>
    <xf numFmtId="165" fontId="24" fillId="0" borderId="0" xfId="1" applyNumberFormat="1" applyFont="1"/>
    <xf numFmtId="0" fontId="25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/>
    </xf>
  </cellXfs>
  <cellStyles count="4">
    <cellStyle name="Normale" xfId="0" builtinId="0"/>
    <cellStyle name="Normale 2" xfId="1" xr:uid="{D57AA12D-C1DB-4E7C-BE26-1A0D0A6C912D}"/>
    <cellStyle name="Normale 2 2" xfId="2" xr:uid="{F40D5611-E3AA-4675-9E8F-B311E10FEA37}"/>
    <cellStyle name="Percentuale 2" xfId="3" xr:uid="{FE998CB6-2AD9-45C7-A9A4-275C43DEF4BE}"/>
  </cellStyles>
  <dxfs count="0"/>
  <tableStyles count="0" defaultTableStyle="TableStyleMedium2" defaultPivotStyle="PivotStyleLight16"/>
  <colors>
    <mruColors>
      <color rgb="FFF7AB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48148148148145E-2"/>
          <c:y val="5.5436346959424322E-2"/>
          <c:w val="0.94341340945960139"/>
          <c:h val="0.685865314977313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B1-462B-B43F-ADE64601484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6B1-462B-B43F-ADE64601484E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F6B1-462B-B43F-ADE64601484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B1-462B-B43F-ADE64601484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6B1-462B-B43F-ADE64601484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6B1-462B-B43F-ADE6460148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1.1'!$M$6:$M$33</c:f>
              <c:strCache>
                <c:ptCount val="28"/>
                <c:pt idx="0">
                  <c:v>Estonia</c:v>
                </c:pt>
                <c:pt idx="1">
                  <c:v>Latvia</c:v>
                </c:pt>
                <c:pt idx="2">
                  <c:v>Sweden</c:v>
                </c:pt>
                <c:pt idx="3">
                  <c:v>Romania</c:v>
                </c:pt>
                <c:pt idx="4">
                  <c:v>Finland</c:v>
                </c:pt>
                <c:pt idx="5">
                  <c:v>Bulgaria</c:v>
                </c:pt>
                <c:pt idx="6">
                  <c:v>Czechia</c:v>
                </c:pt>
                <c:pt idx="7">
                  <c:v>Denmark</c:v>
                </c:pt>
                <c:pt idx="8">
                  <c:v>Poland</c:v>
                </c:pt>
                <c:pt idx="9">
                  <c:v>France</c:v>
                </c:pt>
                <c:pt idx="10">
                  <c:v>Slovenia</c:v>
                </c:pt>
                <c:pt idx="11">
                  <c:v>Slovakia</c:v>
                </c:pt>
                <c:pt idx="12">
                  <c:v>Hungary</c:v>
                </c:pt>
                <c:pt idx="13">
                  <c:v>Croatia</c:v>
                </c:pt>
                <c:pt idx="14">
                  <c:v>UE</c:v>
                </c:pt>
                <c:pt idx="15">
                  <c:v>Austria</c:v>
                </c:pt>
                <c:pt idx="16">
                  <c:v>Portugal</c:v>
                </c:pt>
                <c:pt idx="17">
                  <c:v>Germany</c:v>
                </c:pt>
                <c:pt idx="18">
                  <c:v>Spain</c:v>
                </c:pt>
                <c:pt idx="19">
                  <c:v>Lithuania</c:v>
                </c:pt>
                <c:pt idx="20">
                  <c:v>Netherlands</c:v>
                </c:pt>
                <c:pt idx="21">
                  <c:v>Italy</c:v>
                </c:pt>
                <c:pt idx="22">
                  <c:v>Belgium</c:v>
                </c:pt>
                <c:pt idx="23">
                  <c:v>Greece</c:v>
                </c:pt>
                <c:pt idx="24">
                  <c:v>Ireland</c:v>
                </c:pt>
                <c:pt idx="25">
                  <c:v>Cyprus</c:v>
                </c:pt>
                <c:pt idx="26">
                  <c:v>Luxembourg</c:v>
                </c:pt>
                <c:pt idx="27">
                  <c:v>Malta</c:v>
                </c:pt>
              </c:strCache>
            </c:strRef>
          </c:cat>
          <c:val>
            <c:numRef>
              <c:f>'Graf 1.1'!$N$6:$N$33</c:f>
              <c:numCache>
                <c:formatCode>0.0</c:formatCode>
                <c:ptCount val="28"/>
                <c:pt idx="0">
                  <c:v>102.47046808927674</c:v>
                </c:pt>
                <c:pt idx="1">
                  <c:v>73.888967191221909</c:v>
                </c:pt>
                <c:pt idx="2">
                  <c:v>73.042709386048315</c:v>
                </c:pt>
                <c:pt idx="3">
                  <c:v>71.431947956267521</c:v>
                </c:pt>
                <c:pt idx="4">
                  <c:v>65.069239877322985</c:v>
                </c:pt>
                <c:pt idx="5">
                  <c:v>60.596697091337361</c:v>
                </c:pt>
                <c:pt idx="6">
                  <c:v>60.27380837441234</c:v>
                </c:pt>
                <c:pt idx="7">
                  <c:v>59.349487702191048</c:v>
                </c:pt>
                <c:pt idx="8">
                  <c:v>55.046484719591106</c:v>
                </c:pt>
                <c:pt idx="9">
                  <c:v>54.23026876442951</c:v>
                </c:pt>
                <c:pt idx="10">
                  <c:v>53.139311426509373</c:v>
                </c:pt>
                <c:pt idx="11">
                  <c:v>43.991913609228021</c:v>
                </c:pt>
                <c:pt idx="12">
                  <c:v>43.702908955870775</c:v>
                </c:pt>
                <c:pt idx="13">
                  <c:v>43.050881335238564</c:v>
                </c:pt>
                <c:pt idx="14">
                  <c:v>41.304597920297361</c:v>
                </c:pt>
                <c:pt idx="15">
                  <c:v>41.018911855415382</c:v>
                </c:pt>
                <c:pt idx="16">
                  <c:v>32.373441622581851</c:v>
                </c:pt>
                <c:pt idx="17">
                  <c:v>32.332752898230879</c:v>
                </c:pt>
                <c:pt idx="18">
                  <c:v>30.01225250640185</c:v>
                </c:pt>
                <c:pt idx="19">
                  <c:v>29.640889034602409</c:v>
                </c:pt>
                <c:pt idx="20">
                  <c:v>27.259609169077414</c:v>
                </c:pt>
                <c:pt idx="21">
                  <c:v>25.015137918049223</c:v>
                </c:pt>
                <c:pt idx="22">
                  <c:v>24.176646865455243</c:v>
                </c:pt>
                <c:pt idx="23">
                  <c:v>23.027920734991927</c:v>
                </c:pt>
                <c:pt idx="24">
                  <c:v>20.573482015692822</c:v>
                </c:pt>
                <c:pt idx="25">
                  <c:v>9.4341970616761159</c:v>
                </c:pt>
                <c:pt idx="26">
                  <c:v>9.062016363069251</c:v>
                </c:pt>
                <c:pt idx="27">
                  <c:v>1.6943640759135199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B1-462B-B43F-ADE64601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82304"/>
        <c:axId val="115688192"/>
      </c:barChart>
      <c:catAx>
        <c:axId val="11568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15688192"/>
        <c:crosses val="autoZero"/>
        <c:auto val="1"/>
        <c:lblAlgn val="ctr"/>
        <c:lblOffset val="100"/>
        <c:noMultiLvlLbl val="0"/>
      </c:catAx>
      <c:valAx>
        <c:axId val="115688192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15682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48148148148145E-2"/>
          <c:y val="5.5436346959424322E-2"/>
          <c:w val="0.94341340945960139"/>
          <c:h val="0.74831276654090184"/>
        </c:manualLayout>
      </c:layout>
      <c:lineChart>
        <c:grouping val="standard"/>
        <c:varyColors val="0"/>
        <c:ser>
          <c:idx val="0"/>
          <c:order val="0"/>
          <c:tx>
            <c:strRef>
              <c:f>'Graf 1.2'!$K$9</c:f>
              <c:strCache>
                <c:ptCount val="1"/>
                <c:pt idx="0">
                  <c:v>UE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4ECB-4B86-AAFB-3A6553151AC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4ECB-4B86-AAFB-3A6553151AC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2-4ECB-4B86-AAFB-3A6553151AC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3-4ECB-4B86-AAFB-3A6553151AC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4-4ECB-4B86-AAFB-3A6553151AC5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CB-4B86-AAFB-3A6553151AC5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B-4B86-AAFB-3A6553151AC5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CB-4B86-AAFB-3A6553151AC5}"/>
                </c:ext>
              </c:extLst>
            </c:dLbl>
            <c:dLbl>
              <c:idx val="2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CB-4B86-AAFB-3A6553151AC5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CB-4B86-AAFB-3A6553151AC5}"/>
                </c:ext>
              </c:extLst>
            </c:dLbl>
            <c:dLbl>
              <c:idx val="29"/>
              <c:layout>
                <c:manualLayout>
                  <c:x val="-2.2328703703703703E-3"/>
                  <c:y val="7.14903596115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CB-4B86-AAFB-3A6553151A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1.2'!$A$12:$A$41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'Graf 1.2'!$K$12:$K$41</c:f>
              <c:numCache>
                <c:formatCode>0.00</c:formatCode>
                <c:ptCount val="30"/>
                <c:pt idx="0">
                  <c:v>51.441012384351801</c:v>
                </c:pt>
                <c:pt idx="1">
                  <c:v>52.475436570061426</c:v>
                </c:pt>
                <c:pt idx="2">
                  <c:v>52.915159401128861</c:v>
                </c:pt>
                <c:pt idx="3">
                  <c:v>53.198327852859904</c:v>
                </c:pt>
                <c:pt idx="4">
                  <c:v>55.531131932940674</c:v>
                </c:pt>
                <c:pt idx="5">
                  <c:v>55.697796594311505</c:v>
                </c:pt>
                <c:pt idx="6">
                  <c:v>56.070842957844683</c:v>
                </c:pt>
                <c:pt idx="7">
                  <c:v>56.559975554317361</c:v>
                </c:pt>
                <c:pt idx="8">
                  <c:v>56.384568447800945</c:v>
                </c:pt>
                <c:pt idx="9">
                  <c:v>57.137659971903908</c:v>
                </c:pt>
                <c:pt idx="10">
                  <c:v>56.773320944455186</c:v>
                </c:pt>
                <c:pt idx="11">
                  <c:v>57.406702373830569</c:v>
                </c:pt>
                <c:pt idx="12">
                  <c:v>57.806747830325882</c:v>
                </c:pt>
                <c:pt idx="13">
                  <c:v>58.138243524673783</c:v>
                </c:pt>
                <c:pt idx="14">
                  <c:v>57.511189617773404</c:v>
                </c:pt>
                <c:pt idx="15">
                  <c:v>56.738912861679822</c:v>
                </c:pt>
                <c:pt idx="16">
                  <c:v>56.669911988177219</c:v>
                </c:pt>
                <c:pt idx="17">
                  <c:v>56.22436013960791</c:v>
                </c:pt>
                <c:pt idx="18">
                  <c:v>55.166948325426077</c:v>
                </c:pt>
                <c:pt idx="19">
                  <c:v>54.591622132028469</c:v>
                </c:pt>
                <c:pt idx="20">
                  <c:v>54.129713460397795</c:v>
                </c:pt>
                <c:pt idx="21">
                  <c:v>55.792616557277128</c:v>
                </c:pt>
                <c:pt idx="22">
                  <c:v>57.246302861572424</c:v>
                </c:pt>
                <c:pt idx="23">
                  <c:v>58.232348160552142</c:v>
                </c:pt>
                <c:pt idx="24">
                  <c:v>58.223809526122153</c:v>
                </c:pt>
                <c:pt idx="25">
                  <c:v>58.84211895739832</c:v>
                </c:pt>
                <c:pt idx="26">
                  <c:v>58.440598527828158</c:v>
                </c:pt>
                <c:pt idx="27">
                  <c:v>59.099604747902831</c:v>
                </c:pt>
                <c:pt idx="28">
                  <c:v>59.692294838726426</c:v>
                </c:pt>
                <c:pt idx="29">
                  <c:v>58.695402079702639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CB-4B86-AAFB-3A6553151AC5}"/>
            </c:ext>
          </c:extLst>
        </c:ser>
        <c:ser>
          <c:idx val="1"/>
          <c:order val="1"/>
          <c:tx>
            <c:strRef>
              <c:f>'Graf 1.2'!$M$9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CB-4B86-AAFB-3A6553151AC5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CB-4B86-AAFB-3A6553151AC5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CB-4B86-AAFB-3A6553151AC5}"/>
                </c:ext>
              </c:extLst>
            </c:dLbl>
            <c:dLbl>
              <c:idx val="28"/>
              <c:layout>
                <c:manualLayout>
                  <c:x val="-3.3679938271604939E-2"/>
                  <c:y val="-8.1097652076064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CB-4B86-AAFB-3A6553151AC5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CB-4B86-AAFB-3A6553151A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1.2'!$A$12:$A$41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'Graf 1.2'!$M$12:$M$41</c:f>
              <c:numCache>
                <c:formatCode>0.00</c:formatCode>
                <c:ptCount val="30"/>
                <c:pt idx="0">
                  <c:v>80.437134150606227</c:v>
                </c:pt>
                <c:pt idx="1">
                  <c:v>82.015527648354691</c:v>
                </c:pt>
                <c:pt idx="2">
                  <c:v>81.446785317155388</c:v>
                </c:pt>
                <c:pt idx="3">
                  <c:v>81.642528182245812</c:v>
                </c:pt>
                <c:pt idx="4">
                  <c:v>82.239939636538224</c:v>
                </c:pt>
                <c:pt idx="5">
                  <c:v>83.064462739175212</c:v>
                </c:pt>
                <c:pt idx="6">
                  <c:v>84.00935610203841</c:v>
                </c:pt>
                <c:pt idx="7">
                  <c:v>84.821408969332609</c:v>
                </c:pt>
                <c:pt idx="8">
                  <c:v>84.130633288181741</c:v>
                </c:pt>
                <c:pt idx="9">
                  <c:v>83.994558193907181</c:v>
                </c:pt>
                <c:pt idx="10">
                  <c:v>84.511566519087339</c:v>
                </c:pt>
                <c:pt idx="11">
                  <c:v>84.240879627796488</c:v>
                </c:pt>
                <c:pt idx="12">
                  <c:v>84.194970857902902</c:v>
                </c:pt>
                <c:pt idx="13">
                  <c:v>83.613301132033271</c:v>
                </c:pt>
                <c:pt idx="14">
                  <c:v>82.469597234586232</c:v>
                </c:pt>
                <c:pt idx="15">
                  <c:v>81.922376892008629</c:v>
                </c:pt>
                <c:pt idx="16">
                  <c:v>81.678958282044533</c:v>
                </c:pt>
                <c:pt idx="17">
                  <c:v>81.623726176886862</c:v>
                </c:pt>
                <c:pt idx="18">
                  <c:v>79.051707638558639</c:v>
                </c:pt>
                <c:pt idx="19">
                  <c:v>77.102507999358494</c:v>
                </c:pt>
                <c:pt idx="20">
                  <c:v>75.82049925882967</c:v>
                </c:pt>
                <c:pt idx="21">
                  <c:v>77.099430476698643</c:v>
                </c:pt>
                <c:pt idx="22">
                  <c:v>78.581058924458034</c:v>
                </c:pt>
                <c:pt idx="23">
                  <c:v>77.340415878800655</c:v>
                </c:pt>
                <c:pt idx="24">
                  <c:v>76.618918429656475</c:v>
                </c:pt>
                <c:pt idx="25">
                  <c:v>76.652153425077486</c:v>
                </c:pt>
                <c:pt idx="26">
                  <c:v>73.978871882908862</c:v>
                </c:pt>
                <c:pt idx="27">
                  <c:v>76.32015865550936</c:v>
                </c:pt>
                <c:pt idx="28">
                  <c:v>76.941712760749638</c:v>
                </c:pt>
                <c:pt idx="29">
                  <c:v>74.98486208195078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ECB-4B86-AAFB-3A655315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82304"/>
        <c:axId val="115688192"/>
      </c:lineChart>
      <c:catAx>
        <c:axId val="1156823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/>
            </a:pPr>
            <a:endParaRPr lang="it-IT"/>
          </a:p>
        </c:txPr>
        <c:crossAx val="115688192"/>
        <c:crosses val="autoZero"/>
        <c:auto val="1"/>
        <c:lblAlgn val="ctr"/>
        <c:lblOffset val="100"/>
        <c:noMultiLvlLbl val="0"/>
      </c:catAx>
      <c:valAx>
        <c:axId val="115688192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15682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33503086419753"/>
          <c:y val="0.90310780781632671"/>
          <c:w val="0.67623595679012349"/>
          <c:h val="9.68921921836732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6</xdr:row>
      <xdr:rowOff>66675</xdr:rowOff>
    </xdr:from>
    <xdr:to>
      <xdr:col>25</xdr:col>
      <xdr:colOff>479250</xdr:colOff>
      <xdr:row>20</xdr:row>
      <xdr:rowOff>43500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CCDE1F7-4DA1-4546-A9CD-AA8FF1FFE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24</xdr:col>
      <xdr:colOff>307800</xdr:colOff>
      <xdr:row>33</xdr:row>
      <xdr:rowOff>72075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E7BF1F7-4F06-4732-8FA9-7CD9288A6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B668-2857-468B-8DEE-B72ED17A6F58}">
  <sheetPr>
    <tabColor rgb="FFF7ABE7"/>
  </sheetPr>
  <dimension ref="B1:AB33"/>
  <sheetViews>
    <sheetView tabSelected="1" zoomScaleNormal="100" workbookViewId="0">
      <selection activeCell="A28" sqref="A28"/>
    </sheetView>
  </sheetViews>
  <sheetFormatPr defaultRowHeight="14.25" x14ac:dyDescent="0.2"/>
  <cols>
    <col min="1" max="1" width="9.140625" style="1"/>
    <col min="2" max="2" width="18" style="1" customWidth="1"/>
    <col min="3" max="3" width="17.85546875" style="1" customWidth="1"/>
    <col min="4" max="4" width="15.7109375" style="1" customWidth="1"/>
    <col min="5" max="5" width="14" style="1" customWidth="1"/>
    <col min="6" max="6" width="12.7109375" style="1" bestFit="1" customWidth="1"/>
    <col min="7" max="7" width="4.28515625" style="1" customWidth="1"/>
    <col min="8" max="8" width="11.5703125" style="1" bestFit="1" customWidth="1"/>
    <col min="9" max="9" width="11.5703125" style="1" customWidth="1"/>
    <col min="10" max="11" width="11.5703125" style="1" bestFit="1" customWidth="1"/>
    <col min="12" max="12" width="19.28515625" style="1" customWidth="1"/>
    <col min="13" max="13" width="15.42578125" style="1" customWidth="1"/>
    <col min="14" max="14" width="11.5703125" style="1" bestFit="1" customWidth="1"/>
    <col min="15" max="16384" width="9.140625" style="1"/>
  </cols>
  <sheetData>
    <row r="1" spans="2:28" ht="39" x14ac:dyDescent="0.2">
      <c r="Q1" s="31" t="s">
        <v>83</v>
      </c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2:28" x14ac:dyDescent="0.2">
      <c r="Q2" s="33" t="s">
        <v>84</v>
      </c>
    </row>
    <row r="3" spans="2:28" x14ac:dyDescent="0.2">
      <c r="Q3" s="30"/>
    </row>
    <row r="4" spans="2:28" ht="15" x14ac:dyDescent="0.25">
      <c r="D4" s="65">
        <v>2023</v>
      </c>
      <c r="E4" s="65"/>
      <c r="F4" s="65"/>
    </row>
    <row r="5" spans="2:28" s="2" customFormat="1" ht="60" x14ac:dyDescent="0.25">
      <c r="C5" s="3"/>
      <c r="D5" s="4" t="s">
        <v>0</v>
      </c>
      <c r="E5" s="4" t="s">
        <v>1</v>
      </c>
      <c r="F5" s="5" t="s">
        <v>2</v>
      </c>
      <c r="G5" s="6"/>
      <c r="H5" s="6"/>
      <c r="I5" s="7"/>
      <c r="J5" s="8" t="s">
        <v>3</v>
      </c>
      <c r="L5" s="8"/>
      <c r="M5" s="9" t="s">
        <v>4</v>
      </c>
      <c r="N5" s="8" t="s">
        <v>2</v>
      </c>
      <c r="O5" s="1"/>
      <c r="Q5" s="10" t="s">
        <v>5</v>
      </c>
    </row>
    <row r="6" spans="2:28" s="14" customFormat="1" ht="15" x14ac:dyDescent="0.25">
      <c r="B6" s="12"/>
      <c r="C6" s="11" t="s">
        <v>6</v>
      </c>
      <c r="D6" s="12">
        <v>553183.35699999996</v>
      </c>
      <c r="E6" s="12">
        <v>1339277.9129999999</v>
      </c>
      <c r="F6" s="13">
        <f>D6/E6*100</f>
        <v>41.304597920297361</v>
      </c>
      <c r="H6" s="14" t="s">
        <v>7</v>
      </c>
      <c r="I6" s="15"/>
      <c r="J6" s="16">
        <v>41.304597920297361</v>
      </c>
      <c r="L6" s="17"/>
      <c r="M6" s="1" t="s">
        <v>8</v>
      </c>
      <c r="N6" s="17">
        <v>102.47046808927674</v>
      </c>
      <c r="O6" s="1"/>
    </row>
    <row r="7" spans="2:28" ht="15" x14ac:dyDescent="0.25">
      <c r="B7" s="18"/>
      <c r="C7" s="11" t="s">
        <v>9</v>
      </c>
      <c r="D7" s="18">
        <v>13554.984</v>
      </c>
      <c r="E7" s="18">
        <v>56066.434999999998</v>
      </c>
      <c r="F7" s="13">
        <f t="shared" ref="F7:F32" si="0">D7/E7*100</f>
        <v>24.176646865455243</v>
      </c>
      <c r="H7" s="1" t="s">
        <v>9</v>
      </c>
      <c r="I7" s="15"/>
      <c r="J7" s="16">
        <v>24.176646865455243</v>
      </c>
      <c r="L7" s="17"/>
      <c r="M7" s="1" t="s">
        <v>10</v>
      </c>
      <c r="N7" s="17">
        <v>73.888967191221909</v>
      </c>
    </row>
    <row r="8" spans="2:28" ht="15" x14ac:dyDescent="0.25">
      <c r="B8" s="12"/>
      <c r="C8" s="11" t="s">
        <v>11</v>
      </c>
      <c r="D8" s="19">
        <v>10483.757</v>
      </c>
      <c r="E8" s="12">
        <v>17300.871999999999</v>
      </c>
      <c r="F8" s="13">
        <f t="shared" si="0"/>
        <v>60.596697091337361</v>
      </c>
      <c r="H8" s="1" t="s">
        <v>11</v>
      </c>
      <c r="I8" s="15"/>
      <c r="J8" s="16">
        <v>60.596697091337361</v>
      </c>
      <c r="L8" s="17"/>
      <c r="M8" s="1" t="s">
        <v>12</v>
      </c>
      <c r="N8" s="17">
        <v>73.042709386048315</v>
      </c>
    </row>
    <row r="9" spans="2:28" ht="15" x14ac:dyDescent="0.25">
      <c r="B9" s="20"/>
      <c r="C9" s="11" t="s">
        <v>13</v>
      </c>
      <c r="D9" s="18">
        <v>23167.02</v>
      </c>
      <c r="E9" s="18">
        <v>38436.296999999999</v>
      </c>
      <c r="F9" s="13">
        <f>D9/E9*100</f>
        <v>60.27380837441234</v>
      </c>
      <c r="H9" s="1" t="s">
        <v>13</v>
      </c>
      <c r="I9" s="15"/>
      <c r="J9" s="16">
        <v>60.27380837441234</v>
      </c>
      <c r="L9" s="17"/>
      <c r="M9" s="1" t="s">
        <v>14</v>
      </c>
      <c r="N9" s="17">
        <v>71.431947956267521</v>
      </c>
    </row>
    <row r="10" spans="2:28" ht="15" x14ac:dyDescent="0.25">
      <c r="B10" s="12"/>
      <c r="C10" s="11" t="s">
        <v>15</v>
      </c>
      <c r="D10" s="12">
        <v>9856.1350000000002</v>
      </c>
      <c r="E10" s="12">
        <v>16606.941999999999</v>
      </c>
      <c r="F10" s="13">
        <f t="shared" si="0"/>
        <v>59.349487702191048</v>
      </c>
      <c r="H10" s="1" t="s">
        <v>15</v>
      </c>
      <c r="I10" s="15"/>
      <c r="J10" s="16">
        <v>59.349487702191048</v>
      </c>
      <c r="L10" s="17"/>
      <c r="M10" s="1" t="s">
        <v>16</v>
      </c>
      <c r="N10" s="17">
        <v>65.069239877322985</v>
      </c>
    </row>
    <row r="11" spans="2:28" ht="15" x14ac:dyDescent="0.25">
      <c r="B11" s="18"/>
      <c r="C11" s="11" t="s">
        <v>17</v>
      </c>
      <c r="D11" s="18">
        <v>83161.933999999994</v>
      </c>
      <c r="E11" s="18">
        <v>257206.47500000001</v>
      </c>
      <c r="F11" s="13">
        <f t="shared" si="0"/>
        <v>32.332752898230879</v>
      </c>
      <c r="H11" s="1" t="s">
        <v>17</v>
      </c>
      <c r="I11" s="15"/>
      <c r="J11" s="16">
        <v>32.332752898230879</v>
      </c>
      <c r="L11" s="17"/>
      <c r="M11" s="1" t="s">
        <v>11</v>
      </c>
      <c r="N11" s="17">
        <v>60.596697091337361</v>
      </c>
    </row>
    <row r="12" spans="2:28" ht="15" x14ac:dyDescent="0.25">
      <c r="B12" s="19"/>
      <c r="C12" s="11" t="s">
        <v>8</v>
      </c>
      <c r="D12" s="12">
        <v>4600.55</v>
      </c>
      <c r="E12" s="12">
        <v>4489.6350000000002</v>
      </c>
      <c r="F12" s="13">
        <f t="shared" si="0"/>
        <v>102.47046808927674</v>
      </c>
      <c r="H12" s="1" t="s">
        <v>8</v>
      </c>
      <c r="I12" s="15"/>
      <c r="J12" s="16">
        <v>102.47046808927674</v>
      </c>
      <c r="L12" s="17"/>
      <c r="M12" s="1" t="s">
        <v>13</v>
      </c>
      <c r="N12" s="17">
        <v>60.27380837441234</v>
      </c>
    </row>
    <row r="13" spans="2:28" ht="15" x14ac:dyDescent="0.25">
      <c r="B13" s="18"/>
      <c r="C13" s="11" t="s">
        <v>18</v>
      </c>
      <c r="D13" s="18">
        <v>2986.6959999999999</v>
      </c>
      <c r="E13" s="18">
        <v>14517.212</v>
      </c>
      <c r="F13" s="13">
        <f t="shared" si="0"/>
        <v>20.573482015692822</v>
      </c>
      <c r="H13" s="1" t="s">
        <v>18</v>
      </c>
      <c r="I13" s="15"/>
      <c r="J13" s="16">
        <v>20.573482015692822</v>
      </c>
      <c r="L13" s="17"/>
      <c r="M13" s="1" t="s">
        <v>15</v>
      </c>
      <c r="N13" s="17">
        <v>59.349487702191048</v>
      </c>
    </row>
    <row r="14" spans="2:28" ht="15" x14ac:dyDescent="0.25">
      <c r="B14" s="19"/>
      <c r="C14" s="11" t="s">
        <v>19</v>
      </c>
      <c r="D14" s="12">
        <v>5297.47</v>
      </c>
      <c r="E14" s="12">
        <v>23004.552</v>
      </c>
      <c r="F14" s="13">
        <f t="shared" si="0"/>
        <v>23.027920734991927</v>
      </c>
      <c r="H14" s="1" t="s">
        <v>19</v>
      </c>
      <c r="I14" s="15"/>
      <c r="J14" s="16">
        <v>23.027920734991927</v>
      </c>
      <c r="L14" s="17"/>
      <c r="M14" s="1" t="s">
        <v>20</v>
      </c>
      <c r="N14" s="17">
        <v>55.046484719591106</v>
      </c>
    </row>
    <row r="15" spans="2:28" ht="15" x14ac:dyDescent="0.25">
      <c r="B15" s="18"/>
      <c r="C15" s="11" t="s">
        <v>21</v>
      </c>
      <c r="D15" s="20">
        <v>37434.402000000002</v>
      </c>
      <c r="E15" s="18">
        <v>124730.398</v>
      </c>
      <c r="F15" s="13">
        <f t="shared" si="0"/>
        <v>30.01225250640185</v>
      </c>
      <c r="H15" s="1" t="s">
        <v>21</v>
      </c>
      <c r="I15" s="15"/>
      <c r="J15" s="16">
        <v>30.01225250640185</v>
      </c>
      <c r="L15" s="17"/>
      <c r="M15" s="1" t="s">
        <v>22</v>
      </c>
      <c r="N15" s="17">
        <v>54.23026876442951</v>
      </c>
    </row>
    <row r="16" spans="2:28" ht="15" x14ac:dyDescent="0.25">
      <c r="B16" s="12"/>
      <c r="C16" s="11" t="s">
        <v>22</v>
      </c>
      <c r="D16" s="19">
        <v>122122.79300000001</v>
      </c>
      <c r="E16" s="12">
        <v>225193.04399999999</v>
      </c>
      <c r="F16" s="13">
        <f t="shared" si="0"/>
        <v>54.23026876442951</v>
      </c>
      <c r="H16" s="1" t="s">
        <v>22</v>
      </c>
      <c r="I16" s="15"/>
      <c r="J16" s="16">
        <v>54.23026876442951</v>
      </c>
      <c r="L16" s="17"/>
      <c r="M16" s="1" t="s">
        <v>23</v>
      </c>
      <c r="N16" s="17">
        <v>53.139311426509373</v>
      </c>
    </row>
    <row r="17" spans="2:14" ht="15" x14ac:dyDescent="0.25">
      <c r="B17" s="18"/>
      <c r="C17" s="11" t="s">
        <v>24</v>
      </c>
      <c r="D17" s="18">
        <v>3816.6379999999999</v>
      </c>
      <c r="E17" s="18">
        <v>8865.4120000000003</v>
      </c>
      <c r="F17" s="13">
        <f t="shared" si="0"/>
        <v>43.050881335238564</v>
      </c>
      <c r="H17" s="1" t="s">
        <v>24</v>
      </c>
      <c r="I17" s="15"/>
      <c r="J17" s="16">
        <v>43.050881335238564</v>
      </c>
      <c r="L17" s="17"/>
      <c r="M17" s="1" t="s">
        <v>25</v>
      </c>
      <c r="N17" s="17">
        <v>43.991913609228021</v>
      </c>
    </row>
    <row r="18" spans="2:14" ht="15" x14ac:dyDescent="0.25">
      <c r="B18" s="12"/>
      <c r="C18" s="11" t="s">
        <v>26</v>
      </c>
      <c r="D18" s="12">
        <v>36131.107000000004</v>
      </c>
      <c r="E18" s="19">
        <v>144436.96900000001</v>
      </c>
      <c r="F18" s="13">
        <f t="shared" si="0"/>
        <v>25.015137918049223</v>
      </c>
      <c r="H18" s="14" t="s">
        <v>26</v>
      </c>
      <c r="I18" s="15"/>
      <c r="J18" s="16">
        <v>25.015137918049223</v>
      </c>
      <c r="L18" s="17"/>
      <c r="M18" s="1" t="s">
        <v>27</v>
      </c>
      <c r="N18" s="17">
        <v>43.702908955870775</v>
      </c>
    </row>
    <row r="19" spans="2:14" ht="15" x14ac:dyDescent="0.25">
      <c r="B19" s="18"/>
      <c r="C19" s="11" t="s">
        <v>28</v>
      </c>
      <c r="D19" s="18">
        <v>268.37299999999999</v>
      </c>
      <c r="E19" s="18">
        <v>2844.683</v>
      </c>
      <c r="F19" s="13">
        <f t="shared" si="0"/>
        <v>9.4341970616761159</v>
      </c>
      <c r="H19" s="1" t="s">
        <v>28</v>
      </c>
      <c r="I19" s="15"/>
      <c r="J19" s="16">
        <v>9.4341970616761159</v>
      </c>
      <c r="L19" s="17"/>
      <c r="M19" s="1" t="s">
        <v>24</v>
      </c>
      <c r="N19" s="17">
        <v>43.050881335238564</v>
      </c>
    </row>
    <row r="20" spans="2:14" ht="15" x14ac:dyDescent="0.25">
      <c r="B20" s="12"/>
      <c r="C20" s="11" t="s">
        <v>10</v>
      </c>
      <c r="D20" s="12">
        <v>3266.0320000000002</v>
      </c>
      <c r="E20" s="12">
        <v>4420.1890000000003</v>
      </c>
      <c r="F20" s="13">
        <f t="shared" si="0"/>
        <v>73.888967191221909</v>
      </c>
      <c r="H20" s="1" t="s">
        <v>10</v>
      </c>
      <c r="I20" s="15"/>
      <c r="J20" s="16">
        <v>73.888967191221909</v>
      </c>
      <c r="L20" s="17"/>
      <c r="M20" s="14" t="s">
        <v>7</v>
      </c>
      <c r="N20" s="21">
        <v>41.304597920297361</v>
      </c>
    </row>
    <row r="21" spans="2:14" ht="15" x14ac:dyDescent="0.25">
      <c r="B21" s="18"/>
      <c r="C21" s="11" t="s">
        <v>29</v>
      </c>
      <c r="D21" s="18">
        <v>2169.8020000000001</v>
      </c>
      <c r="E21" s="18">
        <v>7320.3</v>
      </c>
      <c r="F21" s="13">
        <f t="shared" si="0"/>
        <v>29.640889034602409</v>
      </c>
      <c r="H21" s="1" t="s">
        <v>29</v>
      </c>
      <c r="I21" s="15"/>
      <c r="J21" s="16">
        <v>29.640889034602409</v>
      </c>
      <c r="L21" s="17"/>
      <c r="M21" s="1" t="s">
        <v>30</v>
      </c>
      <c r="N21" s="17">
        <v>41.018911855415382</v>
      </c>
    </row>
    <row r="22" spans="2:14" ht="15" x14ac:dyDescent="0.25">
      <c r="B22" s="12"/>
      <c r="C22" s="11" t="s">
        <v>31</v>
      </c>
      <c r="D22" s="12">
        <v>334.40100000000001</v>
      </c>
      <c r="E22" s="19">
        <v>3690.1390000000001</v>
      </c>
      <c r="F22" s="13">
        <f t="shared" si="0"/>
        <v>9.062016363069251</v>
      </c>
      <c r="H22" s="1" t="s">
        <v>31</v>
      </c>
      <c r="I22" s="15"/>
      <c r="J22" s="16">
        <v>9.062016363069251</v>
      </c>
      <c r="L22" s="17"/>
      <c r="M22" s="1" t="s">
        <v>32</v>
      </c>
      <c r="N22" s="17">
        <v>32.373441622581851</v>
      </c>
    </row>
    <row r="23" spans="2:14" ht="15" x14ac:dyDescent="0.25">
      <c r="B23" s="18"/>
      <c r="C23" s="11" t="s">
        <v>27</v>
      </c>
      <c r="D23" s="18">
        <v>10618.706</v>
      </c>
      <c r="E23" s="18">
        <v>24297.481</v>
      </c>
      <c r="F23" s="13">
        <f t="shared" si="0"/>
        <v>43.702908955870775</v>
      </c>
      <c r="H23" s="1" t="s">
        <v>27</v>
      </c>
      <c r="I23" s="15"/>
      <c r="J23" s="16">
        <v>43.702908955870775</v>
      </c>
      <c r="L23" s="17"/>
      <c r="M23" s="1" t="s">
        <v>17</v>
      </c>
      <c r="N23" s="17">
        <v>32.332752898230879</v>
      </c>
    </row>
    <row r="24" spans="2:14" ht="15" x14ac:dyDescent="0.25">
      <c r="B24" s="12"/>
      <c r="C24" s="11" t="s">
        <v>33</v>
      </c>
      <c r="D24" s="12">
        <v>54.134999999999998</v>
      </c>
      <c r="E24" s="12">
        <v>3195.0039999999999</v>
      </c>
      <c r="F24" s="13">
        <f t="shared" si="0"/>
        <v>1.6943640759135199</v>
      </c>
      <c r="H24" s="1" t="s">
        <v>33</v>
      </c>
      <c r="I24" s="15"/>
      <c r="J24" s="16">
        <v>1.6943640759135199</v>
      </c>
      <c r="L24" s="17"/>
      <c r="M24" s="1" t="s">
        <v>21</v>
      </c>
      <c r="N24" s="17">
        <v>30.01225250640185</v>
      </c>
    </row>
    <row r="25" spans="2:14" ht="15" x14ac:dyDescent="0.25">
      <c r="B25" s="18"/>
      <c r="C25" s="11" t="s">
        <v>34</v>
      </c>
      <c r="D25" s="18">
        <v>20722.526999999998</v>
      </c>
      <c r="E25" s="18">
        <v>76019.164000000004</v>
      </c>
      <c r="F25" s="13">
        <f t="shared" si="0"/>
        <v>27.259609169077414</v>
      </c>
      <c r="H25" s="1" t="s">
        <v>34</v>
      </c>
      <c r="I25" s="15"/>
      <c r="J25" s="16">
        <v>27.259609169077414</v>
      </c>
      <c r="L25" s="17"/>
      <c r="M25" s="1" t="s">
        <v>29</v>
      </c>
      <c r="N25" s="17">
        <v>29.640889034602409</v>
      </c>
    </row>
    <row r="26" spans="2:14" ht="15" x14ac:dyDescent="0.25">
      <c r="B26" s="19"/>
      <c r="C26" s="11" t="s">
        <v>30</v>
      </c>
      <c r="D26" s="12">
        <v>12969.12</v>
      </c>
      <c r="E26" s="12">
        <v>31617.416000000001</v>
      </c>
      <c r="F26" s="13">
        <f t="shared" si="0"/>
        <v>41.018911855415382</v>
      </c>
      <c r="H26" s="1" t="s">
        <v>30</v>
      </c>
      <c r="I26" s="15"/>
      <c r="J26" s="16">
        <v>41.018911855415382</v>
      </c>
      <c r="L26" s="17"/>
      <c r="M26" s="1" t="s">
        <v>34</v>
      </c>
      <c r="N26" s="17">
        <v>27.259609169077414</v>
      </c>
    </row>
    <row r="27" spans="2:14" ht="15" x14ac:dyDescent="0.25">
      <c r="B27" s="18"/>
      <c r="C27" s="11" t="s">
        <v>20</v>
      </c>
      <c r="D27" s="18">
        <v>54212.618000000002</v>
      </c>
      <c r="E27" s="18">
        <v>98485.159</v>
      </c>
      <c r="F27" s="13">
        <f t="shared" si="0"/>
        <v>55.046484719591106</v>
      </c>
      <c r="H27" s="1" t="s">
        <v>20</v>
      </c>
      <c r="I27" s="15"/>
      <c r="J27" s="16">
        <v>55.046484719591106</v>
      </c>
      <c r="L27" s="17"/>
      <c r="M27" s="14" t="s">
        <v>26</v>
      </c>
      <c r="N27" s="21">
        <v>25.015137918049223</v>
      </c>
    </row>
    <row r="28" spans="2:14" ht="15" x14ac:dyDescent="0.25">
      <c r="B28" s="19"/>
      <c r="C28" s="11" t="s">
        <v>32</v>
      </c>
      <c r="D28" s="12">
        <v>7341.18</v>
      </c>
      <c r="E28" s="12">
        <v>22676.550999999999</v>
      </c>
      <c r="F28" s="13">
        <f t="shared" si="0"/>
        <v>32.373441622581851</v>
      </c>
      <c r="H28" s="1" t="s">
        <v>32</v>
      </c>
      <c r="I28" s="15"/>
      <c r="J28" s="16">
        <v>32.373441622581851</v>
      </c>
      <c r="L28" s="17"/>
      <c r="M28" s="1" t="s">
        <v>9</v>
      </c>
      <c r="N28" s="17">
        <v>24.176646865455243</v>
      </c>
    </row>
    <row r="29" spans="2:14" ht="15" x14ac:dyDescent="0.25">
      <c r="B29" s="18"/>
      <c r="C29" s="11" t="s">
        <v>14</v>
      </c>
      <c r="D29" s="18">
        <v>21995.618999999999</v>
      </c>
      <c r="E29" s="18">
        <v>30792.411</v>
      </c>
      <c r="F29" s="13">
        <f t="shared" si="0"/>
        <v>71.431947956267521</v>
      </c>
      <c r="H29" s="1" t="s">
        <v>14</v>
      </c>
      <c r="I29" s="15"/>
      <c r="J29" s="16">
        <v>71.431947956267521</v>
      </c>
      <c r="L29" s="17"/>
      <c r="M29" s="1" t="s">
        <v>19</v>
      </c>
      <c r="N29" s="17">
        <v>23.027920734991927</v>
      </c>
    </row>
    <row r="30" spans="2:14" ht="15" x14ac:dyDescent="0.25">
      <c r="B30" s="12"/>
      <c r="C30" s="11" t="s">
        <v>23</v>
      </c>
      <c r="D30" s="19">
        <v>3230.8339999999998</v>
      </c>
      <c r="E30" s="12">
        <v>6079.9319999999998</v>
      </c>
      <c r="F30" s="13">
        <f t="shared" si="0"/>
        <v>53.139311426509373</v>
      </c>
      <c r="H30" s="1" t="s">
        <v>23</v>
      </c>
      <c r="I30" s="15"/>
      <c r="J30" s="16">
        <v>53.139311426509373</v>
      </c>
      <c r="L30" s="17"/>
      <c r="M30" s="1" t="s">
        <v>18</v>
      </c>
      <c r="N30" s="17">
        <v>20.573482015692822</v>
      </c>
    </row>
    <row r="31" spans="2:14" ht="15" x14ac:dyDescent="0.25">
      <c r="B31" s="18"/>
      <c r="C31" s="11" t="s">
        <v>25</v>
      </c>
      <c r="D31" s="18">
        <v>7231.8209999999999</v>
      </c>
      <c r="E31" s="18">
        <v>16438.977999999999</v>
      </c>
      <c r="F31" s="13">
        <f t="shared" si="0"/>
        <v>43.991913609228021</v>
      </c>
      <c r="H31" s="1" t="s">
        <v>25</v>
      </c>
      <c r="I31" s="15"/>
      <c r="J31" s="16">
        <v>43.991913609228021</v>
      </c>
      <c r="L31" s="17"/>
      <c r="M31" s="1" t="s">
        <v>28</v>
      </c>
      <c r="N31" s="17">
        <v>9.4341970616761159</v>
      </c>
    </row>
    <row r="32" spans="2:14" ht="15" x14ac:dyDescent="0.25">
      <c r="B32" s="12"/>
      <c r="C32" s="11" t="s">
        <v>16</v>
      </c>
      <c r="D32" s="12">
        <v>21858.238000000001</v>
      </c>
      <c r="E32" s="12">
        <v>33592.275000000001</v>
      </c>
      <c r="F32" s="13">
        <f t="shared" si="0"/>
        <v>65.069239877322985</v>
      </c>
      <c r="H32" s="1" t="s">
        <v>16</v>
      </c>
      <c r="I32" s="15"/>
      <c r="J32" s="16">
        <v>65.069239877322985</v>
      </c>
      <c r="L32" s="17"/>
      <c r="M32" s="1" t="s">
        <v>31</v>
      </c>
      <c r="N32" s="17">
        <v>9.062016363069251</v>
      </c>
    </row>
    <row r="33" spans="2:14" ht="15" x14ac:dyDescent="0.25">
      <c r="B33" s="18"/>
      <c r="C33" s="11" t="s">
        <v>12</v>
      </c>
      <c r="D33" s="18">
        <v>34296.464999999997</v>
      </c>
      <c r="E33" s="18">
        <v>46953.987999999998</v>
      </c>
      <c r="F33" s="13">
        <f>D33/E33*100</f>
        <v>73.042709386048315</v>
      </c>
      <c r="H33" s="1" t="s">
        <v>12</v>
      </c>
      <c r="I33" s="15"/>
      <c r="J33" s="16">
        <v>73.042709386048315</v>
      </c>
      <c r="L33" s="17"/>
      <c r="M33" s="1" t="s">
        <v>33</v>
      </c>
      <c r="N33" s="17">
        <v>1.6943640759135199</v>
      </c>
    </row>
  </sheetData>
  <mergeCells count="1">
    <mergeCell ref="D4:F4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088-CBF3-4CDA-8E8E-378DC036A84F}">
  <sheetPr>
    <tabColor rgb="FFF7ABE7"/>
  </sheetPr>
  <dimension ref="A1:AA44"/>
  <sheetViews>
    <sheetView tabSelected="1" workbookViewId="0">
      <selection activeCell="A28" sqref="A28"/>
    </sheetView>
  </sheetViews>
  <sheetFormatPr defaultRowHeight="11.45" customHeight="1" x14ac:dyDescent="0.25"/>
  <cols>
    <col min="1" max="1" width="16" style="6" customWidth="1"/>
    <col min="2" max="2" width="18" style="6" customWidth="1"/>
    <col min="3" max="3" width="5" style="6" customWidth="1"/>
    <col min="4" max="4" width="19.85546875" style="6" customWidth="1"/>
    <col min="5" max="5" width="5" style="6" customWidth="1"/>
    <col min="6" max="6" width="18" style="6" customWidth="1"/>
    <col min="7" max="7" width="5" style="6" customWidth="1"/>
    <col min="8" max="8" width="19.85546875" style="6" customWidth="1"/>
    <col min="9" max="9" width="5" style="6" customWidth="1"/>
    <col min="10" max="16384" width="9.140625" style="6"/>
  </cols>
  <sheetData>
    <row r="1" spans="1:27" ht="39" x14ac:dyDescent="0.25">
      <c r="A1" s="22"/>
      <c r="P1" s="31" t="s">
        <v>83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" x14ac:dyDescent="0.25">
      <c r="A2" s="22" t="s">
        <v>35</v>
      </c>
      <c r="B2" s="23" t="s">
        <v>36</v>
      </c>
      <c r="P2" s="33" t="s">
        <v>84</v>
      </c>
    </row>
    <row r="3" spans="1:27" ht="15" x14ac:dyDescent="0.25">
      <c r="A3" s="22"/>
      <c r="B3" s="22"/>
    </row>
    <row r="4" spans="1:27" ht="15" x14ac:dyDescent="0.25"/>
    <row r="5" spans="1:27" ht="15" x14ac:dyDescent="0.25">
      <c r="A5" s="23" t="s">
        <v>37</v>
      </c>
      <c r="C5" s="22" t="s">
        <v>38</v>
      </c>
    </row>
    <row r="6" spans="1:27" ht="15" x14ac:dyDescent="0.25">
      <c r="A6" s="23" t="s">
        <v>39</v>
      </c>
      <c r="C6" s="22" t="s">
        <v>40</v>
      </c>
    </row>
    <row r="7" spans="1:27" ht="15" x14ac:dyDescent="0.25">
      <c r="A7" s="23" t="s">
        <v>41</v>
      </c>
      <c r="C7" s="22" t="s">
        <v>42</v>
      </c>
    </row>
    <row r="8" spans="1:27" ht="15" x14ac:dyDescent="0.25"/>
    <row r="9" spans="1:27" ht="15" x14ac:dyDescent="0.25">
      <c r="A9" s="3" t="s">
        <v>43</v>
      </c>
      <c r="B9" s="66" t="s">
        <v>6</v>
      </c>
      <c r="C9" s="66" t="s">
        <v>44</v>
      </c>
      <c r="D9" s="66" t="s">
        <v>6</v>
      </c>
      <c r="E9" s="66" t="s">
        <v>44</v>
      </c>
      <c r="F9" s="66" t="s">
        <v>26</v>
      </c>
      <c r="G9" s="66" t="s">
        <v>44</v>
      </c>
      <c r="H9" s="66" t="s">
        <v>26</v>
      </c>
      <c r="I9" s="66" t="s">
        <v>44</v>
      </c>
      <c r="J9" s="1" t="s">
        <v>7</v>
      </c>
      <c r="K9" s="1" t="s">
        <v>7</v>
      </c>
      <c r="L9" s="1" t="s">
        <v>45</v>
      </c>
      <c r="M9" s="1" t="s">
        <v>45</v>
      </c>
    </row>
    <row r="10" spans="1:27" ht="60" x14ac:dyDescent="0.25">
      <c r="A10" s="3" t="s">
        <v>46</v>
      </c>
      <c r="B10" s="67" t="s">
        <v>0</v>
      </c>
      <c r="C10" s="67" t="s">
        <v>44</v>
      </c>
      <c r="D10" s="67" t="s">
        <v>1</v>
      </c>
      <c r="E10" s="67" t="s">
        <v>44</v>
      </c>
      <c r="F10" s="67" t="s">
        <v>0</v>
      </c>
      <c r="G10" s="67" t="s">
        <v>44</v>
      </c>
      <c r="H10" s="67" t="s">
        <v>1</v>
      </c>
      <c r="I10" s="67" t="s">
        <v>44</v>
      </c>
      <c r="J10" s="8" t="s">
        <v>2</v>
      </c>
      <c r="K10" s="8" t="s">
        <v>47</v>
      </c>
      <c r="L10" s="8" t="s">
        <v>2</v>
      </c>
      <c r="M10" s="8" t="s">
        <v>47</v>
      </c>
    </row>
    <row r="11" spans="1:27" ht="15" x14ac:dyDescent="0.25">
      <c r="A11" s="24" t="s">
        <v>48</v>
      </c>
      <c r="B11" s="25" t="s">
        <v>44</v>
      </c>
      <c r="C11" s="25" t="s">
        <v>44</v>
      </c>
      <c r="D11" s="25" t="s">
        <v>44</v>
      </c>
      <c r="E11" s="25" t="s">
        <v>44</v>
      </c>
      <c r="F11" s="25" t="s">
        <v>44</v>
      </c>
      <c r="G11" s="25" t="s">
        <v>44</v>
      </c>
      <c r="H11" s="25" t="s">
        <v>44</v>
      </c>
      <c r="I11" s="25" t="s">
        <v>44</v>
      </c>
    </row>
    <row r="12" spans="1:27" ht="15" x14ac:dyDescent="0.25">
      <c r="A12" s="11" t="s">
        <v>49</v>
      </c>
      <c r="B12" s="12">
        <v>696703.92700000003</v>
      </c>
      <c r="C12" s="26" t="s">
        <v>44</v>
      </c>
      <c r="D12" s="12">
        <v>1434757.933</v>
      </c>
      <c r="E12" s="26" t="s">
        <v>44</v>
      </c>
      <c r="F12" s="12">
        <v>29508.440999999999</v>
      </c>
      <c r="G12" s="26" t="s">
        <v>44</v>
      </c>
      <c r="H12" s="19">
        <v>150839.04999999999</v>
      </c>
      <c r="I12" s="26" t="s">
        <v>44</v>
      </c>
      <c r="J12" s="27">
        <f>B12/D12*100</f>
        <v>48.558987615648199</v>
      </c>
      <c r="K12" s="27">
        <f>100-J12</f>
        <v>51.441012384351801</v>
      </c>
      <c r="L12" s="27">
        <f>F12/H12*100</f>
        <v>19.562865849393777</v>
      </c>
      <c r="M12" s="27">
        <f>100-L12</f>
        <v>80.437134150606227</v>
      </c>
    </row>
    <row r="13" spans="1:27" ht="15" x14ac:dyDescent="0.25">
      <c r="A13" s="11" t="s">
        <v>50</v>
      </c>
      <c r="B13" s="18">
        <v>705444.55099999998</v>
      </c>
      <c r="C13" s="28" t="s">
        <v>44</v>
      </c>
      <c r="D13" s="18">
        <v>1484378.814</v>
      </c>
      <c r="E13" s="28" t="s">
        <v>44</v>
      </c>
      <c r="F13" s="18">
        <v>29424.829000000002</v>
      </c>
      <c r="G13" s="28" t="s">
        <v>44</v>
      </c>
      <c r="H13" s="18">
        <v>163612.41200000001</v>
      </c>
      <c r="I13" s="28" t="s">
        <v>44</v>
      </c>
      <c r="J13" s="27">
        <f t="shared" ref="J13:J41" si="0">B13/D13*100</f>
        <v>47.524563429938574</v>
      </c>
      <c r="K13" s="27">
        <f t="shared" ref="K13:K40" si="1">100-J13</f>
        <v>52.475436570061426</v>
      </c>
      <c r="L13" s="27">
        <f t="shared" ref="L13:L41" si="2">F13/H13*100</f>
        <v>17.984472351645302</v>
      </c>
      <c r="M13" s="27">
        <f t="shared" ref="M13:M41" si="3">100-L13</f>
        <v>82.015527648354691</v>
      </c>
      <c r="P13" s="29" t="s">
        <v>51</v>
      </c>
    </row>
    <row r="14" spans="1:27" ht="15" x14ac:dyDescent="0.25">
      <c r="A14" s="11" t="s">
        <v>52</v>
      </c>
      <c r="B14" s="12">
        <v>722659.33700000006</v>
      </c>
      <c r="C14" s="26" t="s">
        <v>44</v>
      </c>
      <c r="D14" s="12">
        <v>1534802.5560000001</v>
      </c>
      <c r="E14" s="26" t="s">
        <v>44</v>
      </c>
      <c r="F14" s="12">
        <v>30275.562999999998</v>
      </c>
      <c r="G14" s="26" t="s">
        <v>44</v>
      </c>
      <c r="H14" s="12">
        <v>163182.30300000001</v>
      </c>
      <c r="I14" s="26" t="s">
        <v>44</v>
      </c>
      <c r="J14" s="27">
        <f t="shared" si="0"/>
        <v>47.084840598871139</v>
      </c>
      <c r="K14" s="27">
        <f t="shared" si="1"/>
        <v>52.915159401128861</v>
      </c>
      <c r="L14" s="27">
        <f t="shared" si="2"/>
        <v>18.553214682844619</v>
      </c>
      <c r="M14" s="27">
        <f t="shared" si="3"/>
        <v>81.446785317155388</v>
      </c>
    </row>
    <row r="15" spans="1:27" ht="15" x14ac:dyDescent="0.25">
      <c r="A15" s="11" t="s">
        <v>53</v>
      </c>
      <c r="B15" s="18">
        <v>715329.94299999997</v>
      </c>
      <c r="C15" s="28" t="s">
        <v>44</v>
      </c>
      <c r="D15" s="18">
        <v>1528428.1740000001</v>
      </c>
      <c r="E15" s="28" t="s">
        <v>44</v>
      </c>
      <c r="F15" s="18">
        <v>30407.416000000001</v>
      </c>
      <c r="G15" s="28" t="s">
        <v>44</v>
      </c>
      <c r="H15" s="18">
        <v>165640.54300000001</v>
      </c>
      <c r="I15" s="28" t="s">
        <v>44</v>
      </c>
      <c r="J15" s="27">
        <f t="shared" si="0"/>
        <v>46.801672147140096</v>
      </c>
      <c r="K15" s="27">
        <f t="shared" si="1"/>
        <v>53.198327852859904</v>
      </c>
      <c r="L15" s="27">
        <f t="shared" si="2"/>
        <v>18.357471817754185</v>
      </c>
      <c r="M15" s="27">
        <f t="shared" si="3"/>
        <v>81.642528182245812</v>
      </c>
    </row>
    <row r="16" spans="1:27" ht="15" x14ac:dyDescent="0.25">
      <c r="A16" s="11" t="s">
        <v>54</v>
      </c>
      <c r="B16" s="12">
        <v>684144.65300000005</v>
      </c>
      <c r="C16" s="26" t="s">
        <v>44</v>
      </c>
      <c r="D16" s="12">
        <v>1538480.0260000001</v>
      </c>
      <c r="E16" s="26" t="s">
        <v>44</v>
      </c>
      <c r="F16" s="19">
        <v>30293.23</v>
      </c>
      <c r="G16" s="26" t="s">
        <v>44</v>
      </c>
      <c r="H16" s="12">
        <v>170569.40900000001</v>
      </c>
      <c r="I16" s="26" t="s">
        <v>44</v>
      </c>
      <c r="J16" s="27">
        <f t="shared" si="0"/>
        <v>44.468868067059326</v>
      </c>
      <c r="K16" s="27">
        <f t="shared" si="1"/>
        <v>55.531131932940674</v>
      </c>
      <c r="L16" s="27">
        <f t="shared" si="2"/>
        <v>17.760060363461772</v>
      </c>
      <c r="M16" s="27">
        <f t="shared" si="3"/>
        <v>82.239939636538224</v>
      </c>
    </row>
    <row r="17" spans="1:13" ht="15" x14ac:dyDescent="0.25">
      <c r="A17" s="11" t="s">
        <v>55</v>
      </c>
      <c r="B17" s="18">
        <v>675356.71600000001</v>
      </c>
      <c r="C17" s="28" t="s">
        <v>44</v>
      </c>
      <c r="D17" s="18">
        <v>1524431.4369999999</v>
      </c>
      <c r="E17" s="28" t="s">
        <v>44</v>
      </c>
      <c r="F17" s="18">
        <v>29226.361000000001</v>
      </c>
      <c r="G17" s="28" t="s">
        <v>44</v>
      </c>
      <c r="H17" s="18">
        <v>172574.15900000001</v>
      </c>
      <c r="I17" s="28" t="s">
        <v>44</v>
      </c>
      <c r="J17" s="27">
        <f t="shared" si="0"/>
        <v>44.302203405688495</v>
      </c>
      <c r="K17" s="27">
        <f t="shared" si="1"/>
        <v>55.697796594311505</v>
      </c>
      <c r="L17" s="27">
        <f t="shared" si="2"/>
        <v>16.935537260824781</v>
      </c>
      <c r="M17" s="27">
        <f t="shared" si="3"/>
        <v>83.064462739175212</v>
      </c>
    </row>
    <row r="18" spans="1:13" ht="15" x14ac:dyDescent="0.25">
      <c r="A18" s="11" t="s">
        <v>56</v>
      </c>
      <c r="B18" s="12">
        <v>675865.56700000004</v>
      </c>
      <c r="C18" s="26" t="s">
        <v>44</v>
      </c>
      <c r="D18" s="12">
        <v>1538535.2520000001</v>
      </c>
      <c r="E18" s="26" t="s">
        <v>44</v>
      </c>
      <c r="F18" s="19">
        <v>28173.17</v>
      </c>
      <c r="G18" s="26" t="s">
        <v>44</v>
      </c>
      <c r="H18" s="12">
        <v>176185.33799999999</v>
      </c>
      <c r="I18" s="26" t="s">
        <v>44</v>
      </c>
      <c r="J18" s="27">
        <f t="shared" si="0"/>
        <v>43.929157042155317</v>
      </c>
      <c r="K18" s="27">
        <f t="shared" si="1"/>
        <v>56.070842957844683</v>
      </c>
      <c r="L18" s="27">
        <f t="shared" si="2"/>
        <v>15.990643897961586</v>
      </c>
      <c r="M18" s="27">
        <f t="shared" si="3"/>
        <v>84.00935610203841</v>
      </c>
    </row>
    <row r="19" spans="1:13" ht="15" x14ac:dyDescent="0.25">
      <c r="A19" s="11" t="s">
        <v>57</v>
      </c>
      <c r="B19" s="20">
        <v>685361.2</v>
      </c>
      <c r="C19" s="28" t="s">
        <v>44</v>
      </c>
      <c r="D19" s="18">
        <v>1577718.2649999999</v>
      </c>
      <c r="E19" s="28" t="s">
        <v>44</v>
      </c>
      <c r="F19" s="18">
        <v>26811.352999999999</v>
      </c>
      <c r="G19" s="28" t="s">
        <v>44</v>
      </c>
      <c r="H19" s="18">
        <v>176639.274</v>
      </c>
      <c r="I19" s="28" t="s">
        <v>44</v>
      </c>
      <c r="J19" s="27">
        <f t="shared" si="0"/>
        <v>43.440024445682639</v>
      </c>
      <c r="K19" s="27">
        <f t="shared" si="1"/>
        <v>56.559975554317361</v>
      </c>
      <c r="L19" s="27">
        <f t="shared" si="2"/>
        <v>15.178591030667393</v>
      </c>
      <c r="M19" s="27">
        <f t="shared" si="3"/>
        <v>84.821408969332609</v>
      </c>
    </row>
    <row r="20" spans="1:13" ht="15" x14ac:dyDescent="0.25">
      <c r="A20" s="11" t="s">
        <v>58</v>
      </c>
      <c r="B20" s="12">
        <v>689533.99199999997</v>
      </c>
      <c r="C20" s="26" t="s">
        <v>44</v>
      </c>
      <c r="D20" s="12">
        <v>1580940.432</v>
      </c>
      <c r="E20" s="26" t="s">
        <v>44</v>
      </c>
      <c r="F20" s="12">
        <v>28252.101999999999</v>
      </c>
      <c r="G20" s="26" t="s">
        <v>44</v>
      </c>
      <c r="H20" s="12">
        <v>178029.171</v>
      </c>
      <c r="I20" s="26" t="s">
        <v>44</v>
      </c>
      <c r="J20" s="27">
        <f t="shared" si="0"/>
        <v>43.615431552199055</v>
      </c>
      <c r="K20" s="27">
        <f t="shared" si="1"/>
        <v>56.384568447800945</v>
      </c>
      <c r="L20" s="27">
        <f t="shared" si="2"/>
        <v>15.869366711818255</v>
      </c>
      <c r="M20" s="27">
        <f t="shared" si="3"/>
        <v>84.130633288181741</v>
      </c>
    </row>
    <row r="21" spans="1:13" ht="15" x14ac:dyDescent="0.25">
      <c r="A21" s="11" t="s">
        <v>59</v>
      </c>
      <c r="B21" s="18">
        <v>694348.48199999996</v>
      </c>
      <c r="C21" s="28" t="s">
        <v>44</v>
      </c>
      <c r="D21" s="18">
        <v>1619950.0109999999</v>
      </c>
      <c r="E21" s="28" t="s">
        <v>44</v>
      </c>
      <c r="F21" s="18">
        <v>29898.713</v>
      </c>
      <c r="G21" s="28" t="s">
        <v>44</v>
      </c>
      <c r="H21" s="18">
        <v>186803.42199999999</v>
      </c>
      <c r="I21" s="28" t="s">
        <v>44</v>
      </c>
      <c r="J21" s="27">
        <f t="shared" si="0"/>
        <v>42.862340028096092</v>
      </c>
      <c r="K21" s="27">
        <f t="shared" si="1"/>
        <v>57.137659971903908</v>
      </c>
      <c r="L21" s="27">
        <f t="shared" si="2"/>
        <v>16.005441806092826</v>
      </c>
      <c r="M21" s="27">
        <f t="shared" si="3"/>
        <v>83.994558193907181</v>
      </c>
    </row>
    <row r="22" spans="1:13" ht="15" x14ac:dyDescent="0.25">
      <c r="A22" s="11" t="s">
        <v>60</v>
      </c>
      <c r="B22" s="12">
        <v>710303.88699999999</v>
      </c>
      <c r="C22" s="26" t="s">
        <v>44</v>
      </c>
      <c r="D22" s="12">
        <v>1643207.1640000001</v>
      </c>
      <c r="E22" s="26" t="s">
        <v>44</v>
      </c>
      <c r="F22" s="12">
        <v>29142.798999999999</v>
      </c>
      <c r="G22" s="26" t="s">
        <v>44</v>
      </c>
      <c r="H22" s="12">
        <v>188158.467</v>
      </c>
      <c r="I22" s="26" t="s">
        <v>44</v>
      </c>
      <c r="J22" s="27">
        <f t="shared" si="0"/>
        <v>43.226679055544814</v>
      </c>
      <c r="K22" s="27">
        <f t="shared" si="1"/>
        <v>56.773320944455186</v>
      </c>
      <c r="L22" s="27">
        <f t="shared" si="2"/>
        <v>15.488433480912661</v>
      </c>
      <c r="M22" s="27">
        <f t="shared" si="3"/>
        <v>84.511566519087339</v>
      </c>
    </row>
    <row r="23" spans="1:13" ht="15" x14ac:dyDescent="0.25">
      <c r="A23" s="11" t="s">
        <v>61</v>
      </c>
      <c r="B23" s="18">
        <v>703211.277</v>
      </c>
      <c r="C23" s="28" t="s">
        <v>44</v>
      </c>
      <c r="D23" s="18">
        <v>1650990.452</v>
      </c>
      <c r="E23" s="28" t="s">
        <v>44</v>
      </c>
      <c r="F23" s="18">
        <v>30208.111000000001</v>
      </c>
      <c r="G23" s="28" t="s">
        <v>44</v>
      </c>
      <c r="H23" s="20">
        <v>191686.53</v>
      </c>
      <c r="I23" s="28" t="s">
        <v>44</v>
      </c>
      <c r="J23" s="27">
        <f t="shared" si="0"/>
        <v>42.593297626169431</v>
      </c>
      <c r="K23" s="27">
        <f t="shared" si="1"/>
        <v>57.406702373830569</v>
      </c>
      <c r="L23" s="27">
        <f t="shared" si="2"/>
        <v>15.759120372203514</v>
      </c>
      <c r="M23" s="27">
        <f t="shared" si="3"/>
        <v>84.240879627796488</v>
      </c>
    </row>
    <row r="24" spans="1:13" ht="15" x14ac:dyDescent="0.25">
      <c r="A24" s="11" t="s">
        <v>62</v>
      </c>
      <c r="B24" s="12">
        <v>703764.40099999995</v>
      </c>
      <c r="C24" s="26" t="s">
        <v>44</v>
      </c>
      <c r="D24" s="12">
        <v>1667954.862</v>
      </c>
      <c r="E24" s="26" t="s">
        <v>44</v>
      </c>
      <c r="F24" s="12">
        <v>30074.741000000002</v>
      </c>
      <c r="G24" s="26" t="s">
        <v>44</v>
      </c>
      <c r="H24" s="12">
        <v>190285.894</v>
      </c>
      <c r="I24" s="26" t="s">
        <v>44</v>
      </c>
      <c r="J24" s="27">
        <f t="shared" si="0"/>
        <v>42.193252169674118</v>
      </c>
      <c r="K24" s="27">
        <f t="shared" si="1"/>
        <v>57.806747830325882</v>
      </c>
      <c r="L24" s="27">
        <f t="shared" si="2"/>
        <v>15.805029142097101</v>
      </c>
      <c r="M24" s="27">
        <f t="shared" si="3"/>
        <v>84.194970857902902</v>
      </c>
    </row>
    <row r="25" spans="1:13" ht="15" x14ac:dyDescent="0.25">
      <c r="A25" s="11" t="s">
        <v>63</v>
      </c>
      <c r="B25" s="18">
        <v>690380.30599999998</v>
      </c>
      <c r="C25" s="28" t="s">
        <v>44</v>
      </c>
      <c r="D25" s="18">
        <v>1649190.966</v>
      </c>
      <c r="E25" s="28" t="s">
        <v>44</v>
      </c>
      <c r="F25" s="18">
        <v>31136.592000000001</v>
      </c>
      <c r="G25" s="28" t="s">
        <v>44</v>
      </c>
      <c r="H25" s="18">
        <v>190011.37599999999</v>
      </c>
      <c r="I25" s="28" t="s">
        <v>44</v>
      </c>
      <c r="J25" s="27">
        <f t="shared" si="0"/>
        <v>41.861756475326217</v>
      </c>
      <c r="K25" s="27">
        <f t="shared" si="1"/>
        <v>58.138243524673783</v>
      </c>
      <c r="L25" s="27">
        <f t="shared" si="2"/>
        <v>16.386698867966729</v>
      </c>
      <c r="M25" s="27">
        <f t="shared" si="3"/>
        <v>83.613301132033271</v>
      </c>
    </row>
    <row r="26" spans="1:13" ht="15" x14ac:dyDescent="0.25">
      <c r="A26" s="11" t="s">
        <v>64</v>
      </c>
      <c r="B26" s="12">
        <v>698806.74899999995</v>
      </c>
      <c r="C26" s="26" t="s">
        <v>44</v>
      </c>
      <c r="D26" s="12">
        <v>1644684.1950000001</v>
      </c>
      <c r="E26" s="26" t="s">
        <v>44</v>
      </c>
      <c r="F26" s="12">
        <v>32878.133999999998</v>
      </c>
      <c r="G26" s="26" t="s">
        <v>44</v>
      </c>
      <c r="H26" s="12">
        <v>187549.22200000001</v>
      </c>
      <c r="I26" s="26" t="s">
        <v>44</v>
      </c>
      <c r="J26" s="27">
        <f t="shared" si="0"/>
        <v>42.488810382226596</v>
      </c>
      <c r="K26" s="27">
        <f t="shared" si="1"/>
        <v>57.511189617773404</v>
      </c>
      <c r="L26" s="27">
        <f t="shared" si="2"/>
        <v>17.530402765413765</v>
      </c>
      <c r="M26" s="27">
        <f t="shared" si="3"/>
        <v>82.469597234586232</v>
      </c>
    </row>
    <row r="27" spans="1:13" ht="15" x14ac:dyDescent="0.25">
      <c r="A27" s="11" t="s">
        <v>65</v>
      </c>
      <c r="B27" s="18">
        <v>668455.96400000004</v>
      </c>
      <c r="C27" s="28" t="s">
        <v>44</v>
      </c>
      <c r="D27" s="18">
        <v>1545166.8189999999</v>
      </c>
      <c r="E27" s="28" t="s">
        <v>44</v>
      </c>
      <c r="F27" s="18">
        <v>31622.021000000001</v>
      </c>
      <c r="G27" s="28" t="s">
        <v>44</v>
      </c>
      <c r="H27" s="18">
        <v>174923.55499999999</v>
      </c>
      <c r="I27" s="28" t="s">
        <v>44</v>
      </c>
      <c r="J27" s="27">
        <f t="shared" si="0"/>
        <v>43.261087138320178</v>
      </c>
      <c r="K27" s="27">
        <f t="shared" si="1"/>
        <v>56.738912861679822</v>
      </c>
      <c r="L27" s="27">
        <f t="shared" si="2"/>
        <v>18.077623107991375</v>
      </c>
      <c r="M27" s="27">
        <f t="shared" si="3"/>
        <v>81.922376892008629</v>
      </c>
    </row>
    <row r="28" spans="1:13" ht="15" x14ac:dyDescent="0.25">
      <c r="A28" s="11" t="s">
        <v>66</v>
      </c>
      <c r="B28" s="19">
        <v>696041.92</v>
      </c>
      <c r="C28" s="26" t="s">
        <v>44</v>
      </c>
      <c r="D28" s="12">
        <v>1606370.889</v>
      </c>
      <c r="E28" s="26" t="s">
        <v>44</v>
      </c>
      <c r="F28" s="12">
        <v>32944.749000000003</v>
      </c>
      <c r="G28" s="26" t="s">
        <v>44</v>
      </c>
      <c r="H28" s="12">
        <v>179819.19099999999</v>
      </c>
      <c r="I28" s="26" t="s">
        <v>44</v>
      </c>
      <c r="J28" s="27">
        <f t="shared" si="0"/>
        <v>43.330088011822781</v>
      </c>
      <c r="K28" s="27">
        <f t="shared" si="1"/>
        <v>56.669911988177219</v>
      </c>
      <c r="L28" s="27">
        <f t="shared" si="2"/>
        <v>18.32104171795546</v>
      </c>
      <c r="M28" s="27">
        <f t="shared" si="3"/>
        <v>81.678958282044533</v>
      </c>
    </row>
    <row r="29" spans="1:13" ht="15" x14ac:dyDescent="0.25">
      <c r="A29" s="11" t="s">
        <v>67</v>
      </c>
      <c r="B29" s="20">
        <v>683092.68</v>
      </c>
      <c r="C29" s="28" t="s">
        <v>44</v>
      </c>
      <c r="D29" s="18">
        <v>1560440.1950000001</v>
      </c>
      <c r="E29" s="28" t="s">
        <v>44</v>
      </c>
      <c r="F29" s="18">
        <v>31917.449000000001</v>
      </c>
      <c r="G29" s="28" t="s">
        <v>44</v>
      </c>
      <c r="H29" s="18">
        <v>173688.36199999999</v>
      </c>
      <c r="I29" s="28" t="s">
        <v>44</v>
      </c>
      <c r="J29" s="27">
        <f t="shared" si="0"/>
        <v>43.77563986039209</v>
      </c>
      <c r="K29" s="27">
        <f t="shared" si="1"/>
        <v>56.22436013960791</v>
      </c>
      <c r="L29" s="27">
        <f t="shared" si="2"/>
        <v>18.376273823113145</v>
      </c>
      <c r="M29" s="27">
        <f t="shared" si="3"/>
        <v>81.623726176886862</v>
      </c>
    </row>
    <row r="30" spans="1:13" ht="15" x14ac:dyDescent="0.25">
      <c r="A30" s="11" t="s">
        <v>68</v>
      </c>
      <c r="B30" s="12">
        <v>689625.70900000003</v>
      </c>
      <c r="C30" s="26" t="s">
        <v>44</v>
      </c>
      <c r="D30" s="12">
        <v>1538208.2709999999</v>
      </c>
      <c r="E30" s="26" t="s">
        <v>44</v>
      </c>
      <c r="F30" s="12">
        <v>34964.402000000002</v>
      </c>
      <c r="G30" s="26" t="s">
        <v>44</v>
      </c>
      <c r="H30" s="12">
        <v>166908.125</v>
      </c>
      <c r="I30" s="26" t="s">
        <v>44</v>
      </c>
      <c r="J30" s="27">
        <f t="shared" si="0"/>
        <v>44.833051674573923</v>
      </c>
      <c r="K30" s="27">
        <f t="shared" si="1"/>
        <v>55.166948325426077</v>
      </c>
      <c r="L30" s="27">
        <f t="shared" si="2"/>
        <v>20.948292361441361</v>
      </c>
      <c r="M30" s="27">
        <f t="shared" si="3"/>
        <v>79.051707638558639</v>
      </c>
    </row>
    <row r="31" spans="1:13" ht="15" x14ac:dyDescent="0.25">
      <c r="A31" s="11" t="s">
        <v>69</v>
      </c>
      <c r="B31" s="18">
        <v>690568.71299999999</v>
      </c>
      <c r="C31" s="28" t="s">
        <v>44</v>
      </c>
      <c r="D31" s="18">
        <v>1520795.821</v>
      </c>
      <c r="E31" s="28" t="s">
        <v>44</v>
      </c>
      <c r="F31" s="18">
        <v>36766.589</v>
      </c>
      <c r="G31" s="28" t="s">
        <v>44</v>
      </c>
      <c r="H31" s="18">
        <v>160570.37599999999</v>
      </c>
      <c r="I31" s="28" t="s">
        <v>44</v>
      </c>
      <c r="J31" s="27">
        <f t="shared" si="0"/>
        <v>45.408377867971531</v>
      </c>
      <c r="K31" s="27">
        <f t="shared" si="1"/>
        <v>54.591622132028469</v>
      </c>
      <c r="L31" s="27">
        <f t="shared" si="2"/>
        <v>22.897492000641513</v>
      </c>
      <c r="M31" s="27">
        <f t="shared" si="3"/>
        <v>77.102507999358494</v>
      </c>
    </row>
    <row r="32" spans="1:13" ht="15" x14ac:dyDescent="0.25">
      <c r="A32" s="11" t="s">
        <v>70</v>
      </c>
      <c r="B32" s="12">
        <v>673644.46499999997</v>
      </c>
      <c r="C32" s="26" t="s">
        <v>44</v>
      </c>
      <c r="D32" s="12">
        <v>1468585.692</v>
      </c>
      <c r="E32" s="26" t="s">
        <v>44</v>
      </c>
      <c r="F32" s="12">
        <v>36694.481</v>
      </c>
      <c r="G32" s="26" t="s">
        <v>44</v>
      </c>
      <c r="H32" s="12">
        <v>151758.63800000001</v>
      </c>
      <c r="I32" s="26" t="s">
        <v>44</v>
      </c>
      <c r="J32" s="27">
        <f t="shared" si="0"/>
        <v>45.870286539602205</v>
      </c>
      <c r="K32" s="27">
        <f t="shared" si="1"/>
        <v>54.129713460397795</v>
      </c>
      <c r="L32" s="27">
        <f t="shared" si="2"/>
        <v>24.17950074117033</v>
      </c>
      <c r="M32" s="27">
        <f t="shared" si="3"/>
        <v>75.82049925882967</v>
      </c>
    </row>
    <row r="33" spans="1:13" ht="15" x14ac:dyDescent="0.25">
      <c r="A33" s="11" t="s">
        <v>71</v>
      </c>
      <c r="B33" s="18">
        <v>658061.95900000003</v>
      </c>
      <c r="C33" s="28" t="s">
        <v>44</v>
      </c>
      <c r="D33" s="20">
        <v>1488579.3</v>
      </c>
      <c r="E33" s="28" t="s">
        <v>44</v>
      </c>
      <c r="F33" s="18">
        <v>36098.063999999998</v>
      </c>
      <c r="G33" s="28" t="s">
        <v>44</v>
      </c>
      <c r="H33" s="18">
        <v>157629.54699999999</v>
      </c>
      <c r="I33" s="28" t="s">
        <v>44</v>
      </c>
      <c r="J33" s="27">
        <f t="shared" si="0"/>
        <v>44.207383442722872</v>
      </c>
      <c r="K33" s="27">
        <f t="shared" si="1"/>
        <v>55.792616557277128</v>
      </c>
      <c r="L33" s="27">
        <f t="shared" si="2"/>
        <v>22.900569523301364</v>
      </c>
      <c r="M33" s="27">
        <f t="shared" si="3"/>
        <v>77.099430476698643</v>
      </c>
    </row>
    <row r="34" spans="1:13" ht="15" x14ac:dyDescent="0.25">
      <c r="A34" s="11" t="s">
        <v>72</v>
      </c>
      <c r="B34" s="12">
        <v>642442.70200000005</v>
      </c>
      <c r="C34" s="26" t="s">
        <v>44</v>
      </c>
      <c r="D34" s="12">
        <v>1502659.9920000001</v>
      </c>
      <c r="E34" s="26" t="s">
        <v>44</v>
      </c>
      <c r="F34" s="12">
        <v>33518.572</v>
      </c>
      <c r="G34" s="26" t="s">
        <v>44</v>
      </c>
      <c r="H34" s="12">
        <v>156490.33199999999</v>
      </c>
      <c r="I34" s="26" t="s">
        <v>44</v>
      </c>
      <c r="J34" s="27">
        <f t="shared" si="0"/>
        <v>42.753697138427576</v>
      </c>
      <c r="K34" s="27">
        <f t="shared" si="1"/>
        <v>57.246302861572424</v>
      </c>
      <c r="L34" s="27">
        <f t="shared" si="2"/>
        <v>21.418941075541973</v>
      </c>
      <c r="M34" s="27">
        <f t="shared" si="3"/>
        <v>78.581058924458034</v>
      </c>
    </row>
    <row r="35" spans="1:13" ht="15" x14ac:dyDescent="0.25">
      <c r="A35" s="11" t="s">
        <v>73</v>
      </c>
      <c r="B35" s="18">
        <v>640894.26199999999</v>
      </c>
      <c r="C35" s="28" t="s">
        <v>44</v>
      </c>
      <c r="D35" s="18">
        <v>1534427.3230000001</v>
      </c>
      <c r="E35" s="28" t="s">
        <v>44</v>
      </c>
      <c r="F35" s="18">
        <v>36666.667000000001</v>
      </c>
      <c r="G35" s="28" t="s">
        <v>44</v>
      </c>
      <c r="H35" s="18">
        <v>161815.269</v>
      </c>
      <c r="I35" s="28" t="s">
        <v>44</v>
      </c>
      <c r="J35" s="27">
        <f t="shared" si="0"/>
        <v>41.767651839447858</v>
      </c>
      <c r="K35" s="27">
        <f t="shared" si="1"/>
        <v>58.232348160552142</v>
      </c>
      <c r="L35" s="27">
        <f t="shared" si="2"/>
        <v>22.659584121199341</v>
      </c>
      <c r="M35" s="27">
        <f t="shared" si="3"/>
        <v>77.340415878800655</v>
      </c>
    </row>
    <row r="36" spans="1:13" ht="15" x14ac:dyDescent="0.25">
      <c r="A36" s="11" t="s">
        <v>74</v>
      </c>
      <c r="B36" s="12">
        <v>637415.77399999998</v>
      </c>
      <c r="C36" s="26" t="s">
        <v>44</v>
      </c>
      <c r="D36" s="12">
        <v>1525787.2169999999</v>
      </c>
      <c r="E36" s="26" t="s">
        <v>44</v>
      </c>
      <c r="F36" s="12">
        <v>37342.133000000002</v>
      </c>
      <c r="G36" s="26" t="s">
        <v>44</v>
      </c>
      <c r="H36" s="12">
        <v>159710.88800000001</v>
      </c>
      <c r="I36" s="26" t="s">
        <v>44</v>
      </c>
      <c r="J36" s="27">
        <f t="shared" si="0"/>
        <v>41.776190473877847</v>
      </c>
      <c r="K36" s="27">
        <f t="shared" si="1"/>
        <v>58.223809526122153</v>
      </c>
      <c r="L36" s="27">
        <f t="shared" si="2"/>
        <v>23.381081570343532</v>
      </c>
      <c r="M36" s="27">
        <f t="shared" si="3"/>
        <v>76.618918429656475</v>
      </c>
    </row>
    <row r="37" spans="1:13" ht="15" x14ac:dyDescent="0.25">
      <c r="A37" s="11" t="s">
        <v>75</v>
      </c>
      <c r="B37" s="18">
        <v>618096.09400000004</v>
      </c>
      <c r="C37" s="28" t="s">
        <v>44</v>
      </c>
      <c r="D37" s="18">
        <v>1501768.503</v>
      </c>
      <c r="E37" s="28" t="s">
        <v>44</v>
      </c>
      <c r="F37" s="18">
        <v>36909.779000000002</v>
      </c>
      <c r="G37" s="28" t="s">
        <v>44</v>
      </c>
      <c r="H37" s="18">
        <v>158086.43799999999</v>
      </c>
      <c r="I37" s="28" t="s">
        <v>44</v>
      </c>
      <c r="J37" s="27">
        <f t="shared" si="0"/>
        <v>41.15788104260168</v>
      </c>
      <c r="K37" s="27">
        <f t="shared" si="1"/>
        <v>58.84211895739832</v>
      </c>
      <c r="L37" s="27">
        <f t="shared" si="2"/>
        <v>23.347846574922514</v>
      </c>
      <c r="M37" s="27">
        <f t="shared" si="3"/>
        <v>76.652153425077486</v>
      </c>
    </row>
    <row r="38" spans="1:13" ht="15" x14ac:dyDescent="0.25">
      <c r="A38" s="11" t="s">
        <v>76</v>
      </c>
      <c r="B38" s="12">
        <v>573143.39500000002</v>
      </c>
      <c r="C38" s="26" t="s">
        <v>44</v>
      </c>
      <c r="D38" s="19">
        <v>1379094.44</v>
      </c>
      <c r="E38" s="26" t="s">
        <v>44</v>
      </c>
      <c r="F38" s="12">
        <v>37479.502999999997</v>
      </c>
      <c r="G38" s="26" t="s">
        <v>44</v>
      </c>
      <c r="H38" s="12">
        <v>144034.889</v>
      </c>
      <c r="I38" s="26" t="s">
        <v>44</v>
      </c>
      <c r="J38" s="27">
        <f t="shared" si="0"/>
        <v>41.559401472171842</v>
      </c>
      <c r="K38" s="27">
        <f t="shared" si="1"/>
        <v>58.440598527828158</v>
      </c>
      <c r="L38" s="27">
        <f t="shared" si="2"/>
        <v>26.021128117091131</v>
      </c>
      <c r="M38" s="27">
        <f t="shared" si="3"/>
        <v>73.978871882908862</v>
      </c>
    </row>
    <row r="39" spans="1:13" ht="15" x14ac:dyDescent="0.25">
      <c r="A39" s="11" t="s">
        <v>77</v>
      </c>
      <c r="B39" s="18">
        <v>598169.42700000003</v>
      </c>
      <c r="C39" s="28" t="s">
        <v>44</v>
      </c>
      <c r="D39" s="18">
        <v>1462502.8030000001</v>
      </c>
      <c r="E39" s="28" t="s">
        <v>44</v>
      </c>
      <c r="F39" s="18">
        <v>37078.313999999998</v>
      </c>
      <c r="G39" s="28" t="s">
        <v>44</v>
      </c>
      <c r="H39" s="18">
        <v>156581.76699999999</v>
      </c>
      <c r="I39" s="28" t="s">
        <v>44</v>
      </c>
      <c r="J39" s="27">
        <f t="shared" si="0"/>
        <v>40.900395252097169</v>
      </c>
      <c r="K39" s="27">
        <f t="shared" si="1"/>
        <v>59.099604747902831</v>
      </c>
      <c r="L39" s="27">
        <f t="shared" si="2"/>
        <v>23.67984134449064</v>
      </c>
      <c r="M39" s="27">
        <f t="shared" si="3"/>
        <v>76.32015865550936</v>
      </c>
    </row>
    <row r="40" spans="1:13" ht="15" x14ac:dyDescent="0.25">
      <c r="A40" s="11" t="s">
        <v>78</v>
      </c>
      <c r="B40" s="12">
        <v>562978.29599999997</v>
      </c>
      <c r="C40" s="26" t="s">
        <v>44</v>
      </c>
      <c r="D40" s="12">
        <v>1396701.4339999999</v>
      </c>
      <c r="E40" s="26" t="s">
        <v>44</v>
      </c>
      <c r="F40" s="12">
        <v>34709.845000000001</v>
      </c>
      <c r="G40" s="26" t="s">
        <v>44</v>
      </c>
      <c r="H40" s="19">
        <v>150530.89000000001</v>
      </c>
      <c r="I40" s="26" t="s">
        <v>44</v>
      </c>
      <c r="J40" s="27">
        <f t="shared" si="0"/>
        <v>40.307705161273574</v>
      </c>
      <c r="K40" s="27">
        <f t="shared" si="1"/>
        <v>59.692294838726426</v>
      </c>
      <c r="L40" s="27">
        <f t="shared" si="2"/>
        <v>23.058287239250362</v>
      </c>
      <c r="M40" s="27">
        <f t="shared" si="3"/>
        <v>76.941712760749638</v>
      </c>
    </row>
    <row r="41" spans="1:13" ht="15" x14ac:dyDescent="0.25">
      <c r="A41" s="11" t="s">
        <v>79</v>
      </c>
      <c r="B41" s="18">
        <v>553183.35699999996</v>
      </c>
      <c r="C41" s="28" t="s">
        <v>44</v>
      </c>
      <c r="D41" s="18">
        <v>1339277.9129999999</v>
      </c>
      <c r="E41" s="28" t="s">
        <v>44</v>
      </c>
      <c r="F41" s="18">
        <v>36131.107000000004</v>
      </c>
      <c r="G41" s="28" t="s">
        <v>44</v>
      </c>
      <c r="H41" s="18">
        <v>144436.96900000001</v>
      </c>
      <c r="I41" s="28" t="s">
        <v>44</v>
      </c>
      <c r="J41" s="27">
        <f t="shared" si="0"/>
        <v>41.304597920297361</v>
      </c>
      <c r="K41" s="27">
        <f>100-J41</f>
        <v>58.695402079702639</v>
      </c>
      <c r="L41" s="27">
        <f t="shared" si="2"/>
        <v>25.015137918049223</v>
      </c>
      <c r="M41" s="27">
        <f t="shared" si="3"/>
        <v>74.98486208195078</v>
      </c>
    </row>
    <row r="43" spans="1:13" ht="15" x14ac:dyDescent="0.25">
      <c r="A43" s="23" t="s">
        <v>80</v>
      </c>
    </row>
    <row r="44" spans="1:13" ht="15" x14ac:dyDescent="0.25">
      <c r="A44" s="23" t="s">
        <v>81</v>
      </c>
      <c r="B44" s="22" t="s">
        <v>82</v>
      </c>
    </row>
  </sheetData>
  <mergeCells count="6">
    <mergeCell ref="B9:E9"/>
    <mergeCell ref="F9:I9"/>
    <mergeCell ref="B10:C10"/>
    <mergeCell ref="D10:E10"/>
    <mergeCell ref="F10:G10"/>
    <mergeCell ref="H10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9898-40B5-4C28-BC98-D70BBE7BC74F}">
  <sheetPr>
    <tabColor rgb="FFF7ABE7"/>
  </sheetPr>
  <dimension ref="A1:Y50"/>
  <sheetViews>
    <sheetView tabSelected="1" workbookViewId="0">
      <pane xSplit="1" ySplit="11" topLeftCell="B12" activePane="bottomRight" state="frozen"/>
      <selection activeCell="Q1" sqref="Q1:Q2"/>
      <selection pane="topRight" activeCell="Q1" sqref="Q1:Q2"/>
      <selection pane="bottomLeft" activeCell="Q1" sqref="Q1:Q2"/>
      <selection pane="bottomRight" activeCell="A28" sqref="A28"/>
    </sheetView>
  </sheetViews>
  <sheetFormatPr defaultRowHeight="11.45" customHeight="1" x14ac:dyDescent="0.25"/>
  <cols>
    <col min="1" max="1" width="29.85546875" style="6" customWidth="1"/>
    <col min="2" max="2" width="19.85546875" style="6" customWidth="1"/>
    <col min="3" max="3" width="5" style="6" customWidth="1"/>
    <col min="4" max="4" width="10" style="6" customWidth="1"/>
    <col min="5" max="5" width="5" style="6" customWidth="1"/>
    <col min="6" max="6" width="19" style="6" customWidth="1"/>
    <col min="7" max="16" width="11.140625" style="6" customWidth="1"/>
    <col min="17" max="17" width="5" style="6" customWidth="1"/>
    <col min="18" max="18" width="19.85546875" style="6" customWidth="1"/>
    <col min="19" max="19" width="5" style="6" customWidth="1"/>
    <col min="20" max="20" width="10" style="6" customWidth="1"/>
    <col min="21" max="21" width="5" style="6" customWidth="1"/>
    <col min="22" max="22" width="19.85546875" style="6" customWidth="1"/>
    <col min="23" max="23" width="5" style="6" customWidth="1"/>
    <col min="24" max="24" width="10" style="6" customWidth="1"/>
    <col min="25" max="25" width="5" style="6" customWidth="1"/>
    <col min="26" max="16384" width="9.140625" style="6"/>
  </cols>
  <sheetData>
    <row r="1" spans="1:25" ht="39" x14ac:dyDescent="0.25">
      <c r="A1" s="22"/>
      <c r="J1" s="31" t="s">
        <v>83</v>
      </c>
      <c r="K1" s="34"/>
      <c r="L1" s="34"/>
      <c r="M1" s="34"/>
      <c r="N1" s="34"/>
      <c r="O1" s="34"/>
      <c r="P1" s="34"/>
      <c r="Q1" s="34"/>
      <c r="R1" s="34"/>
      <c r="S1" s="34"/>
    </row>
    <row r="2" spans="1:25" ht="15" x14ac:dyDescent="0.25">
      <c r="A2" s="22" t="s">
        <v>35</v>
      </c>
      <c r="B2" s="23" t="s">
        <v>85</v>
      </c>
      <c r="J2" s="33" t="s">
        <v>84</v>
      </c>
    </row>
    <row r="3" spans="1:25" ht="15" x14ac:dyDescent="0.25">
      <c r="A3" s="22"/>
      <c r="B3" s="22"/>
    </row>
    <row r="4" spans="1:25" ht="15" x14ac:dyDescent="0.25"/>
    <row r="5" spans="1:25" ht="15" x14ac:dyDescent="0.25">
      <c r="A5" s="23" t="s">
        <v>37</v>
      </c>
      <c r="C5" s="22" t="s">
        <v>38</v>
      </c>
    </row>
    <row r="6" spans="1:25" ht="15" x14ac:dyDescent="0.25">
      <c r="A6" s="23" t="s">
        <v>41</v>
      </c>
      <c r="C6" s="22" t="s">
        <v>42</v>
      </c>
    </row>
    <row r="7" spans="1:25" ht="15" x14ac:dyDescent="0.25">
      <c r="A7" s="23" t="s">
        <v>86</v>
      </c>
      <c r="C7" s="22" t="s">
        <v>79</v>
      </c>
    </row>
    <row r="8" spans="1:25" ht="15" x14ac:dyDescent="0.25"/>
    <row r="9" spans="1:25" ht="15" x14ac:dyDescent="0.25">
      <c r="A9" s="3" t="s">
        <v>87</v>
      </c>
      <c r="B9" s="66" t="s">
        <v>40</v>
      </c>
      <c r="C9" s="66" t="s">
        <v>44</v>
      </c>
      <c r="D9" s="66" t="s">
        <v>40</v>
      </c>
      <c r="E9" s="66" t="s">
        <v>44</v>
      </c>
      <c r="F9" s="66" t="s">
        <v>88</v>
      </c>
      <c r="G9" s="66" t="s">
        <v>44</v>
      </c>
      <c r="H9" s="66" t="s">
        <v>88</v>
      </c>
      <c r="I9" s="66" t="s">
        <v>44</v>
      </c>
      <c r="J9" s="66" t="s">
        <v>89</v>
      </c>
      <c r="K9" s="66" t="s">
        <v>44</v>
      </c>
      <c r="L9" s="66" t="s">
        <v>89</v>
      </c>
      <c r="M9" s="66" t="s">
        <v>44</v>
      </c>
      <c r="N9" s="66" t="s">
        <v>90</v>
      </c>
      <c r="O9" s="66" t="s">
        <v>44</v>
      </c>
      <c r="P9" s="66" t="s">
        <v>90</v>
      </c>
      <c r="Q9" s="66" t="s">
        <v>44</v>
      </c>
      <c r="R9" s="66" t="s">
        <v>91</v>
      </c>
      <c r="S9" s="66" t="s">
        <v>44</v>
      </c>
      <c r="T9" s="66" t="s">
        <v>91</v>
      </c>
      <c r="U9" s="66" t="s">
        <v>44</v>
      </c>
      <c r="V9" s="75" t="s">
        <v>92</v>
      </c>
      <c r="W9" s="75" t="s">
        <v>44</v>
      </c>
      <c r="X9" s="75" t="s">
        <v>92</v>
      </c>
      <c r="Y9" s="75" t="s">
        <v>44</v>
      </c>
    </row>
    <row r="10" spans="1:25" ht="15" x14ac:dyDescent="0.25">
      <c r="A10" s="3" t="s">
        <v>43</v>
      </c>
      <c r="B10" s="67" t="s">
        <v>6</v>
      </c>
      <c r="C10" s="67" t="s">
        <v>44</v>
      </c>
      <c r="D10" s="67" t="s">
        <v>26</v>
      </c>
      <c r="E10" s="67" t="s">
        <v>44</v>
      </c>
      <c r="F10" s="67" t="s">
        <v>6</v>
      </c>
      <c r="G10" s="67" t="s">
        <v>44</v>
      </c>
      <c r="H10" s="67" t="s">
        <v>26</v>
      </c>
      <c r="I10" s="67" t="s">
        <v>44</v>
      </c>
      <c r="J10" s="67" t="s">
        <v>6</v>
      </c>
      <c r="K10" s="67" t="s">
        <v>44</v>
      </c>
      <c r="L10" s="67" t="s">
        <v>26</v>
      </c>
      <c r="M10" s="67" t="s">
        <v>44</v>
      </c>
      <c r="N10" s="67" t="s">
        <v>6</v>
      </c>
      <c r="O10" s="67" t="s">
        <v>44</v>
      </c>
      <c r="P10" s="67" t="s">
        <v>26</v>
      </c>
      <c r="Q10" s="67" t="s">
        <v>44</v>
      </c>
      <c r="R10" s="67" t="s">
        <v>6</v>
      </c>
      <c r="S10" s="67" t="s">
        <v>44</v>
      </c>
      <c r="T10" s="67" t="s">
        <v>26</v>
      </c>
      <c r="U10" s="67" t="s">
        <v>44</v>
      </c>
      <c r="V10" s="74" t="s">
        <v>6</v>
      </c>
      <c r="W10" s="74" t="s">
        <v>44</v>
      </c>
      <c r="X10" s="74" t="s">
        <v>26</v>
      </c>
      <c r="Y10" s="74" t="s">
        <v>44</v>
      </c>
    </row>
    <row r="11" spans="1:25" ht="15" x14ac:dyDescent="0.25">
      <c r="A11" s="24" t="s">
        <v>46</v>
      </c>
      <c r="B11" s="25" t="s">
        <v>44</v>
      </c>
      <c r="C11" s="25" t="s">
        <v>44</v>
      </c>
      <c r="D11" s="25" t="s">
        <v>44</v>
      </c>
      <c r="E11" s="25" t="s">
        <v>44</v>
      </c>
      <c r="F11" s="25" t="s">
        <v>44</v>
      </c>
      <c r="G11" s="25" t="s">
        <v>44</v>
      </c>
      <c r="H11" s="25" t="s">
        <v>44</v>
      </c>
      <c r="I11" s="25" t="s">
        <v>44</v>
      </c>
      <c r="J11" s="25" t="s">
        <v>44</v>
      </c>
      <c r="K11" s="25" t="s">
        <v>44</v>
      </c>
      <c r="L11" s="25" t="s">
        <v>44</v>
      </c>
      <c r="M11" s="25" t="s">
        <v>44</v>
      </c>
      <c r="N11" s="25" t="s">
        <v>44</v>
      </c>
      <c r="O11" s="25" t="s">
        <v>44</v>
      </c>
      <c r="P11" s="25" t="s">
        <v>44</v>
      </c>
      <c r="Q11" s="25" t="s">
        <v>44</v>
      </c>
      <c r="R11" s="25" t="s">
        <v>44</v>
      </c>
      <c r="S11" s="25" t="s">
        <v>44</v>
      </c>
      <c r="T11" s="25" t="s">
        <v>44</v>
      </c>
      <c r="U11" s="25" t="s">
        <v>44</v>
      </c>
      <c r="V11" s="35" t="s">
        <v>44</v>
      </c>
      <c r="W11" s="35" t="s">
        <v>44</v>
      </c>
      <c r="X11" s="35" t="s">
        <v>44</v>
      </c>
      <c r="Y11" s="35" t="s">
        <v>44</v>
      </c>
    </row>
    <row r="12" spans="1:25" ht="15" x14ac:dyDescent="0.25">
      <c r="A12" s="11" t="s">
        <v>0</v>
      </c>
      <c r="B12" s="12">
        <v>553183.35699999996</v>
      </c>
      <c r="C12" s="26" t="s">
        <v>44</v>
      </c>
      <c r="D12" s="12">
        <v>36131.107000000004</v>
      </c>
      <c r="E12" s="26" t="s">
        <v>44</v>
      </c>
      <c r="F12" s="12">
        <v>75536.695000000007</v>
      </c>
      <c r="G12" s="26" t="s">
        <v>44</v>
      </c>
      <c r="H12" s="19">
        <v>0</v>
      </c>
      <c r="I12" s="26" t="s">
        <v>44</v>
      </c>
      <c r="J12" s="12">
        <v>29358.697</v>
      </c>
      <c r="K12" s="26" t="s">
        <v>44</v>
      </c>
      <c r="L12" s="12">
        <v>2215.0590000000002</v>
      </c>
      <c r="M12" s="26" t="s">
        <v>44</v>
      </c>
      <c r="N12" s="12">
        <v>18843.338</v>
      </c>
      <c r="O12" s="26" t="s">
        <v>44</v>
      </c>
      <c r="P12" s="12">
        <v>5553.0749999999998</v>
      </c>
      <c r="Q12" s="26" t="s">
        <v>44</v>
      </c>
      <c r="R12" s="12">
        <v>13326.754000000001</v>
      </c>
      <c r="S12" s="26" t="s">
        <v>44</v>
      </c>
      <c r="T12" s="12">
        <v>1177.374</v>
      </c>
      <c r="U12" s="26" t="s">
        <v>44</v>
      </c>
      <c r="V12" s="36" t="s">
        <v>81</v>
      </c>
      <c r="W12" s="36" t="s">
        <v>44</v>
      </c>
      <c r="X12" s="36" t="s">
        <v>81</v>
      </c>
      <c r="Y12" s="36" t="s">
        <v>93</v>
      </c>
    </row>
    <row r="13" spans="1:25" ht="15" x14ac:dyDescent="0.25">
      <c r="A13" s="11" t="s">
        <v>94</v>
      </c>
      <c r="B13" s="18">
        <v>1621.7860000000001</v>
      </c>
      <c r="C13" s="28" t="s">
        <v>44</v>
      </c>
      <c r="D13" s="20">
        <v>0</v>
      </c>
      <c r="E13" s="28" t="s">
        <v>44</v>
      </c>
      <c r="F13" s="18">
        <v>280.09300000000002</v>
      </c>
      <c r="G13" s="28" t="s">
        <v>44</v>
      </c>
      <c r="H13" s="20">
        <v>0</v>
      </c>
      <c r="I13" s="28" t="s">
        <v>44</v>
      </c>
      <c r="J13" s="28" t="s">
        <v>81</v>
      </c>
      <c r="K13" s="28" t="s">
        <v>44</v>
      </c>
      <c r="L13" s="28" t="s">
        <v>81</v>
      </c>
      <c r="M13" s="28" t="s">
        <v>93</v>
      </c>
      <c r="N13" s="18">
        <v>1341.693</v>
      </c>
      <c r="O13" s="28" t="s">
        <v>44</v>
      </c>
      <c r="P13" s="20">
        <v>0</v>
      </c>
      <c r="Q13" s="28" t="s">
        <v>44</v>
      </c>
      <c r="R13" s="28" t="s">
        <v>81</v>
      </c>
      <c r="S13" s="28" t="s">
        <v>44</v>
      </c>
      <c r="T13" s="28" t="s">
        <v>81</v>
      </c>
      <c r="U13" s="28" t="s">
        <v>93</v>
      </c>
      <c r="V13" s="37" t="s">
        <v>81</v>
      </c>
      <c r="W13" s="37" t="s">
        <v>44</v>
      </c>
      <c r="X13" s="37" t="s">
        <v>81</v>
      </c>
      <c r="Y13" s="37" t="s">
        <v>93</v>
      </c>
    </row>
    <row r="14" spans="1:25" ht="15" x14ac:dyDescent="0.25">
      <c r="A14" s="11" t="s">
        <v>95</v>
      </c>
      <c r="B14" s="12">
        <v>1215888.192</v>
      </c>
      <c r="C14" s="26" t="s">
        <v>44</v>
      </c>
      <c r="D14" s="12">
        <v>139297.95699999999</v>
      </c>
      <c r="E14" s="26" t="s">
        <v>44</v>
      </c>
      <c r="F14" s="12">
        <v>65455.493999999999</v>
      </c>
      <c r="G14" s="26" t="s">
        <v>44</v>
      </c>
      <c r="H14" s="12">
        <v>4813.857</v>
      </c>
      <c r="I14" s="26" t="s">
        <v>44</v>
      </c>
      <c r="J14" s="19">
        <v>299291.68</v>
      </c>
      <c r="K14" s="26" t="s">
        <v>44</v>
      </c>
      <c r="L14" s="12">
        <v>50633.777999999998</v>
      </c>
      <c r="M14" s="26" t="s">
        <v>44</v>
      </c>
      <c r="N14" s="12">
        <v>795204.13800000004</v>
      </c>
      <c r="O14" s="26" t="s">
        <v>44</v>
      </c>
      <c r="P14" s="12">
        <v>76652.353000000003</v>
      </c>
      <c r="Q14" s="26" t="s">
        <v>44</v>
      </c>
      <c r="R14" s="12">
        <v>631.50099999999998</v>
      </c>
      <c r="S14" s="26" t="s">
        <v>44</v>
      </c>
      <c r="T14" s="19">
        <v>0</v>
      </c>
      <c r="U14" s="26" t="s">
        <v>44</v>
      </c>
      <c r="V14" s="38">
        <v>34981.572</v>
      </c>
      <c r="W14" s="36" t="s">
        <v>44</v>
      </c>
      <c r="X14" s="38">
        <v>4692.348</v>
      </c>
      <c r="Y14" s="36" t="s">
        <v>44</v>
      </c>
    </row>
    <row r="15" spans="1:25" ht="15" x14ac:dyDescent="0.25">
      <c r="A15" s="11" t="s">
        <v>96</v>
      </c>
      <c r="B15" s="18">
        <v>434390.04599999997</v>
      </c>
      <c r="C15" s="28" t="s">
        <v>44</v>
      </c>
      <c r="D15" s="18">
        <v>31243.513999999999</v>
      </c>
      <c r="E15" s="28" t="s">
        <v>44</v>
      </c>
      <c r="F15" s="20">
        <v>14222.63</v>
      </c>
      <c r="G15" s="28" t="s">
        <v>44</v>
      </c>
      <c r="H15" s="18">
        <v>172.29900000000001</v>
      </c>
      <c r="I15" s="28" t="s">
        <v>44</v>
      </c>
      <c r="J15" s="18">
        <v>53640.661</v>
      </c>
      <c r="K15" s="28" t="s">
        <v>44</v>
      </c>
      <c r="L15" s="18">
        <v>2145.3679999999999</v>
      </c>
      <c r="M15" s="28" t="s">
        <v>44</v>
      </c>
      <c r="N15" s="18">
        <v>317365.94199999998</v>
      </c>
      <c r="O15" s="28" t="s">
        <v>44</v>
      </c>
      <c r="P15" s="18">
        <v>28111.297999999999</v>
      </c>
      <c r="Q15" s="28" t="s">
        <v>44</v>
      </c>
      <c r="R15" s="18">
        <v>21.545999999999999</v>
      </c>
      <c r="S15" s="28" t="s">
        <v>44</v>
      </c>
      <c r="T15" s="20">
        <v>0</v>
      </c>
      <c r="U15" s="28" t="s">
        <v>44</v>
      </c>
      <c r="V15" s="39">
        <v>35019.872000000003</v>
      </c>
      <c r="W15" s="37" t="s">
        <v>44</v>
      </c>
      <c r="X15" s="39">
        <v>285.51100000000002</v>
      </c>
      <c r="Y15" s="37" t="s">
        <v>44</v>
      </c>
    </row>
    <row r="16" spans="1:25" ht="15" x14ac:dyDescent="0.25">
      <c r="A16" s="11" t="s">
        <v>97</v>
      </c>
      <c r="B16" s="12">
        <v>2974.6289999999999</v>
      </c>
      <c r="C16" s="26" t="s">
        <v>44</v>
      </c>
      <c r="D16" s="12">
        <v>251.41900000000001</v>
      </c>
      <c r="E16" s="26" t="s">
        <v>44</v>
      </c>
      <c r="F16" s="19">
        <v>-1468.37</v>
      </c>
      <c r="G16" s="26" t="s">
        <v>44</v>
      </c>
      <c r="H16" s="12">
        <v>174.83699999999999</v>
      </c>
      <c r="I16" s="26" t="s">
        <v>44</v>
      </c>
      <c r="J16" s="12">
        <v>-1971.8710000000001</v>
      </c>
      <c r="K16" s="26" t="s">
        <v>44</v>
      </c>
      <c r="L16" s="12">
        <v>-373.952</v>
      </c>
      <c r="M16" s="26" t="s">
        <v>44</v>
      </c>
      <c r="N16" s="12">
        <v>5740.4880000000003</v>
      </c>
      <c r="O16" s="26" t="s">
        <v>44</v>
      </c>
      <c r="P16" s="12">
        <v>400.32299999999998</v>
      </c>
      <c r="Q16" s="26" t="s">
        <v>44</v>
      </c>
      <c r="R16" s="12">
        <v>5.0750000000000002</v>
      </c>
      <c r="S16" s="26" t="s">
        <v>44</v>
      </c>
      <c r="T16" s="19">
        <v>0</v>
      </c>
      <c r="U16" s="26" t="s">
        <v>44</v>
      </c>
      <c r="V16" s="36" t="s">
        <v>81</v>
      </c>
      <c r="W16" s="36" t="s">
        <v>44</v>
      </c>
      <c r="X16" s="36" t="s">
        <v>81</v>
      </c>
      <c r="Y16" s="36" t="s">
        <v>93</v>
      </c>
    </row>
    <row r="17" spans="1:25" ht="15" x14ac:dyDescent="0.25">
      <c r="A17" s="11" t="s">
        <v>1</v>
      </c>
      <c r="B17" s="18">
        <v>1339277.9129999999</v>
      </c>
      <c r="C17" s="28" t="s">
        <v>44</v>
      </c>
      <c r="D17" s="18">
        <v>144436.96900000001</v>
      </c>
      <c r="E17" s="28" t="s">
        <v>44</v>
      </c>
      <c r="F17" s="18">
        <v>125581.285</v>
      </c>
      <c r="G17" s="28" t="s">
        <v>44</v>
      </c>
      <c r="H17" s="18">
        <v>4816.3950000000004</v>
      </c>
      <c r="I17" s="28" t="s">
        <v>44</v>
      </c>
      <c r="J17" s="18">
        <v>273037.84100000001</v>
      </c>
      <c r="K17" s="28" t="s">
        <v>44</v>
      </c>
      <c r="L17" s="18">
        <v>50329.516000000003</v>
      </c>
      <c r="M17" s="28" t="s">
        <v>44</v>
      </c>
      <c r="N17" s="18">
        <v>503763.70799999998</v>
      </c>
      <c r="O17" s="28" t="s">
        <v>44</v>
      </c>
      <c r="P17" s="18">
        <v>54494.453000000001</v>
      </c>
      <c r="Q17" s="28" t="s">
        <v>44</v>
      </c>
      <c r="R17" s="18">
        <v>13941.786</v>
      </c>
      <c r="S17" s="28" t="s">
        <v>44</v>
      </c>
      <c r="T17" s="18">
        <v>1177.374</v>
      </c>
      <c r="U17" s="28" t="s">
        <v>44</v>
      </c>
      <c r="V17" s="40">
        <v>-38.299999999999997</v>
      </c>
      <c r="W17" s="37" t="s">
        <v>44</v>
      </c>
      <c r="X17" s="39">
        <v>4406.8370000000004</v>
      </c>
      <c r="Y17" s="37" t="s">
        <v>44</v>
      </c>
    </row>
    <row r="18" spans="1:25" ht="15" x14ac:dyDescent="0.25">
      <c r="A18" s="11" t="s">
        <v>98</v>
      </c>
      <c r="B18" s="12">
        <v>39303.866000000002</v>
      </c>
      <c r="C18" s="26" t="s">
        <v>44</v>
      </c>
      <c r="D18" s="12">
        <v>2272.6709999999998</v>
      </c>
      <c r="E18" s="26" t="s">
        <v>44</v>
      </c>
      <c r="F18" s="19">
        <v>0</v>
      </c>
      <c r="G18" s="26" t="s">
        <v>44</v>
      </c>
      <c r="H18" s="19">
        <v>0</v>
      </c>
      <c r="I18" s="26" t="s">
        <v>44</v>
      </c>
      <c r="J18" s="12">
        <v>434.71899999999999</v>
      </c>
      <c r="K18" s="26" t="s">
        <v>44</v>
      </c>
      <c r="L18" s="19">
        <v>0</v>
      </c>
      <c r="M18" s="26" t="s">
        <v>44</v>
      </c>
      <c r="N18" s="12">
        <v>38538.995999999999</v>
      </c>
      <c r="O18" s="26" t="s">
        <v>44</v>
      </c>
      <c r="P18" s="12">
        <v>2272.6709999999998</v>
      </c>
      <c r="Q18" s="26" t="s">
        <v>44</v>
      </c>
      <c r="R18" s="26" t="s">
        <v>81</v>
      </c>
      <c r="S18" s="26" t="s">
        <v>44</v>
      </c>
      <c r="T18" s="26" t="s">
        <v>81</v>
      </c>
      <c r="U18" s="26" t="s">
        <v>93</v>
      </c>
      <c r="V18" s="36" t="s">
        <v>81</v>
      </c>
      <c r="W18" s="36" t="s">
        <v>44</v>
      </c>
      <c r="X18" s="36" t="s">
        <v>81</v>
      </c>
      <c r="Y18" s="36" t="s">
        <v>93</v>
      </c>
    </row>
    <row r="19" spans="1:25" ht="15" x14ac:dyDescent="0.25">
      <c r="A19" s="11" t="s">
        <v>99</v>
      </c>
      <c r="B19" s="18">
        <v>1299974.0460000001</v>
      </c>
      <c r="C19" s="28" t="s">
        <v>44</v>
      </c>
      <c r="D19" s="18">
        <v>142164.29800000001</v>
      </c>
      <c r="E19" s="28" t="s">
        <v>44</v>
      </c>
      <c r="F19" s="18">
        <v>125581.285</v>
      </c>
      <c r="G19" s="28" t="s">
        <v>44</v>
      </c>
      <c r="H19" s="18">
        <v>4816.3950000000004</v>
      </c>
      <c r="I19" s="28" t="s">
        <v>44</v>
      </c>
      <c r="J19" s="18">
        <v>272603.12099999998</v>
      </c>
      <c r="K19" s="28" t="s">
        <v>44</v>
      </c>
      <c r="L19" s="18">
        <v>50329.516000000003</v>
      </c>
      <c r="M19" s="28" t="s">
        <v>44</v>
      </c>
      <c r="N19" s="18">
        <v>465224.71399999998</v>
      </c>
      <c r="O19" s="28" t="s">
        <v>44</v>
      </c>
      <c r="P19" s="18">
        <v>52221.781999999999</v>
      </c>
      <c r="Q19" s="28" t="s">
        <v>44</v>
      </c>
      <c r="R19" s="18">
        <v>13941.786</v>
      </c>
      <c r="S19" s="28" t="s">
        <v>44</v>
      </c>
      <c r="T19" s="18">
        <v>1177.374</v>
      </c>
      <c r="U19" s="28" t="s">
        <v>44</v>
      </c>
      <c r="V19" s="40">
        <v>-38.299999999999997</v>
      </c>
      <c r="W19" s="37" t="s">
        <v>44</v>
      </c>
      <c r="X19" s="39">
        <v>4406.8370000000004</v>
      </c>
      <c r="Y19" s="37" t="s">
        <v>44</v>
      </c>
    </row>
    <row r="20" spans="1:25" ht="11.45" customHeight="1" x14ac:dyDescent="0.25">
      <c r="V20" s="41"/>
      <c r="W20" s="41"/>
      <c r="X20" s="41"/>
      <c r="Y20" s="41"/>
    </row>
    <row r="21" spans="1:25" ht="15" x14ac:dyDescent="0.25">
      <c r="A21" s="23" t="s">
        <v>80</v>
      </c>
    </row>
    <row r="22" spans="1:25" ht="15" x14ac:dyDescent="0.25">
      <c r="A22" s="23" t="s">
        <v>81</v>
      </c>
      <c r="B22" s="22" t="s">
        <v>82</v>
      </c>
    </row>
    <row r="23" spans="1:25" ht="15" x14ac:dyDescent="0.25">
      <c r="A23" s="23" t="s">
        <v>100</v>
      </c>
    </row>
    <row r="24" spans="1:25" ht="15" x14ac:dyDescent="0.25">
      <c r="A24" s="23" t="s">
        <v>93</v>
      </c>
      <c r="B24" s="22" t="s">
        <v>101</v>
      </c>
    </row>
    <row r="25" spans="1:25" ht="11.45" customHeight="1" x14ac:dyDescent="0.25">
      <c r="A25" s="6" t="s">
        <v>102</v>
      </c>
    </row>
    <row r="26" spans="1:25" ht="11.45" customHeight="1" x14ac:dyDescent="0.25">
      <c r="F26" s="42" t="s">
        <v>103</v>
      </c>
    </row>
    <row r="29" spans="1:25" ht="11.45" customHeight="1" x14ac:dyDescent="0.25">
      <c r="G29" s="1"/>
      <c r="H29" s="1"/>
      <c r="I29" s="1"/>
      <c r="J29" s="1"/>
      <c r="K29" s="1"/>
      <c r="M29" s="1"/>
      <c r="N29" s="1"/>
      <c r="O29" s="1"/>
      <c r="P29" s="1"/>
    </row>
    <row r="30" spans="1:25" ht="11.45" customHeight="1" x14ac:dyDescent="0.25">
      <c r="F30" s="1"/>
      <c r="G30" s="2"/>
      <c r="H30" s="2"/>
      <c r="I30" s="2"/>
      <c r="J30" s="2"/>
      <c r="K30" s="2"/>
      <c r="L30" s="1"/>
      <c r="M30" s="1"/>
      <c r="N30" s="1"/>
      <c r="O30" s="1"/>
      <c r="P30" s="1"/>
    </row>
    <row r="31" spans="1:25" ht="11.45" customHeight="1" x14ac:dyDescent="0.25">
      <c r="L31" s="42" t="s">
        <v>104</v>
      </c>
    </row>
    <row r="33" spans="6:16" ht="11.45" customHeight="1" x14ac:dyDescent="0.25">
      <c r="F33" s="68" t="s">
        <v>105</v>
      </c>
      <c r="G33" s="70" t="s">
        <v>106</v>
      </c>
      <c r="H33" s="70"/>
      <c r="I33" s="71" t="s">
        <v>107</v>
      </c>
      <c r="J33" s="70"/>
      <c r="K33" s="1"/>
      <c r="L33" s="68" t="s">
        <v>105</v>
      </c>
      <c r="M33" s="72" t="s">
        <v>108</v>
      </c>
      <c r="N33" s="72"/>
      <c r="O33" s="73" t="s">
        <v>109</v>
      </c>
      <c r="P33" s="72"/>
    </row>
    <row r="34" spans="6:16" ht="11.45" customHeight="1" thickBot="1" x14ac:dyDescent="0.3">
      <c r="F34" s="69"/>
      <c r="G34" s="43" t="s">
        <v>7</v>
      </c>
      <c r="H34" s="43" t="s">
        <v>45</v>
      </c>
      <c r="I34" s="44" t="s">
        <v>7</v>
      </c>
      <c r="J34" s="43" t="s">
        <v>45</v>
      </c>
      <c r="K34" s="1"/>
      <c r="L34" s="69"/>
      <c r="M34" s="45" t="s">
        <v>7</v>
      </c>
      <c r="N34" s="45" t="s">
        <v>45</v>
      </c>
      <c r="O34" s="46" t="s">
        <v>7</v>
      </c>
      <c r="P34" s="45" t="s">
        <v>45</v>
      </c>
    </row>
    <row r="35" spans="6:16" ht="11.45" customHeight="1" x14ac:dyDescent="0.25">
      <c r="F35" s="47" t="s">
        <v>110</v>
      </c>
      <c r="G35" s="48">
        <v>75536.695000000007</v>
      </c>
      <c r="H35" s="48">
        <v>0</v>
      </c>
      <c r="I35" s="49">
        <v>29358.697</v>
      </c>
      <c r="J35" s="48">
        <v>2215.0590000000002</v>
      </c>
      <c r="K35" s="1"/>
      <c r="L35" s="47" t="s">
        <v>110</v>
      </c>
      <c r="M35" s="50">
        <v>18843.338</v>
      </c>
      <c r="N35" s="50">
        <v>5553.0749999999998</v>
      </c>
      <c r="O35" s="51">
        <v>13326.754000000001</v>
      </c>
      <c r="P35" s="50">
        <v>1177.374</v>
      </c>
    </row>
    <row r="36" spans="6:16" ht="11.45" customHeight="1" x14ac:dyDescent="0.25">
      <c r="F36" s="52" t="s">
        <v>111</v>
      </c>
      <c r="G36" s="53">
        <v>280.09300000000002</v>
      </c>
      <c r="H36" s="53">
        <v>0</v>
      </c>
      <c r="I36" s="54" t="s">
        <v>81</v>
      </c>
      <c r="J36" s="55" t="s">
        <v>81</v>
      </c>
      <c r="K36" s="1"/>
      <c r="L36" s="52" t="s">
        <v>111</v>
      </c>
      <c r="M36" s="56">
        <v>1341.693</v>
      </c>
      <c r="N36" s="56">
        <v>0</v>
      </c>
      <c r="O36" s="54" t="s">
        <v>81</v>
      </c>
      <c r="P36" s="55" t="s">
        <v>81</v>
      </c>
    </row>
    <row r="37" spans="6:16" ht="11.45" customHeight="1" x14ac:dyDescent="0.25">
      <c r="F37" s="52" t="s">
        <v>112</v>
      </c>
      <c r="G37" s="53">
        <v>65455.493999999999</v>
      </c>
      <c r="H37" s="53">
        <v>4813.857</v>
      </c>
      <c r="I37" s="57">
        <v>299291.68</v>
      </c>
      <c r="J37" s="53">
        <v>50633.777999999998</v>
      </c>
      <c r="K37" s="58"/>
      <c r="L37" s="52" t="s">
        <v>112</v>
      </c>
      <c r="M37" s="56">
        <v>795204.13800000004</v>
      </c>
      <c r="N37" s="56">
        <v>76652.353000000003</v>
      </c>
      <c r="O37" s="59">
        <v>631.50099999999998</v>
      </c>
      <c r="P37" s="56">
        <v>0</v>
      </c>
    </row>
    <row r="38" spans="6:16" ht="11.45" customHeight="1" x14ac:dyDescent="0.25">
      <c r="F38" s="52" t="s">
        <v>113</v>
      </c>
      <c r="G38" s="53">
        <v>14222.63</v>
      </c>
      <c r="H38" s="53">
        <v>172.29900000000001</v>
      </c>
      <c r="I38" s="57">
        <v>53640.661</v>
      </c>
      <c r="J38" s="53">
        <v>2145.3679999999999</v>
      </c>
      <c r="K38" s="1"/>
      <c r="L38" s="52" t="s">
        <v>113</v>
      </c>
      <c r="M38" s="56">
        <v>317365.94199999998</v>
      </c>
      <c r="N38" s="56">
        <v>28111.297999999999</v>
      </c>
      <c r="O38" s="59">
        <v>21.545999999999999</v>
      </c>
      <c r="P38" s="56">
        <v>0</v>
      </c>
    </row>
    <row r="39" spans="6:16" ht="11.45" customHeight="1" x14ac:dyDescent="0.25">
      <c r="F39" s="52" t="s">
        <v>114</v>
      </c>
      <c r="G39" s="53">
        <v>-1468.37</v>
      </c>
      <c r="H39" s="53">
        <v>174.83699999999999</v>
      </c>
      <c r="I39" s="57">
        <v>-1971.8710000000001</v>
      </c>
      <c r="J39" s="53">
        <v>-373.952</v>
      </c>
      <c r="K39" s="1"/>
      <c r="L39" s="52" t="s">
        <v>114</v>
      </c>
      <c r="M39" s="56">
        <v>5740.4880000000003</v>
      </c>
      <c r="N39" s="56">
        <v>400.32299999999998</v>
      </c>
      <c r="O39" s="59">
        <v>5.0750000000000002</v>
      </c>
      <c r="P39" s="56">
        <v>0</v>
      </c>
    </row>
    <row r="40" spans="6:16" ht="11.45" customHeight="1" x14ac:dyDescent="0.25">
      <c r="F40" s="47" t="s">
        <v>115</v>
      </c>
      <c r="G40" s="48">
        <v>125581.285</v>
      </c>
      <c r="H40" s="48">
        <v>4816.3950000000004</v>
      </c>
      <c r="I40" s="49">
        <v>273037.84100000001</v>
      </c>
      <c r="J40" s="48">
        <v>50329.516000000003</v>
      </c>
      <c r="K40" s="1"/>
      <c r="L40" s="47" t="s">
        <v>115</v>
      </c>
      <c r="M40" s="50">
        <v>503763.70799999998</v>
      </c>
      <c r="N40" s="50">
        <v>54494.453000000001</v>
      </c>
      <c r="O40" s="51">
        <v>13941.786</v>
      </c>
      <c r="P40" s="50">
        <v>1177.374</v>
      </c>
    </row>
    <row r="41" spans="6:16" ht="11.45" customHeight="1" x14ac:dyDescent="0.25">
      <c r="F41" s="52" t="s">
        <v>116</v>
      </c>
      <c r="G41" s="53">
        <v>0</v>
      </c>
      <c r="H41" s="53">
        <v>0</v>
      </c>
      <c r="I41" s="57">
        <v>434.71899999999999</v>
      </c>
      <c r="J41" s="53">
        <v>0</v>
      </c>
      <c r="K41" s="1"/>
      <c r="L41" s="52" t="s">
        <v>116</v>
      </c>
      <c r="M41" s="56">
        <v>38538.995999999999</v>
      </c>
      <c r="N41" s="56">
        <v>2272.6709999999998</v>
      </c>
      <c r="O41" s="54" t="s">
        <v>81</v>
      </c>
      <c r="P41" s="55" t="s">
        <v>81</v>
      </c>
    </row>
    <row r="42" spans="6:16" ht="11.45" customHeight="1" x14ac:dyDescent="0.25">
      <c r="F42" s="47" t="s">
        <v>117</v>
      </c>
      <c r="G42" s="48">
        <v>125581.285</v>
      </c>
      <c r="H42" s="48">
        <v>4816.3950000000004</v>
      </c>
      <c r="I42" s="49">
        <v>272603.12099999998</v>
      </c>
      <c r="J42" s="48">
        <v>50329.516000000003</v>
      </c>
      <c r="K42" s="1"/>
      <c r="L42" s="47" t="s">
        <v>117</v>
      </c>
      <c r="M42" s="50">
        <v>465224.71399999998</v>
      </c>
      <c r="N42" s="50">
        <v>52221.781999999999</v>
      </c>
      <c r="O42" s="51">
        <v>13941.786</v>
      </c>
      <c r="P42" s="50">
        <v>1177.374</v>
      </c>
    </row>
    <row r="43" spans="6:16" ht="11.45" customHeight="1" x14ac:dyDescent="0.25">
      <c r="F43" s="47" t="s">
        <v>118</v>
      </c>
      <c r="G43" s="60">
        <f>G35/G40</f>
        <v>0.60149643316677326</v>
      </c>
      <c r="H43" s="61">
        <f t="shared" ref="H43:I43" si="0">H35/H40</f>
        <v>0</v>
      </c>
      <c r="I43" s="60">
        <f t="shared" si="0"/>
        <v>0.10752611027275152</v>
      </c>
      <c r="J43" s="60">
        <f>J35/J40</f>
        <v>4.4011132552913883E-2</v>
      </c>
      <c r="K43" s="1"/>
      <c r="L43" s="47" t="s">
        <v>118</v>
      </c>
      <c r="M43" s="60">
        <f>M35/M40</f>
        <v>3.7405112160243191E-2</v>
      </c>
      <c r="N43" s="61">
        <f t="shared" ref="N43" si="1">N35/N40</f>
        <v>0.10190165593551329</v>
      </c>
      <c r="O43" s="60">
        <f>O35/O40</f>
        <v>0.95588570933451433</v>
      </c>
      <c r="P43" s="60">
        <f t="shared" ref="P43" si="2">P35/P40</f>
        <v>1</v>
      </c>
    </row>
    <row r="46" spans="6:16" ht="15.75" customHeight="1" x14ac:dyDescent="0.25">
      <c r="F46" s="1"/>
      <c r="G46" s="62"/>
      <c r="H46" s="63"/>
      <c r="I46" s="62"/>
      <c r="J46" s="63"/>
      <c r="K46" s="1"/>
      <c r="L46" s="1"/>
      <c r="M46" s="62"/>
      <c r="N46" s="63"/>
      <c r="O46" s="62"/>
      <c r="P46" s="63"/>
    </row>
    <row r="47" spans="6:16" ht="15.75" customHeight="1" x14ac:dyDescent="0.25">
      <c r="F47" s="1"/>
      <c r="G47" s="62"/>
      <c r="H47" s="63"/>
      <c r="I47" s="62"/>
      <c r="J47" s="63"/>
      <c r="K47" s="1"/>
      <c r="L47" s="1"/>
      <c r="M47" s="62"/>
      <c r="N47" s="63"/>
      <c r="O47" s="62"/>
      <c r="P47" s="63"/>
    </row>
    <row r="50" spans="6:6" ht="11.45" customHeight="1" x14ac:dyDescent="0.25">
      <c r="F50" s="64" t="s">
        <v>84</v>
      </c>
    </row>
  </sheetData>
  <mergeCells count="24">
    <mergeCell ref="V9:Y9"/>
    <mergeCell ref="B9:E9"/>
    <mergeCell ref="F9:I9"/>
    <mergeCell ref="J9:M9"/>
    <mergeCell ref="N9:Q9"/>
    <mergeCell ref="R9:U9"/>
    <mergeCell ref="V10:W10"/>
    <mergeCell ref="X10:Y10"/>
    <mergeCell ref="B10:C10"/>
    <mergeCell ref="D10:E10"/>
    <mergeCell ref="F10:G10"/>
    <mergeCell ref="H10:I10"/>
    <mergeCell ref="J10:K10"/>
    <mergeCell ref="L10:M10"/>
    <mergeCell ref="O33:P33"/>
    <mergeCell ref="N10:O10"/>
    <mergeCell ref="P10:Q10"/>
    <mergeCell ref="R10:S10"/>
    <mergeCell ref="T10:U10"/>
    <mergeCell ref="F33:F34"/>
    <mergeCell ref="G33:H33"/>
    <mergeCell ref="I33:J33"/>
    <mergeCell ref="L33:L34"/>
    <mergeCell ref="M33:N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Graf 1.1</vt:lpstr>
      <vt:lpstr>Graf 1.2</vt:lpstr>
      <vt:lpstr>Tab 1.1 - 1.2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2025-12-30T16:29:03Z</dcterms:modified>
</cp:coreProperties>
</file>