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tiziana.valentino\seadrive_root\tiziana\My Libraries\La Mia Libreria\Statistica\DATI\Dati_Pubblicazioni_Aree_Tematiche_Altro\Rifiuti\Edizione 2024 _dati 2022_aggiornamento\Dati x sito\"/>
    </mc:Choice>
  </mc:AlternateContent>
  <xr:revisionPtr revIDLastSave="0" documentId="13_ncr:1_{37ED052B-9BCC-44EA-B70B-9B85ED3E35F4}" xr6:coauthVersionLast="47" xr6:coauthVersionMax="47" xr10:uidLastSave="{00000000-0000-0000-0000-000000000000}"/>
  <bookViews>
    <workbookView xWindow="-120" yWindow="-120" windowWidth="29040" windowHeight="15720" xr2:uid="{00000000-000D-0000-FFFF-FFFF00000000}"/>
  </bookViews>
  <sheets>
    <sheet name="Indice Tab e Graf - dati 2022" sheetId="1" r:id="rId1"/>
    <sheet name="Tab10" sheetId="2" r:id="rId2"/>
    <sheet name="Tab11" sheetId="3" r:id="rId3"/>
    <sheet name="Tab13" sheetId="5" r:id="rId4"/>
    <sheet name="Tab14" sheetId="6" r:id="rId5"/>
    <sheet name="Graf19" sheetId="8" r:id="rId6"/>
    <sheet name="Graf20" sheetId="9" r:id="rId7"/>
    <sheet name="Graf21" sheetId="10" r:id="rId8"/>
    <sheet name="Tab15 Tab16" sheetId="11" r:id="rId9"/>
    <sheet name="Tab17 Tab18" sheetId="12" r:id="rId10"/>
    <sheet name="Tab19 Tab20" sheetId="13" r:id="rId11"/>
    <sheet name="Tab21 Graf22" sheetId="7" r:id="rId12"/>
    <sheet name="Tab 22" sheetId="15" r:id="rId13"/>
    <sheet name="Tab 25" sheetId="18" r:id="rId14"/>
    <sheet name="Tab 26" sheetId="19" r:id="rId15"/>
    <sheet name="Graf 26" sheetId="20"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2" i="19" l="1"/>
  <c r="C32" i="19"/>
  <c r="B32" i="19"/>
  <c r="D30" i="18"/>
  <c r="C30" i="18"/>
  <c r="B30" i="18"/>
  <c r="AA28" i="15" l="1"/>
  <c r="Z28" i="15"/>
  <c r="Y28" i="15"/>
  <c r="N28" i="15"/>
  <c r="AA27" i="15"/>
  <c r="Z27" i="15"/>
  <c r="Y27" i="15"/>
  <c r="AA26" i="15"/>
  <c r="Z26" i="15"/>
  <c r="Y26" i="15"/>
  <c r="AA25" i="15"/>
  <c r="Z25" i="15"/>
  <c r="Y25" i="15"/>
  <c r="AA24" i="15"/>
  <c r="Z24" i="15"/>
  <c r="Y24" i="15"/>
  <c r="AA23" i="15"/>
  <c r="Z23" i="15"/>
  <c r="Y23" i="15"/>
  <c r="AA22" i="15"/>
  <c r="Z22" i="15"/>
  <c r="Y22" i="15"/>
  <c r="AA21" i="15"/>
  <c r="Z21" i="15"/>
  <c r="Y21" i="15"/>
  <c r="AA20" i="15"/>
  <c r="Z20" i="15"/>
  <c r="Y20" i="15"/>
  <c r="AA19" i="15"/>
  <c r="Z19" i="15"/>
  <c r="Y19" i="15"/>
  <c r="AA18" i="15"/>
  <c r="Z18" i="15"/>
  <c r="Y18" i="15"/>
  <c r="AA17" i="15"/>
  <c r="Z17" i="15"/>
  <c r="Y17" i="15"/>
  <c r="AA16" i="15"/>
  <c r="Z16" i="15"/>
  <c r="Y16" i="15"/>
  <c r="AA15" i="15"/>
  <c r="Z15" i="15"/>
  <c r="Y15" i="15"/>
  <c r="AA14" i="15"/>
  <c r="Z14" i="15"/>
  <c r="Y14" i="15"/>
  <c r="AA13" i="15"/>
  <c r="Z13" i="15"/>
  <c r="Y13" i="15"/>
  <c r="AA12" i="15"/>
  <c r="Z12" i="15"/>
  <c r="Y12" i="15"/>
  <c r="AA11" i="15"/>
  <c r="Z11" i="15"/>
  <c r="Y11" i="15"/>
  <c r="AA10" i="15"/>
  <c r="Z10" i="15"/>
  <c r="Y10" i="15"/>
  <c r="AA9" i="15"/>
  <c r="Z9" i="15"/>
  <c r="Y9" i="15"/>
  <c r="AA8" i="15"/>
  <c r="Z8" i="15"/>
  <c r="Y8" i="15"/>
  <c r="N8" i="7" l="1"/>
  <c r="N9" i="7"/>
  <c r="N10" i="7"/>
  <c r="N11" i="7"/>
  <c r="N12" i="7"/>
  <c r="N13" i="7"/>
  <c r="N14" i="7"/>
  <c r="N15" i="7"/>
  <c r="N16" i="7"/>
  <c r="N17" i="7"/>
  <c r="N18" i="7"/>
  <c r="N19" i="7"/>
  <c r="N20" i="7"/>
  <c r="N21" i="7"/>
  <c r="N22" i="7"/>
  <c r="N23" i="7"/>
  <c r="N24" i="7"/>
  <c r="N25" i="7"/>
  <c r="N26" i="7"/>
  <c r="N27" i="7"/>
  <c r="I28" i="7"/>
  <c r="N28" i="7"/>
  <c r="AC11" i="6"/>
  <c r="B13" i="5"/>
  <c r="D13" i="5"/>
  <c r="T29" i="2" l="1"/>
  <c r="S29" i="2"/>
  <c r="R29" i="2"/>
  <c r="O29" i="2"/>
  <c r="N29" i="2"/>
  <c r="M29" i="2"/>
  <c r="L29" i="2"/>
  <c r="K29" i="2"/>
  <c r="T28" i="2"/>
  <c r="S28" i="2"/>
  <c r="R28" i="2"/>
  <c r="O28" i="2"/>
  <c r="N28" i="2"/>
  <c r="M28" i="2"/>
  <c r="L28" i="2"/>
  <c r="K28" i="2"/>
  <c r="T27" i="2"/>
  <c r="S27" i="2"/>
  <c r="R27" i="2"/>
  <c r="O27" i="2"/>
  <c r="N27" i="2"/>
  <c r="M27" i="2"/>
  <c r="L27" i="2"/>
  <c r="K27" i="2"/>
  <c r="T26" i="2"/>
  <c r="S26" i="2"/>
  <c r="R26" i="2"/>
  <c r="O26" i="2"/>
  <c r="N26" i="2"/>
  <c r="M26" i="2"/>
  <c r="L26" i="2"/>
  <c r="K26" i="2"/>
  <c r="T25" i="2"/>
  <c r="S25" i="2"/>
  <c r="R25" i="2"/>
  <c r="O25" i="2"/>
  <c r="N25" i="2"/>
  <c r="M25" i="2"/>
  <c r="L25" i="2"/>
  <c r="K25" i="2"/>
  <c r="T24" i="2"/>
  <c r="S24" i="2"/>
  <c r="R24" i="2"/>
  <c r="O24" i="2"/>
  <c r="N24" i="2"/>
  <c r="M24" i="2"/>
  <c r="L24" i="2"/>
  <c r="K24" i="2"/>
  <c r="T23" i="2"/>
  <c r="S23" i="2"/>
  <c r="R23" i="2"/>
  <c r="O23" i="2"/>
  <c r="N23" i="2"/>
  <c r="M23" i="2"/>
  <c r="L23" i="2"/>
  <c r="K23" i="2"/>
  <c r="T22" i="2"/>
  <c r="S22" i="2"/>
  <c r="R22" i="2"/>
  <c r="O22" i="2"/>
  <c r="N22" i="2"/>
  <c r="M22" i="2"/>
  <c r="L22" i="2"/>
  <c r="K22" i="2"/>
  <c r="T21" i="2"/>
  <c r="S21" i="2"/>
  <c r="R21" i="2"/>
  <c r="O21" i="2"/>
  <c r="N21" i="2"/>
  <c r="M21" i="2"/>
  <c r="L21" i="2"/>
  <c r="K21" i="2"/>
  <c r="T20" i="2"/>
  <c r="S20" i="2"/>
  <c r="R20" i="2"/>
  <c r="O20" i="2"/>
  <c r="N20" i="2"/>
  <c r="M20" i="2"/>
  <c r="L20" i="2"/>
  <c r="K20" i="2"/>
  <c r="T19" i="2"/>
  <c r="S19" i="2"/>
  <c r="R19" i="2"/>
  <c r="O19" i="2"/>
  <c r="N19" i="2"/>
  <c r="M19" i="2"/>
  <c r="L19" i="2"/>
  <c r="K19" i="2"/>
  <c r="T18" i="2"/>
  <c r="S18" i="2"/>
  <c r="R18" i="2"/>
  <c r="O18" i="2"/>
  <c r="N18" i="2"/>
  <c r="M18" i="2"/>
  <c r="L18" i="2"/>
  <c r="K18" i="2"/>
  <c r="T17" i="2"/>
  <c r="S17" i="2"/>
  <c r="R17" i="2"/>
  <c r="O17" i="2"/>
  <c r="N17" i="2"/>
  <c r="M17" i="2"/>
  <c r="L17" i="2"/>
  <c r="K17" i="2"/>
  <c r="T16" i="2"/>
  <c r="S16" i="2"/>
  <c r="R16" i="2"/>
  <c r="O16" i="2"/>
  <c r="N16" i="2"/>
  <c r="M16" i="2"/>
  <c r="L16" i="2"/>
  <c r="K16" i="2"/>
  <c r="T15" i="2"/>
  <c r="S15" i="2"/>
  <c r="R15" i="2"/>
  <c r="O15" i="2"/>
  <c r="N15" i="2"/>
  <c r="M15" i="2"/>
  <c r="L15" i="2"/>
  <c r="K15" i="2"/>
  <c r="T14" i="2"/>
  <c r="S14" i="2"/>
  <c r="R14" i="2"/>
  <c r="O14" i="2"/>
  <c r="N14" i="2"/>
  <c r="M14" i="2"/>
  <c r="L14" i="2"/>
  <c r="K14" i="2"/>
  <c r="T13" i="2"/>
  <c r="S13" i="2"/>
  <c r="R13" i="2"/>
  <c r="O13" i="2"/>
  <c r="N13" i="2"/>
  <c r="M13" i="2"/>
  <c r="L13" i="2"/>
  <c r="K13" i="2"/>
  <c r="T12" i="2"/>
  <c r="S12" i="2"/>
  <c r="R12" i="2"/>
  <c r="O12" i="2"/>
  <c r="N12" i="2"/>
  <c r="M12" i="2"/>
  <c r="L12" i="2"/>
  <c r="K12" i="2"/>
  <c r="T11" i="2"/>
  <c r="S11" i="2"/>
  <c r="R11" i="2"/>
  <c r="O11" i="2"/>
  <c r="N11" i="2"/>
  <c r="M11" i="2"/>
  <c r="L11" i="2"/>
  <c r="K11" i="2"/>
  <c r="T10" i="2"/>
  <c r="S10" i="2"/>
  <c r="R10" i="2"/>
  <c r="O10" i="2"/>
  <c r="N10" i="2"/>
  <c r="M10" i="2"/>
  <c r="L10" i="2"/>
  <c r="K10" i="2"/>
  <c r="T9" i="2"/>
  <c r="S9" i="2"/>
  <c r="R9" i="2"/>
  <c r="O9" i="2"/>
  <c r="N9" i="2"/>
  <c r="M9" i="2"/>
  <c r="L9" i="2"/>
  <c r="K9" i="2"/>
</calcChain>
</file>

<file path=xl/sharedStrings.xml><?xml version="1.0" encoding="utf-8"?>
<sst xmlns="http://schemas.openxmlformats.org/spreadsheetml/2006/main" count="746" uniqueCount="285">
  <si>
    <t>Tabella 2.5 – Produzione totale di rifiuti urbani per regione, anni 2018 – 2022</t>
  </si>
  <si>
    <t>Variazioni % annue</t>
  </si>
  <si>
    <t>Distribuzione %</t>
  </si>
  <si>
    <t>Regione</t>
  </si>
  <si>
    <t>2018/2017</t>
  </si>
  <si>
    <t>2019/2018</t>
  </si>
  <si>
    <t>2020/2019</t>
  </si>
  <si>
    <t>2021/2020</t>
  </si>
  <si>
    <t>2022/2021</t>
  </si>
  <si>
    <t xml:space="preserve"> Percentuale 2020</t>
  </si>
  <si>
    <t xml:space="preserve"> Percentuale 2021</t>
  </si>
  <si>
    <t xml:space="preserve"> Percentuale 2022</t>
  </si>
  <si>
    <t>Piemonte</t>
  </si>
  <si>
    <t xml:space="preserve">Piemonte     </t>
  </si>
  <si>
    <t>Valle d'Aosta</t>
  </si>
  <si>
    <t xml:space="preserve">Valle d'Aosta     </t>
  </si>
  <si>
    <t>Lombardia</t>
  </si>
  <si>
    <t xml:space="preserve">Lombardia     </t>
  </si>
  <si>
    <t>Trentino Alto Adige</t>
  </si>
  <si>
    <t xml:space="preserve">Trentino A. A.    </t>
  </si>
  <si>
    <t>Veneto</t>
  </si>
  <si>
    <t xml:space="preserve">Veneto     </t>
  </si>
  <si>
    <t>Friuli Venezia Giulia</t>
  </si>
  <si>
    <t xml:space="preserve">Friuli V. G.    </t>
  </si>
  <si>
    <t>Liguria</t>
  </si>
  <si>
    <t xml:space="preserve">Liguria     </t>
  </si>
  <si>
    <t>Emilia Romagna</t>
  </si>
  <si>
    <t xml:space="preserve">Emilia Romagna     </t>
  </si>
  <si>
    <t>Toscana</t>
  </si>
  <si>
    <t xml:space="preserve">Toscana     </t>
  </si>
  <si>
    <t>Umbria</t>
  </si>
  <si>
    <t xml:space="preserve">Umbria     </t>
  </si>
  <si>
    <t>Marche</t>
  </si>
  <si>
    <t xml:space="preserve">Marche     </t>
  </si>
  <si>
    <t>Lazio</t>
  </si>
  <si>
    <t xml:space="preserve">Lazio     </t>
  </si>
  <si>
    <t>Abruzzo</t>
  </si>
  <si>
    <t>Molise</t>
  </si>
  <si>
    <t xml:space="preserve">Molise     </t>
  </si>
  <si>
    <t>Campania</t>
  </si>
  <si>
    <t xml:space="preserve">Campania     </t>
  </si>
  <si>
    <t>Puglia</t>
  </si>
  <si>
    <t xml:space="preserve">Puglia     </t>
  </si>
  <si>
    <t>Basilicata</t>
  </si>
  <si>
    <t xml:space="preserve">Basilicata     </t>
  </si>
  <si>
    <t>Calabria</t>
  </si>
  <si>
    <t xml:space="preserve">Calabria     </t>
  </si>
  <si>
    <t>Sicilia</t>
  </si>
  <si>
    <t xml:space="preserve">Sicilia     </t>
  </si>
  <si>
    <t>Sardegna</t>
  </si>
  <si>
    <t xml:space="preserve">Sardegna     </t>
  </si>
  <si>
    <t>Italia</t>
  </si>
  <si>
    <t>Tabella 2.6 – Produzione pro capite di rifiuti urbani per regione, anni 2018 – 2022</t>
  </si>
  <si>
    <t>Tabella 11: Produzione pro-capite di rifiuti urbani per regione. Kg/abitante. Anni 2018-2022</t>
  </si>
  <si>
    <t>Popolazione 2022</t>
  </si>
  <si>
    <r>
      <rPr>
        <sz val="10"/>
        <rFont val="Times New Roman"/>
        <family val="1"/>
      </rPr>
      <t>Piemonte</t>
    </r>
  </si>
  <si>
    <r>
      <rPr>
        <sz val="10"/>
        <rFont val="Times New Roman"/>
        <family val="1"/>
      </rPr>
      <t>Valle d'Aosta</t>
    </r>
  </si>
  <si>
    <r>
      <rPr>
        <sz val="10"/>
        <rFont val="Times New Roman"/>
        <family val="1"/>
      </rPr>
      <t>Lombardia</t>
    </r>
  </si>
  <si>
    <r>
      <rPr>
        <sz val="10"/>
        <rFont val="Times New Roman"/>
        <family val="1"/>
      </rPr>
      <t>Trentino Alto Adige</t>
    </r>
  </si>
  <si>
    <t>Trentino A. A.</t>
  </si>
  <si>
    <r>
      <rPr>
        <sz val="10"/>
        <rFont val="Times New Roman"/>
        <family val="1"/>
      </rPr>
      <t>Veneto</t>
    </r>
  </si>
  <si>
    <r>
      <rPr>
        <sz val="10"/>
        <rFont val="Times New Roman"/>
        <family val="1"/>
      </rPr>
      <t>Friuli Venezia Giulia</t>
    </r>
  </si>
  <si>
    <t>Friuli V. G.</t>
  </si>
  <si>
    <r>
      <rPr>
        <sz val="10"/>
        <rFont val="Times New Roman"/>
        <family val="1"/>
      </rPr>
      <t>Liguria</t>
    </r>
  </si>
  <si>
    <r>
      <rPr>
        <sz val="10"/>
        <rFont val="Times New Roman"/>
        <family val="1"/>
      </rPr>
      <t>Emilia Romagna</t>
    </r>
  </si>
  <si>
    <r>
      <rPr>
        <sz val="10"/>
        <rFont val="Times New Roman"/>
        <family val="1"/>
      </rPr>
      <t>Toscana</t>
    </r>
  </si>
  <si>
    <r>
      <rPr>
        <sz val="10"/>
        <rFont val="Times New Roman"/>
        <family val="1"/>
      </rPr>
      <t>Umbria</t>
    </r>
  </si>
  <si>
    <r>
      <rPr>
        <sz val="10"/>
        <rFont val="Times New Roman"/>
        <family val="1"/>
      </rPr>
      <t>Marche</t>
    </r>
  </si>
  <si>
    <r>
      <rPr>
        <sz val="10"/>
        <rFont val="Times New Roman"/>
        <family val="1"/>
      </rPr>
      <t>Lazio</t>
    </r>
  </si>
  <si>
    <r>
      <rPr>
        <sz val="10"/>
        <rFont val="Times New Roman"/>
        <family val="1"/>
      </rPr>
      <t>Molise</t>
    </r>
  </si>
  <si>
    <r>
      <rPr>
        <sz val="10"/>
        <rFont val="Times New Roman"/>
        <family val="1"/>
      </rPr>
      <t>Campania</t>
    </r>
  </si>
  <si>
    <r>
      <rPr>
        <sz val="10"/>
        <rFont val="Times New Roman"/>
        <family val="1"/>
      </rPr>
      <t>Puglia</t>
    </r>
  </si>
  <si>
    <r>
      <rPr>
        <sz val="10"/>
        <rFont val="Times New Roman"/>
        <family val="1"/>
      </rPr>
      <t>Basilicata</t>
    </r>
  </si>
  <si>
    <r>
      <rPr>
        <sz val="10"/>
        <rFont val="Times New Roman"/>
        <family val="1"/>
      </rPr>
      <t>Calabria</t>
    </r>
  </si>
  <si>
    <r>
      <rPr>
        <sz val="10"/>
        <rFont val="Times New Roman"/>
        <family val="1"/>
      </rPr>
      <t>Sicilia</t>
    </r>
  </si>
  <si>
    <r>
      <rPr>
        <sz val="10"/>
        <rFont val="Times New Roman"/>
        <family val="1"/>
      </rPr>
      <t>Sardegna</t>
    </r>
  </si>
  <si>
    <r>
      <rPr>
        <b/>
        <sz val="10"/>
        <rFont val="Times New Roman"/>
        <family val="1"/>
      </rPr>
      <t>Italia</t>
    </r>
  </si>
  <si>
    <r>
      <rPr>
        <b/>
        <sz val="10"/>
        <rFont val="Times New Roman"/>
        <family val="1"/>
      </rPr>
      <t>Nord</t>
    </r>
  </si>
  <si>
    <r>
      <rPr>
        <b/>
        <sz val="10"/>
        <rFont val="Times New Roman"/>
        <family val="1"/>
      </rPr>
      <t>Centro</t>
    </r>
  </si>
  <si>
    <r>
      <rPr>
        <b/>
        <sz val="10"/>
        <rFont val="Times New Roman"/>
        <family val="1"/>
      </rPr>
      <t>Sud</t>
    </r>
  </si>
  <si>
    <t>Tabella 2.15 – Produzione e raccolta differenziata dei rifiuti urbani per provincia, anni 2021 – 2022</t>
  </si>
  <si>
    <t>Fonte: ISPRA Rapporto Rifiuti urbani ed. 2023; dati di popolazione: ISTAT</t>
  </si>
  <si>
    <t>ITALIA</t>
  </si>
  <si>
    <t>ABRUZZO</t>
  </si>
  <si>
    <t>CHIETI</t>
  </si>
  <si>
    <t>PESCARA</t>
  </si>
  <si>
    <t>TERAMO</t>
  </si>
  <si>
    <t>L'AQUILA</t>
  </si>
  <si>
    <t>(%)</t>
  </si>
  <si>
    <t>(tonnellate)</t>
  </si>
  <si>
    <t>Raccolta differenziata</t>
  </si>
  <si>
    <t>Produzione RU</t>
  </si>
  <si>
    <t>Popolazione
2022</t>
  </si>
  <si>
    <t>Provincia</t>
  </si>
  <si>
    <t>Tabella 13: Produzione e raccolta differenziata dei rifiuti urbani in Abruzzo e in Italia. Anni 2021-2022</t>
  </si>
  <si>
    <t>Le quote relative alle frazioni carta e cartone, vetro, plastica, metalli e legno sono date dalla somma dei quantitativi raccolti di imballaggi e di altre tipologie di rifiuti costituiti da tali materiali.</t>
  </si>
  <si>
    <r>
      <rPr>
        <vertAlign val="superscript"/>
        <sz val="8"/>
        <color theme="1"/>
        <rFont val="Calibri"/>
        <family val="2"/>
        <scheme val="minor"/>
      </rPr>
      <t xml:space="preserve">(2) </t>
    </r>
    <r>
      <rPr>
        <sz val="8"/>
        <color theme="1"/>
        <rFont val="Calibri"/>
        <family val="2"/>
        <scheme val="minor"/>
      </rPr>
      <t>Nella voce “Altro” sono conteggiati, a partire dal 2016, anche gli scarti della raccolta multimateriale. In base ai criteri stabiliti dal DM 26 maggio 2016, quest’ultima deve, infatti, essere integralmente computata (al lordo della quota degli scarti) nel dato della RD.  Nella presente tabella la voce “Altro” include anche la raccolta selettiva.</t>
    </r>
  </si>
  <si>
    <r>
      <rPr>
        <vertAlign val="superscript"/>
        <sz val="8"/>
        <color theme="1"/>
        <rFont val="Calibri"/>
        <family val="2"/>
        <scheme val="minor"/>
      </rPr>
      <t xml:space="preserve">(1) </t>
    </r>
    <r>
      <rPr>
        <sz val="8"/>
        <color theme="1"/>
        <rFont val="Calibri"/>
        <family val="2"/>
        <scheme val="minor"/>
      </rPr>
      <t>Frazioni merceologiche incluse a partire dal 2016 sulla base dei criteri stabiliti dal DM 26 maggio 2016.</t>
    </r>
  </si>
  <si>
    <t>Sud</t>
  </si>
  <si>
    <t>Centro</t>
  </si>
  <si>
    <t>Nord</t>
  </si>
  <si>
    <t>Fonte: ISPRA</t>
  </si>
  <si>
    <t>quantitativi raccolti di imballaggi e di altre tipologie di rifiuti costituiti da tali materiali.</t>
  </si>
  <si>
    <t>della quota degli scarti) nel dato della RD. Nella presente tabella la voce “Altro” include anche la raccolta selettiva. Le quote relative alle frazioni carta e cartone, vetro, plastica, metalli e legno sono date dalla somma dei</t>
  </si>
  <si>
    <t>Note: Nella voce “Altro” sono conteggiati, a partire dal 2016, anche gli scarti della raccolta multimateriale. In base ai criteri stabiliti dal DM 26 maggio 2016, quest’ultima deve, infatti, essere integralmente computata (al lordo</t>
  </si>
  <si>
    <t>Emilia-Romagna</t>
  </si>
  <si>
    <t>Friuli-Venezia
Giulia</t>
  </si>
  <si>
    <t>Trentino-Alto
Adige</t>
  </si>
  <si>
    <t>Totale RD</t>
  </si>
  <si>
    <r>
      <t xml:space="preserve"> Altro </t>
    </r>
    <r>
      <rPr>
        <b/>
        <vertAlign val="superscript"/>
        <sz val="8"/>
        <color theme="1"/>
        <rFont val="Calibri"/>
        <family val="2"/>
        <scheme val="minor"/>
      </rPr>
      <t>(2)</t>
    </r>
  </si>
  <si>
    <t>Tessili</t>
  </si>
  <si>
    <r>
      <t xml:space="preserve">Spazz. stradale 
a rec. </t>
    </r>
    <r>
      <rPr>
        <b/>
        <vertAlign val="superscript"/>
        <sz val="8"/>
        <color theme="1"/>
        <rFont val="Calibri"/>
        <family val="2"/>
        <scheme val="minor"/>
      </rPr>
      <t>(1)</t>
    </r>
  </si>
  <si>
    <r>
      <t xml:space="preserve">Rifiuti 
da C &amp; D </t>
    </r>
    <r>
      <rPr>
        <b/>
        <vertAlign val="superscript"/>
        <sz val="8"/>
        <color theme="1"/>
        <rFont val="Calibri"/>
        <family val="2"/>
        <scheme val="minor"/>
      </rPr>
      <t>(1)</t>
    </r>
  </si>
  <si>
    <t>Ingomb. misti a recupero</t>
  </si>
  <si>
    <t>RAEE</t>
  </si>
  <si>
    <t>Legno</t>
  </si>
  <si>
    <t>Metallo</t>
  </si>
  <si>
    <t>Plastica</t>
  </si>
  <si>
    <t>Vetro</t>
  </si>
  <si>
    <t>Carta</t>
  </si>
  <si>
    <t>Frazione organica</t>
  </si>
  <si>
    <t>Tabella 14: Raccolta differenziata pro capite delle principali frazioni merceologiche, per regione. Kg/abitante per anno. Anno 2022</t>
  </si>
  <si>
    <t>Tabella 2.14 – Raccolta differenziata pro capite delle principali frazioni merceologiche su scala regionale, anno 2022</t>
  </si>
  <si>
    <t>Fonte: ISPRA Rapporto Rifiuti urbani ed. 2023; Tabella 2.14</t>
  </si>
  <si>
    <t>Friuli-Venezia G.</t>
  </si>
  <si>
    <t>Trentino-A. Adige</t>
  </si>
  <si>
    <t>Valle d’Aosta</t>
  </si>
  <si>
    <t>Grafico 22: Rifiuti urbani smaltiti in discarica per regione. Tonnellate * 1000. Anni 2020-2022</t>
  </si>
  <si>
    <t>%</t>
  </si>
  <si>
    <t>Smaltiti
in
discarica</t>
  </si>
  <si>
    <t>Produzione</t>
  </si>
  <si>
    <t>Regioni</t>
  </si>
  <si>
    <t>Fonte: ISPRA - Rapporto Rifiuti urbani edizione 2023</t>
  </si>
  <si>
    <t>ORDINATI</t>
  </si>
  <si>
    <t>2013a</t>
  </si>
  <si>
    <t xml:space="preserve">ITALIA </t>
  </si>
  <si>
    <t>Grafico 19: Raccolta differenziata per regione. Migliaia di tonnellate. Anni 2012 e 2022 *</t>
  </si>
  <si>
    <r>
      <t>*</t>
    </r>
    <r>
      <rPr>
        <sz val="6"/>
        <rFont val="Calibri"/>
        <family val="2"/>
      </rPr>
      <t xml:space="preserve">A causa della diversa metodologia applicata dal 2016 per il calcolo della raccolta differenziata, i dati non sono completamente confrontabili con gli anni precedenti. Vedi nota a pagina 7 </t>
    </r>
  </si>
  <si>
    <t>Grafico 20: Percentuale di raccolta differenziata sul totale dei rifiuti urbani in Abruzzo e in Italia. Anni 2012-2022</t>
  </si>
  <si>
    <r>
      <rPr>
        <sz val="10"/>
        <rFont val="Times New Roman"/>
        <family val="1"/>
      </rPr>
      <t>Abruzzo</t>
    </r>
  </si>
  <si>
    <t>Percentuale di raccolta differenziata sul totale di rifiuti urbani.</t>
  </si>
  <si>
    <t>Grafico 21: Percentuale di raccolta differenziata sul totale dei rifiuti urbani, per regione. Anno 2021</t>
  </si>
  <si>
    <t>Grafico 21: Percentuale di raccolta differenziata sul totale dei rifiuti urbani, per regione. Anno 2022</t>
  </si>
  <si>
    <t>Fonte: ISPRA Rapporto Rifiuti Urbani</t>
  </si>
  <si>
    <t>Percentuale di raccolta differenziata sul totale dei rifiuti urbani in Abruzzo e in Italia.</t>
  </si>
  <si>
    <t>Tabella 15: N° impianti di compostaggio e quantità (tonnellate) autorizzata e trattata per tipo di rifiuti e regione. Anno 2022</t>
  </si>
  <si>
    <t>Numero impianti</t>
  </si>
  <si>
    <t>Verde</t>
  </si>
  <si>
    <t>Fanghi</t>
  </si>
  <si>
    <t>Altro</t>
  </si>
  <si>
    <t>Totale</t>
  </si>
  <si>
    <t>Numero impianti
 (*)</t>
  </si>
  <si>
    <t>Quantità autorizzata</t>
  </si>
  <si>
    <t>Quantità rifiuti trattata negli impianti</t>
  </si>
  <si>
    <t>Totale RU</t>
  </si>
  <si>
    <t xml:space="preserve">Totale rifiuti </t>
  </si>
  <si>
    <t>-</t>
  </si>
  <si>
    <t>* Nel numero di impianti indicato in tabella sono incluse le linee di impianti di trattamento meccanico biologico aerobico dedicate al trattamento delle frazioni organiche provenienti dalla raccolta differenziata, per la produzione di compost.</t>
  </si>
  <si>
    <t>Comune</t>
  </si>
  <si>
    <t>Tabella 16: N° impianti di compostaggio, quantità (tonnellate) autorizzata e trattata per tipo di rifiuti, ammendante compostato misto prodotto e scarti, in Abruzzo. Anno 2022</t>
  </si>
  <si>
    <t xml:space="preserve">Comune </t>
  </si>
  <si>
    <t>Ammendante compostato misto prodotto nell'anno</t>
  </si>
  <si>
    <t>Scarti</t>
  </si>
  <si>
    <t>Totale rifiuti urbani</t>
  </si>
  <si>
    <t>Altro *</t>
  </si>
  <si>
    <t>Totale rifiuti</t>
  </si>
  <si>
    <t>L’AQUILA</t>
  </si>
  <si>
    <t>Aielli</t>
  </si>
  <si>
    <t>Massa D’Albe</t>
  </si>
  <si>
    <t>Atri</t>
  </si>
  <si>
    <t>Colonnella **</t>
  </si>
  <si>
    <t xml:space="preserve">Cupello </t>
  </si>
  <si>
    <t>n.: 5</t>
  </si>
  <si>
    <t>Tabella 17: N° impianti di trattamento meccanico biologico (TMB) e quantità (tonnellate) di rifiuti trattata per tipo di rifiuti, per regione. Anno 2022</t>
  </si>
  <si>
    <t>Anno 2022</t>
  </si>
  <si>
    <t>Altri RU</t>
  </si>
  <si>
    <t>RU indifferenziati</t>
  </si>
  <si>
    <t>RU pretrattati</t>
  </si>
  <si>
    <t>Tot. RU e RU pretrattati</t>
  </si>
  <si>
    <t>Rifiuti speciali (RS)</t>
  </si>
  <si>
    <t>Trentino A. Adige</t>
  </si>
  <si>
    <t>Tabella 18: N° impianti di trattamento meccanico biologico (TMB), quantità (tonnellate) di rifiuti trattata per tipo di rifiuti e output prodotto, in Abruzzo. Anno 2022</t>
  </si>
  <si>
    <t>Output a recupero di materia</t>
  </si>
  <si>
    <t>Output a incenerimento o coincenerimento</t>
  </si>
  <si>
    <t>Output in discarica</t>
  </si>
  <si>
    <t>Output altro</t>
  </si>
  <si>
    <t>Tot. RU e  RU pretrattati</t>
  </si>
  <si>
    <t>Sulmona</t>
  </si>
  <si>
    <t>Chieti</t>
  </si>
  <si>
    <t>Cupello</t>
  </si>
  <si>
    <t>N.:4</t>
  </si>
  <si>
    <t>RU</t>
  </si>
  <si>
    <t>Tabella 19: N° impianti di discarica e quantità (tonnellate) di rifiuti trattati e smaltiti per tipo di rifiuti, per regione. Anno 2022</t>
  </si>
  <si>
    <t>Tot. RU + RU pretrattati</t>
  </si>
  <si>
    <t>Tabella 20: N° impianti di discarica, volumetria e quantità (tonnellate) di rifiuti smaltiti per tipo di rifiuti, in Abruzzo. Anno 2022</t>
  </si>
  <si>
    <t>Volumetria autorizzata (mc)</t>
  </si>
  <si>
    <t>Capacità residua (mc)</t>
  </si>
  <si>
    <t>Magliano de’ Marsi</t>
  </si>
  <si>
    <t>Lanciano</t>
  </si>
  <si>
    <t>N.: 6</t>
  </si>
  <si>
    <t xml:space="preserve">Fonte: ISPRA - Catasto rifiuti </t>
  </si>
  <si>
    <t>Friuli- Venezia G.</t>
  </si>
  <si>
    <t>Paese</t>
  </si>
  <si>
    <t>Pericolosi</t>
  </si>
  <si>
    <t>Svizzera</t>
  </si>
  <si>
    <t>Francia</t>
  </si>
  <si>
    <t>Germania</t>
  </si>
  <si>
    <t>Cina</t>
  </si>
  <si>
    <t>Slovenia</t>
  </si>
  <si>
    <t>Austria</t>
  </si>
  <si>
    <t>Malta</t>
  </si>
  <si>
    <t>Vietnam</t>
  </si>
  <si>
    <t>Afghanistan</t>
  </si>
  <si>
    <t>Spagna</t>
  </si>
  <si>
    <t>Libano</t>
  </si>
  <si>
    <t>Croazia</t>
  </si>
  <si>
    <t>Altri Paesi</t>
  </si>
  <si>
    <t>Malesia</t>
  </si>
  <si>
    <t>Belgio</t>
  </si>
  <si>
    <t>Ungheria</t>
  </si>
  <si>
    <t>Grecia</t>
  </si>
  <si>
    <t>Cechia</t>
  </si>
  <si>
    <t>Singapore</t>
  </si>
  <si>
    <t>Paesi Bassi</t>
  </si>
  <si>
    <t>Emirati Arabi Uniti</t>
  </si>
  <si>
    <t>Romania</t>
  </si>
  <si>
    <t>Regno Unito</t>
  </si>
  <si>
    <t>Lussemburgo</t>
  </si>
  <si>
    <t>Australia</t>
  </si>
  <si>
    <t>Tabella 25: Rifiuti urbani importati dall’Italia per Paese di provenienza e pericolosità. Tonnellate. Anno 2022</t>
  </si>
  <si>
    <t xml:space="preserve">Paese </t>
  </si>
  <si>
    <t>Non pericolosi</t>
  </si>
  <si>
    <t>Cipro</t>
  </si>
  <si>
    <t>Portogallo</t>
  </si>
  <si>
    <t>Svezia</t>
  </si>
  <si>
    <t>Tunisia</t>
  </si>
  <si>
    <t>Danimarca</t>
  </si>
  <si>
    <t>Slovacchia</t>
  </si>
  <si>
    <t>Bulgaria</t>
  </si>
  <si>
    <t>Turchia</t>
  </si>
  <si>
    <t>Indonesia</t>
  </si>
  <si>
    <t>Lettonia</t>
  </si>
  <si>
    <t>Pakistan</t>
  </si>
  <si>
    <t>India</t>
  </si>
  <si>
    <t>Polonia</t>
  </si>
  <si>
    <t>Lituania</t>
  </si>
  <si>
    <t>Egitto</t>
  </si>
  <si>
    <t>Estonia</t>
  </si>
  <si>
    <t>Usa</t>
  </si>
  <si>
    <t>Finlandia</t>
  </si>
  <si>
    <t>Ghana</t>
  </si>
  <si>
    <t>Tabella 26: Rifiuti urbani esportati dall’Italia per Paese di destinazione e pericolosità. Tonnellate. Anno 2022</t>
  </si>
  <si>
    <t>esp 2022</t>
  </si>
  <si>
    <t>Importazione</t>
  </si>
  <si>
    <t>Esportazione</t>
  </si>
  <si>
    <t>Grafico 26: Importazione ed esportazione dei rifiuti urbani nei paesi da cui si importa e si esporta. Tonnellate. Anno 2022</t>
  </si>
  <si>
    <t>Rifiuti urbani importati nel 2022 . Tonnellate</t>
  </si>
  <si>
    <t>Rifiuti urbani esportati nel 2022. Tonnellate</t>
  </si>
  <si>
    <t>Ufficio di Statistica della Regione Abruzzo - Via Leonardo da Vinci, 6 - 67100 L’Aquila
email: statistica@regione.abruzzo.it - http://statistica.regione.abruzzo.it
tel.0862/36361</t>
  </si>
  <si>
    <t>Report rifiuti - edizione 2023, aggiornamento dati al 2022</t>
  </si>
  <si>
    <r>
      <t>Questo file contiene alcuni dati sui rifiuti urbani aggiornati al 2022 e pubblicati dall'ISPRA a dicembre 2023, subito dopo la pubblicazione da parte dell'Ufficio di statistica della Regione Abruzzo del "</t>
    </r>
    <r>
      <rPr>
        <i/>
        <sz val="11"/>
        <color theme="1"/>
        <rFont val="Calibri"/>
        <family val="2"/>
        <scheme val="minor"/>
      </rPr>
      <t>Report Rifiuti - ediz. 2023</t>
    </r>
    <r>
      <rPr>
        <sz val="11"/>
        <color theme="1"/>
        <rFont val="Calibri"/>
        <family val="2"/>
        <scheme val="minor"/>
      </rPr>
      <t>".</t>
    </r>
  </si>
  <si>
    <t>Tabelle e grafici con dati aggiornati al 2022:</t>
  </si>
  <si>
    <t>Tabella 10: Produzione totale di rifiuti urbani per regione. Tonnellate. Anni 2017-2022</t>
  </si>
  <si>
    <t>Torna all'indice</t>
  </si>
  <si>
    <t>Tabella 11: Produzione pro capite di rifiuti urbani per regione. Chilogrammi per abitante. Anni 2018-2022</t>
  </si>
  <si>
    <t>Tabella 14: Raccolta differenziata pro capite delle principali frazioni merceologiche, per regione. Chilogrammi per abitante. Anno 2022</t>
  </si>
  <si>
    <t>Quantità di rifiuti urbani raccolti in modo differenziato e percentuale sulla quantità totale raccolta. Migliaia di tonnellate.</t>
  </si>
  <si>
    <t>Grafico 19: Raccolta differenziata per regione. Migliaia di tonnellate. Anni 2012 e 2022</t>
  </si>
  <si>
    <t>Grafico 21: Percentuale di raccolta differenziata sul totale dei rifiuti urbani per regione. Anno 2022</t>
  </si>
  <si>
    <t>Tabella 15: N° impianti di compostaggio e quantità autorizzata e trattata per tipo di rifiuti e regione. Tonnellate. Anno 2022</t>
  </si>
  <si>
    <t>Tabella 16: N° impianti di compostaggio e quantità di compostaggio trattata per tipo di rifiuti, quantità autorizzata, ammendate misto e scarti, in Abruzzo. Tonnellate. Anno 2022</t>
  </si>
  <si>
    <t>Tabella 17: N° impianti di trattamento meccanico biologico (TMB) e quantità di rifiuti trattata per tipo di rifiuti, per regione. Tonnellate. Anno 2022</t>
  </si>
  <si>
    <t>Tabella 18: N° impianti di trattamento meccanico biologico (TMB), quantità di rifiuti trattata per tipo di rifiuti e output prodotto, in Abruzzo. Tonnellate. Anno 2022</t>
  </si>
  <si>
    <t>Tabella 19: N° impianti di discarica e quantità di rifiuti smaltiti e trattati per tipo di rifiuti, per regione. Tonnellate. Anno 2022</t>
  </si>
  <si>
    <t>Tabella 20: N° impianti di discarica, volumetria e quantità di rifiuti smaltiti per tipo di rifiuti, in Abruzzo. Tonnellate. Anno 2022</t>
  </si>
  <si>
    <t>Tabella 21: Rifiuti urbani prodotti e smaltiti in discarica (tonnellate*1000) per regione. Anni 2019-2022</t>
  </si>
  <si>
    <t>Tabella 21: Rifiuti urbani prodotti e smaltiti in discarica per regione. Migliaia di tonnellate. Anni 2019-2022</t>
  </si>
  <si>
    <t>Grafico 22: Rifiuti urbani smaltiti in discarica per regione. Migliaia di tonnellate. Anni 2020-2022</t>
  </si>
  <si>
    <t>Tabella 22: Rifiuti urbani inceneriti per regione. Migliaia di tonnellate. Anni 2002-2022</t>
  </si>
  <si>
    <t>Tabella : Quantità di rifiuti urbani inceneriti per regione</t>
  </si>
  <si>
    <t>Grafico 26: Importazione ed esportazione dell’Italia dei rifiuti urbani nei Paesi da cui importa e verso cui esporta. Tonnellate. Anno 2022</t>
  </si>
  <si>
    <t>Fonte dati: ISPRA - Rapporto Rifiuti urbani ed.2023</t>
  </si>
  <si>
    <t xml:space="preserve"> Elaborazione dati:Ufficio di statistica Regione Abruzzo</t>
  </si>
  <si>
    <t xml:space="preserve"> Elaborazione dati: Ufficio di statistica Regione Abruzzo</t>
  </si>
  <si>
    <r>
      <t xml:space="preserve">Nello specifico contiene parte delle tabelle e dei grafici del </t>
    </r>
    <r>
      <rPr>
        <i/>
        <sz val="11"/>
        <color theme="1"/>
        <rFont val="Calibri"/>
        <family val="2"/>
        <scheme val="minor"/>
      </rPr>
      <t>Report Rifiuti edizione 2023</t>
    </r>
    <r>
      <rPr>
        <sz val="11"/>
        <color theme="1"/>
        <rFont val="Calibri"/>
        <family val="2"/>
        <scheme val="minor"/>
      </rPr>
      <t>, con la stessa numerazione, per cui è disponibile l'aggiornamento dati al 2022.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</si>
</sst>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_-* #,##0_-;\-* #,##0_-;_-* &quot;-&quot;??_-;_-@_-"/>
    <numFmt numFmtId="165" formatCode="0.0"/>
    <numFmt numFmtId="166" formatCode="#,##0;#,##0"/>
    <numFmt numFmtId="167" formatCode="#,##0.0"/>
    <numFmt numFmtId="168" formatCode="0.0%"/>
    <numFmt numFmtId="169" formatCode="_-* #,##0.0_-;\-* #,##0.0_-;_-* &quot;-&quot;??_-;_-@_-"/>
  </numFmts>
  <fonts count="62"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0"/>
      <color rgb="FF000000"/>
      <name val="Times New Roman"/>
      <family val="1"/>
    </font>
    <font>
      <b/>
      <sz val="10"/>
      <color rgb="FF000000"/>
      <name val="Times New Roman"/>
      <family val="1"/>
    </font>
    <font>
      <b/>
      <sz val="10"/>
      <color theme="1"/>
      <name val="Calibri"/>
      <family val="2"/>
      <scheme val="minor"/>
    </font>
    <font>
      <sz val="11"/>
      <color theme="0" tint="-0.499984740745262"/>
      <name val="Calibri"/>
      <family val="2"/>
      <scheme val="minor"/>
    </font>
    <font>
      <b/>
      <sz val="8"/>
      <color theme="1"/>
      <name val="Calibri"/>
      <family val="2"/>
      <scheme val="minor"/>
    </font>
    <font>
      <b/>
      <sz val="8"/>
      <color theme="0" tint="-0.34998626667073579"/>
      <name val="Calibri"/>
      <family val="2"/>
      <scheme val="minor"/>
    </font>
    <font>
      <sz val="8"/>
      <color theme="1"/>
      <name val="Calibri"/>
      <family val="2"/>
      <scheme val="minor"/>
    </font>
    <font>
      <sz val="8"/>
      <color theme="0" tint="-0.34998626667073579"/>
      <name val="Calibri"/>
      <family val="2"/>
      <scheme val="minor"/>
    </font>
    <font>
      <sz val="8"/>
      <color rgb="FFFF0000"/>
      <name val="Calibri"/>
      <family val="2"/>
      <scheme val="minor"/>
    </font>
    <font>
      <sz val="8"/>
      <name val="Calibri"/>
      <family val="2"/>
      <scheme val="minor"/>
    </font>
    <font>
      <b/>
      <sz val="8"/>
      <name val="Calibri"/>
      <family val="2"/>
      <scheme val="minor"/>
    </font>
    <font>
      <sz val="10"/>
      <name val="Times New Roman"/>
      <family val="1"/>
    </font>
    <font>
      <sz val="10"/>
      <color rgb="FF000000"/>
      <name val="Times New Roman"/>
      <family val="2"/>
    </font>
    <font>
      <sz val="8"/>
      <color rgb="FF00B050"/>
      <name val="Calibri"/>
      <family val="2"/>
      <scheme val="minor"/>
    </font>
    <font>
      <b/>
      <sz val="10"/>
      <name val="Times New Roman"/>
      <family val="1"/>
    </font>
    <font>
      <b/>
      <sz val="10"/>
      <color rgb="FF000000"/>
      <name val="Times New Roman"/>
      <family val="2"/>
    </font>
    <font>
      <sz val="11"/>
      <name val="Calibri"/>
      <family val="2"/>
      <scheme val="minor"/>
    </font>
    <font>
      <i/>
      <sz val="10"/>
      <color rgb="FF0070C0"/>
      <name val="Times New Roman"/>
      <family val="1"/>
    </font>
    <font>
      <b/>
      <i/>
      <sz val="10"/>
      <color rgb="FF0070C0"/>
      <name val="Times New Roman"/>
      <family val="1"/>
    </font>
    <font>
      <i/>
      <sz val="11"/>
      <color theme="1"/>
      <name val="Calibri"/>
      <family val="2"/>
      <scheme val="minor"/>
    </font>
    <font>
      <b/>
      <sz val="11"/>
      <color rgb="FFFF0000"/>
      <name val="Calibri"/>
      <family val="2"/>
      <scheme val="minor"/>
    </font>
    <font>
      <b/>
      <sz val="10"/>
      <name val="Calibri"/>
      <family val="2"/>
      <scheme val="minor"/>
    </font>
    <font>
      <vertAlign val="superscript"/>
      <sz val="8"/>
      <color theme="1"/>
      <name val="Calibri"/>
      <family val="2"/>
      <scheme val="minor"/>
    </font>
    <font>
      <b/>
      <vertAlign val="superscript"/>
      <sz val="8"/>
      <color theme="1"/>
      <name val="Calibri"/>
      <family val="2"/>
      <scheme val="minor"/>
    </font>
    <font>
      <b/>
      <sz val="10"/>
      <color theme="0" tint="-0.34998626667073579"/>
      <name val="Calibri"/>
      <family val="2"/>
      <scheme val="minor"/>
    </font>
    <font>
      <sz val="11"/>
      <color rgb="FF0070C0"/>
      <name val="Calibri"/>
      <family val="2"/>
      <scheme val="minor"/>
    </font>
    <font>
      <i/>
      <sz val="11"/>
      <color rgb="FF0070C0"/>
      <name val="Calibri"/>
      <family val="2"/>
      <scheme val="minor"/>
    </font>
    <font>
      <i/>
      <sz val="10"/>
      <color rgb="FF0070C0"/>
      <name val="Calibri"/>
      <family val="2"/>
      <scheme val="minor"/>
    </font>
    <font>
      <i/>
      <sz val="8"/>
      <color rgb="FF0070C0"/>
      <name val="Calibri"/>
      <family val="2"/>
      <scheme val="minor"/>
    </font>
    <font>
      <sz val="10"/>
      <name val="Arial"/>
      <family val="2"/>
    </font>
    <font>
      <b/>
      <sz val="12"/>
      <name val="Arial"/>
      <family val="2"/>
    </font>
    <font>
      <u/>
      <sz val="10"/>
      <color theme="10"/>
      <name val="Arial"/>
      <family val="2"/>
    </font>
    <font>
      <b/>
      <sz val="8"/>
      <name val="Arial"/>
      <family val="2"/>
    </font>
    <font>
      <sz val="8"/>
      <name val="Arial"/>
      <family val="2"/>
    </font>
    <font>
      <b/>
      <sz val="10"/>
      <name val="Arial"/>
      <family val="2"/>
    </font>
    <font>
      <b/>
      <sz val="10"/>
      <color rgb="FFFF0000"/>
      <name val="Arial"/>
      <family val="2"/>
    </font>
    <font>
      <b/>
      <sz val="10"/>
      <color rgb="FF00B050"/>
      <name val="Arial"/>
      <family val="2"/>
    </font>
    <font>
      <b/>
      <vertAlign val="superscript"/>
      <sz val="10"/>
      <name val="Calibri"/>
      <family val="2"/>
    </font>
    <font>
      <sz val="6"/>
      <name val="Calibri"/>
      <family val="2"/>
    </font>
    <font>
      <sz val="10"/>
      <color rgb="FF000000"/>
      <name val="Calibri"/>
      <family val="2"/>
    </font>
    <font>
      <sz val="10"/>
      <name val="Calibri"/>
      <family val="2"/>
      <scheme val="minor"/>
    </font>
    <font>
      <i/>
      <sz val="8"/>
      <name val="Arial"/>
      <family val="2"/>
    </font>
    <font>
      <sz val="9"/>
      <name val="Times New Roman"/>
      <family val="1"/>
    </font>
    <font>
      <sz val="10"/>
      <name val="Times New Roman"/>
      <family val="2"/>
    </font>
    <font>
      <sz val="10"/>
      <color rgb="FFFF0000"/>
      <name val="Arial"/>
      <family val="2"/>
    </font>
    <font>
      <b/>
      <sz val="9"/>
      <name val="Times New Roman"/>
      <family val="1"/>
    </font>
    <font>
      <b/>
      <i/>
      <sz val="10"/>
      <color rgb="FF0070C0"/>
      <name val="Arial"/>
      <family val="2"/>
    </font>
    <font>
      <sz val="7"/>
      <color rgb="FF000000"/>
      <name val="Calibri"/>
      <family val="2"/>
      <scheme val="minor"/>
    </font>
    <font>
      <sz val="10"/>
      <color rgb="FF00B050"/>
      <name val="Arial"/>
      <family val="2"/>
    </font>
    <font>
      <sz val="8"/>
      <color rgb="FF00B050"/>
      <name val="Arial"/>
      <family val="2"/>
    </font>
    <font>
      <b/>
      <sz val="8"/>
      <color theme="0" tint="-0.249977111117893"/>
      <name val="Calibri"/>
      <family val="2"/>
      <scheme val="minor"/>
    </font>
    <font>
      <sz val="8"/>
      <color theme="0" tint="-0.249977111117893"/>
      <name val="Calibri"/>
      <family val="2"/>
      <scheme val="minor"/>
    </font>
    <font>
      <sz val="11"/>
      <color theme="0" tint="-0.34998626667073579"/>
      <name val="Calibri"/>
      <family val="2"/>
      <scheme val="minor"/>
    </font>
    <font>
      <b/>
      <sz val="18"/>
      <color theme="1"/>
      <name val="Calibri"/>
      <family val="2"/>
      <scheme val="minor"/>
    </font>
    <font>
      <sz val="10"/>
      <color rgb="FF000000"/>
      <name val="Calibri"/>
      <family val="2"/>
      <scheme val="minor"/>
    </font>
    <font>
      <sz val="8"/>
      <color rgb="FFC00000"/>
      <name val="Calibri"/>
      <family val="2"/>
      <scheme val="minor"/>
    </font>
    <font>
      <b/>
      <sz val="24"/>
      <name val="Calibri"/>
      <family val="2"/>
      <scheme val="minor"/>
    </font>
    <font>
      <i/>
      <sz val="8"/>
      <color rgb="FF0070C0"/>
      <name val="Times New Roman"/>
      <family val="1"/>
    </font>
  </fonts>
  <fills count="5">
    <fill>
      <patternFill patternType="none"/>
    </fill>
    <fill>
      <patternFill patternType="gray125"/>
    </fill>
    <fill>
      <patternFill patternType="solid">
        <fgColor rgb="FFFFFFFF"/>
      </patternFill>
    </fill>
    <fill>
      <patternFill patternType="solid">
        <fgColor theme="0" tint="-0.34998626667073579"/>
        <bgColor indexed="64"/>
      </patternFill>
    </fill>
    <fill>
      <patternFill patternType="solid">
        <fgColor rgb="FFCCCCFF"/>
      </patternFill>
    </fill>
  </fills>
  <borders count="2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rgb="FF000000"/>
      </left>
      <right style="thin">
        <color rgb="FF000000"/>
      </right>
      <top style="thin">
        <color rgb="FF000000"/>
      </top>
      <bottom style="thin">
        <color rgb="FF000000"/>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style="thin">
        <color indexed="64"/>
      </top>
      <bottom style="medium">
        <color indexed="64"/>
      </bottom>
      <diagonal/>
    </border>
    <border>
      <left style="thin">
        <color rgb="FF000000"/>
      </left>
      <right style="thin">
        <color rgb="FF000000"/>
      </right>
      <top style="thin">
        <color rgb="FF003366"/>
      </top>
      <bottom style="thin">
        <color rgb="FF000000"/>
      </bottom>
      <diagonal/>
    </border>
    <border>
      <left style="thin">
        <color rgb="FF000000"/>
      </left>
      <right/>
      <top style="thin">
        <color rgb="FF003366"/>
      </top>
      <bottom style="thin">
        <color rgb="FF000000"/>
      </bottom>
      <diagonal/>
    </border>
    <border>
      <left style="thin">
        <color rgb="FF000000"/>
      </left>
      <right/>
      <top style="thin">
        <color rgb="FF000000"/>
      </top>
      <bottom style="thin">
        <color rgb="FF000000"/>
      </bottom>
      <diagonal/>
    </border>
  </borders>
  <cellStyleXfs count="7">
    <xf numFmtId="0" fontId="0" fillId="0" borderId="0"/>
    <xf numFmtId="43" fontId="1" fillId="0" borderId="0" applyFont="0" applyFill="0" applyBorder="0" applyAlignment="0" applyProtection="0"/>
    <xf numFmtId="0" fontId="4" fillId="0" borderId="0"/>
    <xf numFmtId="0" fontId="33" fillId="0" borderId="0"/>
    <xf numFmtId="0" fontId="35" fillId="0" borderId="0" applyNumberFormat="0" applyFill="0" applyBorder="0" applyAlignment="0" applyProtection="0"/>
    <xf numFmtId="0" fontId="33" fillId="0" borderId="0"/>
    <xf numFmtId="43" fontId="33" fillId="0" borderId="0" applyFont="0" applyFill="0" applyBorder="0" applyAlignment="0" applyProtection="0"/>
  </cellStyleXfs>
  <cellXfs count="369">
    <xf numFmtId="0" fontId="0" fillId="0" borderId="0" xfId="0"/>
    <xf numFmtId="0" fontId="4" fillId="0" borderId="0" xfId="2" applyFont="1" applyFill="1" applyBorder="1" applyAlignment="1">
      <alignment horizontal="left" vertical="top"/>
    </xf>
    <xf numFmtId="0" fontId="6" fillId="0" borderId="0" xfId="0" applyFont="1"/>
    <xf numFmtId="3" fontId="0" fillId="0" borderId="0" xfId="0" applyNumberFormat="1"/>
    <xf numFmtId="0" fontId="8" fillId="0" borderId="4" xfId="0" applyFont="1" applyBorder="1" applyAlignment="1">
      <alignment vertical="center"/>
    </xf>
    <xf numFmtId="0" fontId="9" fillId="0" borderId="5" xfId="0" applyFont="1" applyBorder="1" applyAlignment="1">
      <alignment vertical="center"/>
    </xf>
    <xf numFmtId="0" fontId="8" fillId="0" borderId="5" xfId="0" applyFont="1" applyBorder="1" applyAlignment="1">
      <alignment vertical="center"/>
    </xf>
    <xf numFmtId="0" fontId="10" fillId="0" borderId="5" xfId="0" applyFont="1" applyFill="1" applyBorder="1" applyAlignment="1">
      <alignment vertical="center"/>
    </xf>
    <xf numFmtId="0" fontId="0" fillId="0" borderId="0" xfId="0" applyAlignment="1">
      <alignment vertical="center"/>
    </xf>
    <xf numFmtId="0" fontId="10" fillId="0" borderId="5" xfId="0" applyFont="1" applyFill="1" applyBorder="1" applyAlignment="1">
      <alignment vertical="center" wrapText="1"/>
    </xf>
    <xf numFmtId="0" fontId="10" fillId="0" borderId="7" xfId="0" applyFont="1" applyBorder="1" applyAlignment="1">
      <alignment vertical="center"/>
    </xf>
    <xf numFmtId="3" fontId="11" fillId="0" borderId="0" xfId="0" applyNumberFormat="1" applyFont="1" applyAlignment="1">
      <alignment vertical="center"/>
    </xf>
    <xf numFmtId="3" fontId="10" fillId="0" borderId="0" xfId="0" applyNumberFormat="1" applyFont="1" applyAlignment="1">
      <alignment vertical="center"/>
    </xf>
    <xf numFmtId="2" fontId="10" fillId="0" borderId="0" xfId="0" applyNumberFormat="1" applyFont="1" applyAlignment="1">
      <alignment vertical="center"/>
    </xf>
    <xf numFmtId="2" fontId="13" fillId="0" borderId="0" xfId="0" applyNumberFormat="1" applyFont="1" applyAlignment="1">
      <alignment vertical="center"/>
    </xf>
    <xf numFmtId="165" fontId="0" fillId="0" borderId="0" xfId="0" applyNumberFormat="1"/>
    <xf numFmtId="3" fontId="13" fillId="0" borderId="0" xfId="0" applyNumberFormat="1" applyFont="1" applyAlignment="1">
      <alignment vertical="center"/>
    </xf>
    <xf numFmtId="0" fontId="8" fillId="0" borderId="7" xfId="0" applyFont="1" applyBorder="1" applyAlignment="1">
      <alignment vertical="center"/>
    </xf>
    <xf numFmtId="3" fontId="9" fillId="0" borderId="0" xfId="0" applyNumberFormat="1" applyFont="1" applyAlignment="1">
      <alignment vertical="center"/>
    </xf>
    <xf numFmtId="3" fontId="14" fillId="0" borderId="0" xfId="0" applyNumberFormat="1" applyFont="1" applyAlignment="1">
      <alignment vertical="center"/>
    </xf>
    <xf numFmtId="0" fontId="10" fillId="0" borderId="9" xfId="0" applyFont="1" applyBorder="1" applyAlignment="1">
      <alignment vertical="center"/>
    </xf>
    <xf numFmtId="3" fontId="13" fillId="0" borderId="10" xfId="0" applyNumberFormat="1" applyFont="1" applyBorder="1" applyAlignment="1">
      <alignment vertical="center"/>
    </xf>
    <xf numFmtId="0" fontId="8" fillId="0" borderId="7" xfId="0" applyFont="1" applyFill="1" applyBorder="1" applyAlignment="1">
      <alignment vertical="center"/>
    </xf>
    <xf numFmtId="3" fontId="9" fillId="0" borderId="11" xfId="0" applyNumberFormat="1" applyFont="1" applyFill="1" applyBorder="1" applyAlignment="1">
      <alignment vertical="center"/>
    </xf>
    <xf numFmtId="3" fontId="14" fillId="0" borderId="11" xfId="0" applyNumberFormat="1" applyFont="1" applyFill="1" applyBorder="1" applyAlignment="1">
      <alignment vertical="center"/>
    </xf>
    <xf numFmtId="3" fontId="14" fillId="0" borderId="0" xfId="0" applyNumberFormat="1" applyFont="1" applyFill="1"/>
    <xf numFmtId="0" fontId="3" fillId="0" borderId="0" xfId="0" applyFont="1" applyAlignment="1">
      <alignment vertical="center"/>
    </xf>
    <xf numFmtId="166" fontId="14" fillId="0" borderId="0" xfId="0" applyNumberFormat="1" applyFont="1" applyFill="1" applyBorder="1" applyAlignment="1">
      <alignment horizontal="right" vertical="center" wrapText="1"/>
    </xf>
    <xf numFmtId="2" fontId="0" fillId="0" borderId="0" xfId="0" applyNumberFormat="1"/>
    <xf numFmtId="0" fontId="10" fillId="0" borderId="0" xfId="0" applyFont="1"/>
    <xf numFmtId="0" fontId="0" fillId="0" borderId="0" xfId="0" applyBorder="1"/>
    <xf numFmtId="0" fontId="8" fillId="0" borderId="0" xfId="0" applyFont="1" applyBorder="1" applyAlignment="1">
      <alignment vertical="center"/>
    </xf>
    <xf numFmtId="0" fontId="3" fillId="0" borderId="0" xfId="0" applyFont="1"/>
    <xf numFmtId="49" fontId="8" fillId="0" borderId="4" xfId="0" applyNumberFormat="1" applyFont="1" applyBorder="1" applyAlignment="1">
      <alignment vertical="center"/>
    </xf>
    <xf numFmtId="0" fontId="8" fillId="0" borderId="5" xfId="0" applyFont="1" applyBorder="1" applyAlignment="1">
      <alignment horizontal="right" vertical="center" wrapText="1"/>
    </xf>
    <xf numFmtId="49" fontId="10" fillId="0" borderId="7" xfId="0" applyNumberFormat="1" applyFont="1" applyBorder="1" applyAlignment="1">
      <alignment vertical="center"/>
    </xf>
    <xf numFmtId="165" fontId="10" fillId="0" borderId="0" xfId="0" applyNumberFormat="1" applyFont="1" applyAlignment="1">
      <alignment vertical="center"/>
    </xf>
    <xf numFmtId="49" fontId="12" fillId="0" borderId="7" xfId="0" applyNumberFormat="1" applyFont="1" applyBorder="1" applyAlignment="1">
      <alignment vertical="center"/>
    </xf>
    <xf numFmtId="3" fontId="12" fillId="0" borderId="0" xfId="0" applyNumberFormat="1" applyFont="1" applyAlignment="1">
      <alignment vertical="center"/>
    </xf>
    <xf numFmtId="165" fontId="12" fillId="0" borderId="0" xfId="0" applyNumberFormat="1" applyFont="1" applyAlignment="1">
      <alignment vertical="center"/>
    </xf>
    <xf numFmtId="49" fontId="8" fillId="0" borderId="7" xfId="0" applyNumberFormat="1" applyFont="1" applyBorder="1" applyAlignment="1">
      <alignment vertical="center"/>
    </xf>
    <xf numFmtId="3" fontId="8" fillId="0" borderId="0" xfId="0" applyNumberFormat="1" applyFont="1" applyAlignment="1">
      <alignment vertical="center"/>
    </xf>
    <xf numFmtId="165" fontId="8" fillId="0" borderId="0" xfId="0" applyNumberFormat="1" applyFont="1" applyAlignment="1">
      <alignment vertical="center"/>
    </xf>
    <xf numFmtId="49" fontId="17" fillId="0" borderId="7" xfId="0" applyNumberFormat="1" applyFont="1" applyBorder="1" applyAlignment="1">
      <alignment vertical="center"/>
    </xf>
    <xf numFmtId="3" fontId="17" fillId="0" borderId="0" xfId="0" applyNumberFormat="1" applyFont="1" applyAlignment="1">
      <alignment vertical="center"/>
    </xf>
    <xf numFmtId="165" fontId="17" fillId="0" borderId="0" xfId="0" applyNumberFormat="1" applyFont="1" applyAlignment="1">
      <alignment vertical="center"/>
    </xf>
    <xf numFmtId="165" fontId="13" fillId="0" borderId="0" xfId="0" applyNumberFormat="1" applyFont="1" applyAlignment="1">
      <alignment vertical="center"/>
    </xf>
    <xf numFmtId="49" fontId="8" fillId="0" borderId="12" xfId="0" applyNumberFormat="1" applyFont="1" applyBorder="1" applyAlignment="1">
      <alignment vertical="center"/>
    </xf>
    <xf numFmtId="3" fontId="8" fillId="0" borderId="11" xfId="0" applyNumberFormat="1" applyFont="1" applyBorder="1" applyAlignment="1">
      <alignment vertical="center"/>
    </xf>
    <xf numFmtId="165" fontId="8" fillId="0" borderId="11" xfId="0" applyNumberFormat="1" applyFont="1" applyBorder="1" applyAlignment="1">
      <alignment vertical="center"/>
    </xf>
    <xf numFmtId="0" fontId="20" fillId="0" borderId="0" xfId="0" applyFont="1" applyAlignment="1">
      <alignment vertical="center" wrapText="1"/>
    </xf>
    <xf numFmtId="0" fontId="14" fillId="0" borderId="5" xfId="0" applyFont="1" applyFill="1" applyBorder="1" applyAlignment="1">
      <alignment horizontal="right" vertical="center" wrapText="1"/>
    </xf>
    <xf numFmtId="0" fontId="0" fillId="0" borderId="0" xfId="0" applyFill="1" applyBorder="1"/>
    <xf numFmtId="0" fontId="21" fillId="0" borderId="0" xfId="2" applyFont="1" applyFill="1" applyBorder="1" applyAlignment="1">
      <alignment horizontal="left" vertical="top"/>
    </xf>
    <xf numFmtId="0" fontId="22" fillId="0" borderId="0" xfId="2" applyFont="1" applyFill="1" applyBorder="1" applyAlignment="1">
      <alignment horizontal="left" vertical="top"/>
    </xf>
    <xf numFmtId="0" fontId="13" fillId="0" borderId="4" xfId="0" applyFont="1" applyBorder="1" applyAlignment="1">
      <alignment vertical="center"/>
    </xf>
    <xf numFmtId="0" fontId="13" fillId="0" borderId="5" xfId="0" applyFont="1" applyBorder="1" applyAlignment="1">
      <alignment vertical="center"/>
    </xf>
    <xf numFmtId="0" fontId="13" fillId="0" borderId="5" xfId="0" applyFont="1" applyFill="1" applyBorder="1" applyAlignment="1">
      <alignment vertical="center"/>
    </xf>
    <xf numFmtId="0" fontId="13" fillId="0" borderId="7" xfId="0" applyFont="1" applyBorder="1" applyAlignment="1">
      <alignment vertical="center"/>
    </xf>
    <xf numFmtId="0" fontId="14" fillId="0" borderId="8" xfId="0" applyFont="1" applyBorder="1" applyAlignment="1">
      <alignment vertical="center"/>
    </xf>
    <xf numFmtId="2" fontId="13" fillId="0" borderId="1" xfId="0" applyNumberFormat="1" applyFont="1" applyBorder="1" applyAlignment="1">
      <alignment vertical="center"/>
    </xf>
    <xf numFmtId="2" fontId="13" fillId="0" borderId="2" xfId="0" applyNumberFormat="1" applyFont="1" applyBorder="1" applyAlignment="1">
      <alignment vertical="center"/>
    </xf>
    <xf numFmtId="2" fontId="13" fillId="0" borderId="3" xfId="0" applyNumberFormat="1" applyFont="1" applyBorder="1" applyAlignment="1">
      <alignment vertical="center"/>
    </xf>
    <xf numFmtId="2" fontId="13" fillId="0" borderId="10" xfId="0" applyNumberFormat="1" applyFont="1" applyBorder="1" applyAlignment="1">
      <alignment vertical="center"/>
    </xf>
    <xf numFmtId="0" fontId="14" fillId="0" borderId="12" xfId="0" applyFont="1" applyBorder="1" applyAlignment="1">
      <alignment vertical="center"/>
    </xf>
    <xf numFmtId="0" fontId="23" fillId="0" borderId="0" xfId="0" applyFont="1"/>
    <xf numFmtId="0" fontId="2" fillId="0" borderId="0" xfId="0" applyFont="1" applyAlignment="1">
      <alignment vertical="center" wrapText="1"/>
    </xf>
    <xf numFmtId="168" fontId="8" fillId="0" borderId="0" xfId="0" applyNumberFormat="1" applyFont="1" applyBorder="1" applyAlignment="1">
      <alignment horizontal="right" vertical="center"/>
    </xf>
    <xf numFmtId="3" fontId="8" fillId="0" borderId="12" xfId="0" applyNumberFormat="1" applyFont="1" applyBorder="1" applyAlignment="1">
      <alignment vertical="center"/>
    </xf>
    <xf numFmtId="0" fontId="8" fillId="0" borderId="12" xfId="0" applyFont="1" applyBorder="1" applyAlignment="1">
      <alignment vertical="center"/>
    </xf>
    <xf numFmtId="168" fontId="8" fillId="0" borderId="10" xfId="0" applyNumberFormat="1" applyFont="1" applyBorder="1" applyAlignment="1">
      <alignment horizontal="right" vertical="center"/>
    </xf>
    <xf numFmtId="3" fontId="8" fillId="0" borderId="7" xfId="0" applyNumberFormat="1" applyFont="1" applyBorder="1"/>
    <xf numFmtId="3" fontId="8" fillId="0" borderId="7" xfId="0" applyNumberFormat="1" applyFont="1" applyBorder="1" applyAlignment="1">
      <alignment vertical="center"/>
    </xf>
    <xf numFmtId="168" fontId="10" fillId="0" borderId="0" xfId="0" applyNumberFormat="1" applyFont="1" applyBorder="1" applyAlignment="1">
      <alignment horizontal="right" vertical="center"/>
    </xf>
    <xf numFmtId="3" fontId="10" fillId="0" borderId="7" xfId="0" applyNumberFormat="1" applyFont="1" applyBorder="1"/>
    <xf numFmtId="0" fontId="8" fillId="0" borderId="4" xfId="0" applyFont="1" applyBorder="1" applyAlignment="1">
      <alignment horizontal="right" vertical="center"/>
    </xf>
    <xf numFmtId="0" fontId="8" fillId="0" borderId="5" xfId="0" applyFont="1" applyBorder="1" applyAlignment="1">
      <alignment horizontal="right" vertical="center"/>
    </xf>
    <xf numFmtId="0" fontId="24" fillId="0" borderId="0" xfId="0" applyFont="1"/>
    <xf numFmtId="0" fontId="24" fillId="0" borderId="0" xfId="0" applyFont="1" applyBorder="1"/>
    <xf numFmtId="0" fontId="24" fillId="0" borderId="0" xfId="0" applyFont="1" applyBorder="1" applyAlignment="1"/>
    <xf numFmtId="0" fontId="25" fillId="0" borderId="0" xfId="0" applyFont="1" applyBorder="1" applyAlignment="1"/>
    <xf numFmtId="43" fontId="3" fillId="0" borderId="0" xfId="0" applyNumberFormat="1" applyFont="1"/>
    <xf numFmtId="165" fontId="0" fillId="0" borderId="0" xfId="0" applyNumberFormat="1" applyBorder="1"/>
    <xf numFmtId="169" fontId="3" fillId="0" borderId="0" xfId="0" applyNumberFormat="1" applyFont="1"/>
    <xf numFmtId="169" fontId="0" fillId="0" borderId="0" xfId="0" applyNumberFormat="1"/>
    <xf numFmtId="43" fontId="0" fillId="0" borderId="0" xfId="0" applyNumberFormat="1"/>
    <xf numFmtId="43" fontId="0" fillId="0" borderId="0" xfId="0" applyNumberFormat="1" applyBorder="1"/>
    <xf numFmtId="0" fontId="8" fillId="0" borderId="0" xfId="0" applyFont="1" applyBorder="1" applyAlignment="1">
      <alignment horizontal="right" vertical="center"/>
    </xf>
    <xf numFmtId="0" fontId="8" fillId="0" borderId="0" xfId="0" applyFont="1" applyBorder="1" applyAlignment="1">
      <alignment horizontal="right" vertical="center" wrapText="1"/>
    </xf>
    <xf numFmtId="0" fontId="25" fillId="0" borderId="0" xfId="0" applyFont="1" applyAlignment="1"/>
    <xf numFmtId="1" fontId="3" fillId="0" borderId="0" xfId="0" applyNumberFormat="1" applyFont="1" applyBorder="1"/>
    <xf numFmtId="1" fontId="0" fillId="0" borderId="0" xfId="0" applyNumberFormat="1"/>
    <xf numFmtId="1" fontId="8" fillId="0" borderId="0" xfId="0" applyNumberFormat="1" applyFont="1" applyBorder="1" applyAlignment="1">
      <alignment vertical="center"/>
    </xf>
    <xf numFmtId="164" fontId="8" fillId="0" borderId="0" xfId="1" applyNumberFormat="1" applyFont="1" applyBorder="1" applyAlignment="1">
      <alignment vertical="center"/>
    </xf>
    <xf numFmtId="1" fontId="8" fillId="0" borderId="12" xfId="0" applyNumberFormat="1" applyFont="1" applyBorder="1" applyAlignment="1">
      <alignment vertical="center"/>
    </xf>
    <xf numFmtId="3" fontId="8" fillId="0" borderId="15" xfId="0" applyNumberFormat="1" applyFont="1" applyBorder="1" applyAlignment="1">
      <alignment vertical="center"/>
    </xf>
    <xf numFmtId="1" fontId="0" fillId="0" borderId="0" xfId="0" applyNumberFormat="1" applyBorder="1"/>
    <xf numFmtId="1" fontId="10" fillId="0" borderId="10" xfId="0" applyNumberFormat="1" applyFont="1" applyBorder="1" applyAlignment="1">
      <alignment vertical="center"/>
    </xf>
    <xf numFmtId="164" fontId="10" fillId="0" borderId="13" xfId="1" applyNumberFormat="1" applyFont="1" applyBorder="1" applyAlignment="1">
      <alignment vertical="center"/>
    </xf>
    <xf numFmtId="1" fontId="10" fillId="0" borderId="7" xfId="0" applyNumberFormat="1" applyFont="1" applyBorder="1" applyAlignment="1">
      <alignment vertical="center"/>
    </xf>
    <xf numFmtId="3" fontId="10" fillId="0" borderId="0" xfId="0" applyNumberFormat="1" applyFont="1" applyBorder="1" applyAlignment="1">
      <alignment vertical="center"/>
    </xf>
    <xf numFmtId="3" fontId="10" fillId="0" borderId="14" xfId="0" applyNumberFormat="1" applyFont="1" applyBorder="1" applyAlignment="1">
      <alignment vertical="center"/>
    </xf>
    <xf numFmtId="1" fontId="10" fillId="0" borderId="0" xfId="0" applyNumberFormat="1" applyFont="1" applyBorder="1" applyAlignment="1">
      <alignment vertical="center"/>
    </xf>
    <xf numFmtId="164" fontId="10" fillId="0" borderId="0" xfId="1" applyNumberFormat="1" applyFont="1" applyBorder="1" applyAlignment="1">
      <alignment vertical="center"/>
    </xf>
    <xf numFmtId="1" fontId="8" fillId="0" borderId="7" xfId="0" applyNumberFormat="1" applyFont="1" applyBorder="1" applyAlignment="1">
      <alignment vertical="center"/>
    </xf>
    <xf numFmtId="3" fontId="8" fillId="0" borderId="0" xfId="0" applyNumberFormat="1" applyFont="1" applyBorder="1" applyAlignment="1">
      <alignment vertical="center"/>
    </xf>
    <xf numFmtId="3" fontId="8" fillId="0" borderId="14" xfId="0" applyNumberFormat="1" applyFont="1" applyBorder="1" applyAlignment="1">
      <alignment vertical="center"/>
    </xf>
    <xf numFmtId="3" fontId="13" fillId="0" borderId="0" xfId="0" applyNumberFormat="1" applyFont="1" applyBorder="1" applyAlignment="1">
      <alignment vertical="center"/>
    </xf>
    <xf numFmtId="0" fontId="6" fillId="0" borderId="0" xfId="0" applyFont="1" applyBorder="1"/>
    <xf numFmtId="1" fontId="10" fillId="0" borderId="16" xfId="0" applyNumberFormat="1" applyFont="1" applyBorder="1" applyAlignment="1">
      <alignment vertical="center"/>
    </xf>
    <xf numFmtId="1" fontId="10" fillId="0" borderId="17" xfId="0" applyNumberFormat="1" applyFont="1" applyBorder="1" applyAlignment="1">
      <alignment vertical="center"/>
    </xf>
    <xf numFmtId="0" fontId="10" fillId="0" borderId="17" xfId="0" applyFont="1" applyBorder="1" applyAlignment="1">
      <alignment vertical="center"/>
    </xf>
    <xf numFmtId="0" fontId="0" fillId="0" borderId="0" xfId="0" applyAlignment="1">
      <alignment horizontal="center" vertical="center"/>
    </xf>
    <xf numFmtId="0" fontId="0" fillId="0" borderId="0" xfId="0" applyBorder="1" applyAlignment="1">
      <alignment horizontal="center" vertical="center"/>
    </xf>
    <xf numFmtId="0" fontId="8" fillId="0" borderId="18" xfId="0" applyFont="1" applyBorder="1" applyAlignment="1">
      <alignment horizontal="right" vertical="center"/>
    </xf>
    <xf numFmtId="0" fontId="8" fillId="0" borderId="19" xfId="0" applyFont="1" applyBorder="1" applyAlignment="1">
      <alignment horizontal="right" vertical="center"/>
    </xf>
    <xf numFmtId="0" fontId="13" fillId="0" borderId="0" xfId="0" applyFont="1"/>
    <xf numFmtId="0" fontId="13" fillId="0" borderId="0" xfId="0" applyFont="1" applyAlignment="1">
      <alignment horizontal="center"/>
    </xf>
    <xf numFmtId="0" fontId="28" fillId="0" borderId="0" xfId="0" applyFont="1"/>
    <xf numFmtId="0" fontId="13" fillId="0" borderId="0" xfId="0" applyFont="1" applyAlignment="1">
      <alignment wrapText="1"/>
    </xf>
    <xf numFmtId="0" fontId="25" fillId="0" borderId="0" xfId="0" applyFont="1"/>
    <xf numFmtId="0" fontId="29" fillId="0" borderId="0" xfId="0" applyFont="1"/>
    <xf numFmtId="0" fontId="30" fillId="0" borderId="0" xfId="0" applyFont="1"/>
    <xf numFmtId="0" fontId="31" fillId="0" borderId="0" xfId="0" applyFont="1"/>
    <xf numFmtId="0" fontId="32" fillId="0" borderId="0" xfId="0" applyFont="1"/>
    <xf numFmtId="0" fontId="33" fillId="0" borderId="0" xfId="3" applyFont="1" applyBorder="1"/>
    <xf numFmtId="0" fontId="33" fillId="0" borderId="0" xfId="3" applyBorder="1"/>
    <xf numFmtId="0" fontId="35" fillId="0" borderId="0" xfId="4" applyBorder="1" applyAlignment="1">
      <alignment vertical="top" wrapText="1"/>
    </xf>
    <xf numFmtId="0" fontId="33" fillId="0" borderId="0" xfId="3" applyFont="1" applyBorder="1" applyAlignment="1">
      <alignment vertical="top" wrapText="1"/>
    </xf>
    <xf numFmtId="0" fontId="33" fillId="0" borderId="0" xfId="3" applyBorder="1" applyAlignment="1"/>
    <xf numFmtId="0" fontId="36" fillId="0" borderId="0" xfId="3" applyFont="1" applyBorder="1" applyAlignment="1">
      <alignment vertical="top" wrapText="1"/>
    </xf>
    <xf numFmtId="0" fontId="37" fillId="0" borderId="0" xfId="3" applyFont="1" applyBorder="1" applyAlignment="1">
      <alignment wrapText="1"/>
    </xf>
    <xf numFmtId="0" fontId="38" fillId="0" borderId="0" xfId="3" applyFont="1" applyBorder="1" applyAlignment="1">
      <alignment vertical="top"/>
    </xf>
    <xf numFmtId="0" fontId="38" fillId="0" borderId="0" xfId="3" applyNumberFormat="1" applyFont="1" applyBorder="1" applyAlignment="1">
      <alignment horizontal="center"/>
    </xf>
    <xf numFmtId="0" fontId="38" fillId="0" borderId="0" xfId="3" applyFont="1" applyBorder="1" applyAlignment="1">
      <alignment horizontal="center"/>
    </xf>
    <xf numFmtId="0" fontId="39" fillId="0" borderId="0" xfId="3" applyFont="1" applyBorder="1" applyAlignment="1">
      <alignment horizontal="center"/>
    </xf>
    <xf numFmtId="0" fontId="40" fillId="0" borderId="15" xfId="3" applyFont="1" applyBorder="1"/>
    <xf numFmtId="0" fontId="33" fillId="0" borderId="11" xfId="3" applyBorder="1"/>
    <xf numFmtId="0" fontId="33" fillId="0" borderId="12" xfId="3" applyFont="1" applyBorder="1"/>
    <xf numFmtId="0" fontId="38" fillId="3" borderId="0" xfId="3" applyFont="1" applyFill="1" applyBorder="1" applyAlignment="1">
      <alignment horizontal="center"/>
    </xf>
    <xf numFmtId="0" fontId="38" fillId="0" borderId="0" xfId="3" applyFont="1" applyFill="1" applyBorder="1" applyAlignment="1">
      <alignment horizontal="center"/>
    </xf>
    <xf numFmtId="0" fontId="38" fillId="0" borderId="14" xfId="3" applyFont="1" applyBorder="1" applyAlignment="1">
      <alignment vertical="top"/>
    </xf>
    <xf numFmtId="0" fontId="38" fillId="0" borderId="7" xfId="3" applyFont="1" applyBorder="1" applyAlignment="1">
      <alignment horizontal="center"/>
    </xf>
    <xf numFmtId="3" fontId="33" fillId="0" borderId="0" xfId="3" applyNumberFormat="1" applyFont="1" applyBorder="1" applyAlignment="1">
      <alignment horizontal="right"/>
    </xf>
    <xf numFmtId="3" fontId="33" fillId="0" borderId="0" xfId="3" applyNumberFormat="1" applyFont="1" applyBorder="1"/>
    <xf numFmtId="3" fontId="33" fillId="0" borderId="0" xfId="3" applyNumberFormat="1" applyFont="1" applyFill="1" applyBorder="1"/>
    <xf numFmtId="3" fontId="33" fillId="0" borderId="0" xfId="3" applyNumberFormat="1" applyBorder="1"/>
    <xf numFmtId="0" fontId="33" fillId="0" borderId="14" xfId="3" applyFont="1" applyBorder="1"/>
    <xf numFmtId="3" fontId="33" fillId="0" borderId="7" xfId="3" applyNumberFormat="1" applyFont="1" applyFill="1" applyBorder="1"/>
    <xf numFmtId="0" fontId="38" fillId="0" borderId="0" xfId="3" applyFont="1" applyBorder="1"/>
    <xf numFmtId="3" fontId="38" fillId="0" borderId="0" xfId="3" applyNumberFormat="1" applyFont="1" applyBorder="1"/>
    <xf numFmtId="0" fontId="38" fillId="0" borderId="13" xfId="3" applyFont="1" applyBorder="1"/>
    <xf numFmtId="3" fontId="38" fillId="0" borderId="10" xfId="3" applyNumberFormat="1" applyFont="1" applyBorder="1"/>
    <xf numFmtId="3" fontId="38" fillId="0" borderId="9" xfId="3" applyNumberFormat="1" applyFont="1" applyBorder="1"/>
    <xf numFmtId="0" fontId="33" fillId="0" borderId="0" xfId="3"/>
    <xf numFmtId="0" fontId="33" fillId="0" borderId="0" xfId="3" applyFont="1"/>
    <xf numFmtId="0" fontId="25" fillId="0" borderId="0" xfId="3" applyFont="1"/>
    <xf numFmtId="0" fontId="41" fillId="0" borderId="0" xfId="3" applyFont="1" applyAlignment="1">
      <alignment horizontal="left" vertical="center"/>
    </xf>
    <xf numFmtId="0" fontId="43" fillId="0" borderId="0" xfId="3" applyFont="1" applyAlignment="1">
      <alignment horizontal="left" vertical="center"/>
    </xf>
    <xf numFmtId="0" fontId="25" fillId="0" borderId="0" xfId="3" applyFont="1" applyBorder="1" applyAlignment="1">
      <alignment vertical="top"/>
    </xf>
    <xf numFmtId="0" fontId="44" fillId="0" borderId="0" xfId="3" applyFont="1"/>
    <xf numFmtId="0" fontId="25" fillId="0" borderId="0" xfId="3" applyFont="1" applyBorder="1" applyAlignment="1">
      <alignment horizontal="right"/>
    </xf>
    <xf numFmtId="0" fontId="45" fillId="0" borderId="0" xfId="3" applyFont="1"/>
    <xf numFmtId="0" fontId="37" fillId="0" borderId="0" xfId="3" applyFont="1"/>
    <xf numFmtId="0" fontId="25" fillId="0" borderId="0" xfId="3" applyNumberFormat="1" applyFont="1" applyBorder="1" applyAlignment="1"/>
    <xf numFmtId="0" fontId="25" fillId="0" borderId="0" xfId="3" applyFont="1" applyBorder="1" applyAlignment="1"/>
    <xf numFmtId="0" fontId="25" fillId="0" borderId="0" xfId="3" applyFont="1" applyFill="1" applyBorder="1" applyAlignment="1"/>
    <xf numFmtId="0" fontId="44" fillId="0" borderId="0" xfId="3" applyFont="1" applyBorder="1"/>
    <xf numFmtId="165" fontId="44" fillId="0" borderId="0" xfId="3" applyNumberFormat="1" applyFont="1" applyBorder="1" applyAlignment="1">
      <alignment horizontal="right"/>
    </xf>
    <xf numFmtId="167" fontId="44" fillId="0" borderId="0" xfId="3" applyNumberFormat="1" applyFont="1" applyBorder="1" applyAlignment="1">
      <alignment horizontal="right"/>
    </xf>
    <xf numFmtId="165" fontId="44" fillId="0" borderId="0" xfId="3" applyNumberFormat="1" applyFont="1" applyBorder="1"/>
    <xf numFmtId="167" fontId="44" fillId="0" borderId="0" xfId="3" applyNumberFormat="1" applyFont="1" applyFill="1" applyBorder="1" applyAlignment="1">
      <alignment horizontal="right"/>
    </xf>
    <xf numFmtId="0" fontId="25" fillId="0" borderId="0" xfId="3" applyFont="1" applyBorder="1"/>
    <xf numFmtId="165" fontId="25" fillId="0" borderId="0" xfId="3" applyNumberFormat="1" applyFont="1" applyBorder="1" applyAlignment="1">
      <alignment horizontal="right"/>
    </xf>
    <xf numFmtId="167" fontId="25" fillId="0" borderId="0" xfId="3" applyNumberFormat="1" applyFont="1" applyBorder="1" applyAlignment="1">
      <alignment horizontal="right"/>
    </xf>
    <xf numFmtId="165" fontId="25" fillId="0" borderId="0" xfId="3" applyNumberFormat="1" applyFont="1" applyBorder="1"/>
    <xf numFmtId="167" fontId="25" fillId="0" borderId="0" xfId="3" applyNumberFormat="1" applyFont="1" applyFill="1" applyBorder="1" applyAlignment="1">
      <alignment horizontal="right"/>
    </xf>
    <xf numFmtId="0" fontId="46" fillId="0" borderId="0" xfId="3" applyFont="1" applyAlignment="1">
      <alignment vertical="center"/>
    </xf>
    <xf numFmtId="0" fontId="37" fillId="0" borderId="0" xfId="3" applyFont="1" applyAlignment="1">
      <alignment wrapText="1"/>
    </xf>
    <xf numFmtId="0" fontId="15" fillId="4" borderId="20" xfId="3" applyFont="1" applyFill="1" applyBorder="1" applyAlignment="1">
      <alignment horizontal="left" vertical="top" wrapText="1"/>
    </xf>
    <xf numFmtId="165" fontId="16" fillId="4" borderId="20" xfId="3" applyNumberFormat="1" applyFont="1" applyFill="1" applyBorder="1" applyAlignment="1">
      <alignment horizontal="center" vertical="top" shrinkToFit="1"/>
    </xf>
    <xf numFmtId="165" fontId="16" fillId="4" borderId="20" xfId="3" applyNumberFormat="1" applyFont="1" applyFill="1" applyBorder="1" applyAlignment="1">
      <alignment horizontal="right" vertical="top" indent="3" shrinkToFit="1"/>
    </xf>
    <xf numFmtId="165" fontId="16" fillId="4" borderId="21" xfId="3" applyNumberFormat="1" applyFont="1" applyFill="1" applyBorder="1" applyAlignment="1">
      <alignment horizontal="right" vertical="top" indent="1" shrinkToFit="1"/>
    </xf>
    <xf numFmtId="0" fontId="15" fillId="4" borderId="6" xfId="3" applyFont="1" applyFill="1" applyBorder="1" applyAlignment="1">
      <alignment horizontal="left" vertical="top" wrapText="1"/>
    </xf>
    <xf numFmtId="165" fontId="16" fillId="4" borderId="6" xfId="3" applyNumberFormat="1" applyFont="1" applyFill="1" applyBorder="1" applyAlignment="1">
      <alignment horizontal="center" vertical="top" shrinkToFit="1"/>
    </xf>
    <xf numFmtId="165" fontId="16" fillId="4" borderId="6" xfId="3" applyNumberFormat="1" applyFont="1" applyFill="1" applyBorder="1" applyAlignment="1">
      <alignment horizontal="right" vertical="top" indent="3" shrinkToFit="1"/>
    </xf>
    <xf numFmtId="165" fontId="16" fillId="4" borderId="22" xfId="3" applyNumberFormat="1" applyFont="1" applyFill="1" applyBorder="1" applyAlignment="1">
      <alignment horizontal="right" vertical="top" indent="1" shrinkToFit="1"/>
    </xf>
    <xf numFmtId="0" fontId="18" fillId="4" borderId="6" xfId="3" applyFont="1" applyFill="1" applyBorder="1" applyAlignment="1">
      <alignment horizontal="left" vertical="top" wrapText="1"/>
    </xf>
    <xf numFmtId="165" fontId="19" fillId="4" borderId="6" xfId="3" applyNumberFormat="1" applyFont="1" applyFill="1" applyBorder="1" applyAlignment="1">
      <alignment horizontal="center" vertical="top" shrinkToFit="1"/>
    </xf>
    <xf numFmtId="165" fontId="19" fillId="4" borderId="6" xfId="3" applyNumberFormat="1" applyFont="1" applyFill="1" applyBorder="1" applyAlignment="1">
      <alignment horizontal="right" vertical="top" indent="3" shrinkToFit="1"/>
    </xf>
    <xf numFmtId="165" fontId="19" fillId="4" borderId="22" xfId="3" applyNumberFormat="1" applyFont="1" applyFill="1" applyBorder="1" applyAlignment="1">
      <alignment horizontal="right" vertical="top" indent="1" shrinkToFit="1"/>
    </xf>
    <xf numFmtId="165" fontId="47" fillId="4" borderId="22" xfId="3" applyNumberFormat="1" applyFont="1" applyFill="1" applyBorder="1" applyAlignment="1">
      <alignment horizontal="right" vertical="top" indent="1" shrinkToFit="1"/>
    </xf>
    <xf numFmtId="0" fontId="38" fillId="0" borderId="0" xfId="3" applyFont="1"/>
    <xf numFmtId="0" fontId="28" fillId="0" borderId="0" xfId="3" applyFont="1"/>
    <xf numFmtId="0" fontId="48" fillId="0" borderId="0" xfId="3" applyFont="1"/>
    <xf numFmtId="0" fontId="49" fillId="0" borderId="0" xfId="3" applyFont="1" applyAlignment="1">
      <alignment vertical="center"/>
    </xf>
    <xf numFmtId="165" fontId="5" fillId="4" borderId="22" xfId="3" applyNumberFormat="1" applyFont="1" applyFill="1" applyBorder="1" applyAlignment="1">
      <alignment horizontal="right" vertical="top" indent="1" shrinkToFit="1"/>
    </xf>
    <xf numFmtId="0" fontId="50" fillId="0" borderId="0" xfId="3" applyFont="1" applyFill="1" applyBorder="1"/>
    <xf numFmtId="0" fontId="33" fillId="0" borderId="0" xfId="3" applyFill="1" applyBorder="1"/>
    <xf numFmtId="0" fontId="37" fillId="0" borderId="0" xfId="3" applyFont="1" applyFill="1" applyBorder="1" applyAlignment="1">
      <alignment wrapText="1"/>
    </xf>
    <xf numFmtId="3" fontId="33" fillId="0" borderId="0" xfId="3" applyNumberFormat="1" applyFill="1" applyBorder="1"/>
    <xf numFmtId="3" fontId="38" fillId="0" borderId="0" xfId="3" applyNumberFormat="1" applyFont="1" applyFill="1" applyBorder="1"/>
    <xf numFmtId="0" fontId="33" fillId="0" borderId="0" xfId="3" applyFill="1"/>
    <xf numFmtId="0" fontId="38" fillId="0" borderId="0" xfId="3" applyFont="1" applyFill="1" applyBorder="1" applyAlignment="1">
      <alignment vertical="top"/>
    </xf>
    <xf numFmtId="0" fontId="33" fillId="0" borderId="0" xfId="3" applyFont="1" applyFill="1" applyBorder="1"/>
    <xf numFmtId="0" fontId="0" fillId="0" borderId="0" xfId="0" applyAlignment="1">
      <alignment wrapText="1"/>
    </xf>
    <xf numFmtId="0" fontId="10" fillId="0" borderId="0" xfId="0" applyFont="1" applyAlignment="1">
      <alignment horizontal="right" vertical="center"/>
    </xf>
    <xf numFmtId="3" fontId="13" fillId="0" borderId="0" xfId="0" applyNumberFormat="1" applyFont="1" applyAlignment="1">
      <alignment horizontal="right" vertical="center"/>
    </xf>
    <xf numFmtId="3" fontId="10" fillId="0" borderId="0" xfId="0" applyNumberFormat="1" applyFont="1" applyAlignment="1">
      <alignment horizontal="right" vertical="center"/>
    </xf>
    <xf numFmtId="0" fontId="14" fillId="0" borderId="0" xfId="0" applyFont="1" applyAlignment="1">
      <alignment horizontal="right" vertical="center"/>
    </xf>
    <xf numFmtId="3" fontId="14" fillId="0" borderId="0" xfId="0" applyNumberFormat="1" applyFont="1" applyAlignment="1">
      <alignment horizontal="right" vertical="center"/>
    </xf>
    <xf numFmtId="3" fontId="8" fillId="0" borderId="0" xfId="0" applyNumberFormat="1" applyFont="1" applyAlignment="1">
      <alignment horizontal="right" vertical="center"/>
    </xf>
    <xf numFmtId="0" fontId="13" fillId="0" borderId="0" xfId="0" quotePrefix="1" applyFont="1" applyAlignment="1">
      <alignment horizontal="right" vertical="center"/>
    </xf>
    <xf numFmtId="164" fontId="8" fillId="0" borderId="11" xfId="1" applyNumberFormat="1" applyFont="1" applyBorder="1" applyAlignment="1">
      <alignment horizontal="right" vertical="center"/>
    </xf>
    <xf numFmtId="164" fontId="14" fillId="0" borderId="11" xfId="1" applyNumberFormat="1" applyFont="1" applyBorder="1" applyAlignment="1">
      <alignment horizontal="right" vertical="center"/>
    </xf>
    <xf numFmtId="0" fontId="51" fillId="0" borderId="0" xfId="0" applyFont="1" applyAlignment="1">
      <alignment horizontal="left" vertical="center"/>
    </xf>
    <xf numFmtId="0" fontId="25" fillId="0" borderId="0" xfId="0" applyFont="1" applyFill="1"/>
    <xf numFmtId="0" fontId="14" fillId="0" borderId="5" xfId="0" applyFont="1" applyBorder="1" applyAlignment="1">
      <alignment horizontal="right" vertical="center" wrapText="1"/>
    </xf>
    <xf numFmtId="0" fontId="10" fillId="0" borderId="0" xfId="0" applyFont="1" applyAlignment="1">
      <alignment horizontal="left" vertical="center" wrapText="1"/>
    </xf>
    <xf numFmtId="0" fontId="10" fillId="0" borderId="7" xfId="0" applyFont="1" applyBorder="1" applyAlignment="1">
      <alignment horizontal="left" vertical="center" wrapText="1"/>
    </xf>
    <xf numFmtId="3" fontId="13" fillId="0" borderId="0" xfId="0" quotePrefix="1" applyNumberFormat="1" applyFont="1" applyBorder="1" applyAlignment="1">
      <alignment horizontal="right" vertical="center" wrapText="1"/>
    </xf>
    <xf numFmtId="3" fontId="10" fillId="0" borderId="0" xfId="0" applyNumberFormat="1" applyFont="1" applyAlignment="1">
      <alignment horizontal="right" vertical="center" wrapText="1"/>
    </xf>
    <xf numFmtId="3" fontId="8" fillId="0" borderId="0" xfId="0" applyNumberFormat="1" applyFont="1" applyAlignment="1">
      <alignment horizontal="right" vertical="center" wrapText="1"/>
    </xf>
    <xf numFmtId="0" fontId="10" fillId="0" borderId="10" xfId="0" applyFont="1" applyBorder="1" applyAlignment="1">
      <alignment horizontal="left" vertical="center" wrapText="1"/>
    </xf>
    <xf numFmtId="0" fontId="8" fillId="0" borderId="0" xfId="0" applyFont="1" applyAlignment="1">
      <alignment horizontal="left" vertical="center" wrapText="1"/>
    </xf>
    <xf numFmtId="3" fontId="14" fillId="0" borderId="11" xfId="0" applyNumberFormat="1" applyFont="1" applyBorder="1" applyAlignment="1">
      <alignment vertical="center"/>
    </xf>
    <xf numFmtId="3" fontId="8" fillId="0" borderId="11" xfId="0" applyNumberFormat="1" applyFont="1" applyFill="1" applyBorder="1" applyAlignment="1">
      <alignment horizontal="right" vertical="center" wrapText="1"/>
    </xf>
    <xf numFmtId="3" fontId="8" fillId="0" borderId="11" xfId="0" applyNumberFormat="1" applyFont="1" applyBorder="1" applyAlignment="1">
      <alignment horizontal="right" vertical="center" wrapText="1"/>
    </xf>
    <xf numFmtId="0" fontId="20" fillId="0" borderId="0" xfId="0" applyFont="1"/>
    <xf numFmtId="0" fontId="8" fillId="0" borderId="7" xfId="0" applyFont="1" applyBorder="1" applyAlignment="1">
      <alignment horizontal="left" vertical="center"/>
    </xf>
    <xf numFmtId="0" fontId="8" fillId="0" borderId="4" xfId="0" applyFont="1" applyBorder="1" applyAlignment="1">
      <alignment horizontal="left" vertical="center"/>
    </xf>
    <xf numFmtId="0" fontId="10" fillId="0" borderId="0" xfId="0" applyFont="1" applyAlignment="1">
      <alignment vertical="center"/>
    </xf>
    <xf numFmtId="3" fontId="10" fillId="0" borderId="0" xfId="0" quotePrefix="1" applyNumberFormat="1" applyFont="1" applyAlignment="1">
      <alignment horizontal="right" vertical="center"/>
    </xf>
    <xf numFmtId="0" fontId="8" fillId="0" borderId="0" xfId="0" applyFont="1" applyAlignment="1">
      <alignment vertical="center"/>
    </xf>
    <xf numFmtId="0" fontId="8" fillId="0" borderId="11" xfId="0" applyFont="1" applyBorder="1" applyAlignment="1">
      <alignment vertical="center"/>
    </xf>
    <xf numFmtId="3" fontId="10" fillId="0" borderId="0" xfId="0" quotePrefix="1" applyNumberFormat="1" applyFont="1" applyAlignment="1">
      <alignment horizontal="right" vertical="center" wrapText="1"/>
    </xf>
    <xf numFmtId="0" fontId="10" fillId="0" borderId="9" xfId="0" applyFont="1" applyBorder="1" applyAlignment="1">
      <alignment horizontal="left" vertical="center" wrapText="1"/>
    </xf>
    <xf numFmtId="3" fontId="10" fillId="0" borderId="10" xfId="0" applyNumberFormat="1" applyFont="1" applyBorder="1" applyAlignment="1">
      <alignment horizontal="right" vertical="center" wrapText="1"/>
    </xf>
    <xf numFmtId="3" fontId="10" fillId="0" borderId="10" xfId="0" quotePrefix="1" applyNumberFormat="1" applyFont="1" applyBorder="1" applyAlignment="1">
      <alignment horizontal="right" vertical="center" wrapText="1"/>
    </xf>
    <xf numFmtId="0" fontId="8" fillId="0" borderId="7" xfId="0" applyFont="1" applyBorder="1" applyAlignment="1">
      <alignment horizontal="left" vertical="center" wrapText="1"/>
    </xf>
    <xf numFmtId="164" fontId="10" fillId="0" borderId="0" xfId="1" applyNumberFormat="1" applyFont="1" applyAlignment="1">
      <alignment vertical="center"/>
    </xf>
    <xf numFmtId="0" fontId="10" fillId="0" borderId="0" xfId="0" quotePrefix="1" applyFont="1" applyAlignment="1">
      <alignment horizontal="right" vertical="center"/>
    </xf>
    <xf numFmtId="0" fontId="25" fillId="0" borderId="0" xfId="0" applyFont="1" applyAlignment="1">
      <alignment vertical="center"/>
    </xf>
    <xf numFmtId="0" fontId="8" fillId="0" borderId="5" xfId="0" applyFont="1" applyBorder="1" applyAlignment="1">
      <alignment horizontal="left" vertical="center"/>
    </xf>
    <xf numFmtId="0" fontId="10" fillId="0" borderId="0" xfId="0" applyFont="1" applyAlignment="1">
      <alignment horizontal="left" vertical="center"/>
    </xf>
    <xf numFmtId="0" fontId="10" fillId="0" borderId="7" xfId="0" applyFont="1" applyBorder="1" applyAlignment="1">
      <alignment horizontal="left" vertical="center"/>
    </xf>
    <xf numFmtId="3" fontId="10" fillId="0" borderId="0" xfId="0" quotePrefix="1" applyNumberFormat="1" applyFont="1" applyAlignment="1">
      <alignment vertical="center"/>
    </xf>
    <xf numFmtId="0" fontId="10" fillId="0" borderId="10" xfId="0" applyFont="1" applyBorder="1" applyAlignment="1">
      <alignment horizontal="left" vertical="center"/>
    </xf>
    <xf numFmtId="0" fontId="10" fillId="0" borderId="9" xfId="0" applyFont="1" applyBorder="1" applyAlignment="1">
      <alignment horizontal="left" vertical="center"/>
    </xf>
    <xf numFmtId="3" fontId="10" fillId="0" borderId="10" xfId="0" applyNumberFormat="1" applyFont="1" applyBorder="1" applyAlignment="1">
      <alignment vertical="center"/>
    </xf>
    <xf numFmtId="0" fontId="33" fillId="0" borderId="0" xfId="0" applyFont="1"/>
    <xf numFmtId="0" fontId="52" fillId="0" borderId="0" xfId="0" applyFont="1"/>
    <xf numFmtId="0" fontId="34" fillId="0" borderId="0" xfId="0" applyFont="1" applyBorder="1" applyAlignment="1">
      <alignment vertical="top" wrapText="1"/>
    </xf>
    <xf numFmtId="0" fontId="33" fillId="0" borderId="0" xfId="0" applyFont="1" applyAlignment="1"/>
    <xf numFmtId="0" fontId="25" fillId="0" borderId="0" xfId="0" applyFont="1" applyBorder="1" applyAlignment="1">
      <alignment vertical="top"/>
    </xf>
    <xf numFmtId="0" fontId="53" fillId="0" borderId="0" xfId="0" applyFont="1" applyAlignment="1">
      <alignment wrapText="1"/>
    </xf>
    <xf numFmtId="0" fontId="14" fillId="0" borderId="4" xfId="0" applyFont="1" applyBorder="1" applyAlignment="1">
      <alignment vertical="center"/>
    </xf>
    <xf numFmtId="0" fontId="54" fillId="0" borderId="5" xfId="0" applyFont="1" applyBorder="1" applyAlignment="1">
      <alignment horizontal="right" vertical="center"/>
    </xf>
    <xf numFmtId="0" fontId="9" fillId="0" borderId="5" xfId="0" applyFont="1" applyBorder="1" applyAlignment="1">
      <alignment horizontal="right" vertical="center"/>
    </xf>
    <xf numFmtId="0" fontId="14" fillId="0" borderId="5" xfId="0" applyFont="1" applyBorder="1" applyAlignment="1">
      <alignment horizontal="right" vertical="center"/>
    </xf>
    <xf numFmtId="0" fontId="9" fillId="0" borderId="0" xfId="0" applyFont="1" applyFill="1" applyBorder="1" applyAlignment="1">
      <alignment horizontal="right" vertical="center"/>
    </xf>
    <xf numFmtId="0" fontId="9" fillId="0" borderId="0" xfId="0" applyFont="1" applyBorder="1" applyAlignment="1">
      <alignment horizontal="right" vertical="center"/>
    </xf>
    <xf numFmtId="9" fontId="9" fillId="0" borderId="0" xfId="0" applyNumberFormat="1" applyFont="1" applyBorder="1" applyAlignment="1">
      <alignment horizontal="right" vertical="center"/>
    </xf>
    <xf numFmtId="9" fontId="3" fillId="0" borderId="0" xfId="0" applyNumberFormat="1" applyFont="1"/>
    <xf numFmtId="167" fontId="55" fillId="0" borderId="0" xfId="0" applyNumberFormat="1" applyFont="1" applyFill="1" applyBorder="1" applyAlignment="1">
      <alignment vertical="center"/>
    </xf>
    <xf numFmtId="167" fontId="55" fillId="0" borderId="0" xfId="0" applyNumberFormat="1" applyFont="1" applyBorder="1" applyAlignment="1">
      <alignment vertical="center"/>
    </xf>
    <xf numFmtId="167" fontId="11" fillId="0" borderId="0" xfId="0" applyNumberFormat="1" applyFont="1" applyFill="1" applyBorder="1" applyAlignment="1">
      <alignment vertical="center"/>
    </xf>
    <xf numFmtId="167" fontId="11" fillId="0" borderId="0" xfId="0" applyNumberFormat="1" applyFont="1" applyBorder="1" applyAlignment="1">
      <alignment horizontal="right" vertical="center"/>
    </xf>
    <xf numFmtId="167" fontId="11" fillId="0" borderId="0" xfId="0" applyNumberFormat="1" applyFont="1" applyBorder="1" applyAlignment="1">
      <alignment vertical="center"/>
    </xf>
    <xf numFmtId="167" fontId="13" fillId="0" borderId="0" xfId="0" applyNumberFormat="1" applyFont="1" applyBorder="1" applyAlignment="1">
      <alignment vertical="center"/>
    </xf>
    <xf numFmtId="165" fontId="56" fillId="0" borderId="0" xfId="0" applyNumberFormat="1" applyFont="1"/>
    <xf numFmtId="0" fontId="14" fillId="0" borderId="7" xfId="0" applyFont="1" applyBorder="1" applyAlignment="1">
      <alignment vertical="center"/>
    </xf>
    <xf numFmtId="167" fontId="54" fillId="0" borderId="0" xfId="0" applyNumberFormat="1" applyFont="1" applyFill="1" applyBorder="1" applyAlignment="1">
      <alignment vertical="center"/>
    </xf>
    <xf numFmtId="167" fontId="54" fillId="0" borderId="0" xfId="0" applyNumberFormat="1" applyFont="1" applyBorder="1" applyAlignment="1">
      <alignment vertical="center"/>
    </xf>
    <xf numFmtId="167" fontId="9" fillId="0" borderId="0" xfId="0" applyNumberFormat="1" applyFont="1" applyFill="1" applyBorder="1" applyAlignment="1">
      <alignment vertical="center"/>
    </xf>
    <xf numFmtId="167" fontId="9" fillId="0" borderId="0" xfId="0" applyNumberFormat="1" applyFont="1" applyBorder="1" applyAlignment="1">
      <alignment horizontal="right" vertical="center"/>
    </xf>
    <xf numFmtId="167" fontId="14" fillId="0" borderId="0" xfId="0" applyNumberFormat="1" applyFont="1" applyBorder="1" applyAlignment="1">
      <alignment vertical="center"/>
    </xf>
    <xf numFmtId="167" fontId="13" fillId="0" borderId="10" xfId="0" applyNumberFormat="1" applyFont="1" applyBorder="1" applyAlignment="1">
      <alignment vertical="center"/>
    </xf>
    <xf numFmtId="167" fontId="54" fillId="0" borderId="11" xfId="6" applyNumberFormat="1" applyFont="1" applyFill="1" applyBorder="1" applyAlignment="1">
      <alignment vertical="center"/>
    </xf>
    <xf numFmtId="167" fontId="54" fillId="0" borderId="11" xfId="0" applyNumberFormat="1" applyFont="1" applyBorder="1" applyAlignment="1">
      <alignment vertical="center"/>
    </xf>
    <xf numFmtId="167" fontId="54" fillId="0" borderId="11" xfId="0" applyNumberFormat="1" applyFont="1" applyFill="1" applyBorder="1" applyAlignment="1">
      <alignment vertical="center"/>
    </xf>
    <xf numFmtId="167" fontId="9" fillId="0" borderId="11" xfId="0" applyNumberFormat="1" applyFont="1" applyFill="1" applyBorder="1" applyAlignment="1">
      <alignment vertical="center"/>
    </xf>
    <xf numFmtId="167" fontId="9" fillId="0" borderId="11" xfId="0" applyNumberFormat="1" applyFont="1" applyBorder="1" applyAlignment="1">
      <alignment horizontal="right" vertical="center"/>
    </xf>
    <xf numFmtId="167" fontId="9" fillId="0" borderId="11" xfId="0" applyNumberFormat="1" applyFont="1" applyBorder="1" applyAlignment="1">
      <alignment vertical="center"/>
    </xf>
    <xf numFmtId="167" fontId="14" fillId="0" borderId="11" xfId="0" applyNumberFormat="1" applyFont="1" applyBorder="1" applyAlignment="1">
      <alignment vertical="center"/>
    </xf>
    <xf numFmtId="0" fontId="33" fillId="0" borderId="0" xfId="0" applyFont="1" applyAlignment="1">
      <alignment vertical="top"/>
    </xf>
    <xf numFmtId="3" fontId="33" fillId="0" borderId="0" xfId="0" applyNumberFormat="1" applyFont="1" applyFill="1" applyBorder="1" applyAlignment="1">
      <alignment horizontal="right" vertical="top"/>
    </xf>
    <xf numFmtId="0" fontId="33" fillId="0" borderId="0" xfId="0" applyFont="1" applyBorder="1" applyAlignment="1">
      <alignment vertical="top"/>
    </xf>
    <xf numFmtId="0" fontId="33" fillId="0" borderId="0" xfId="0" applyFont="1" applyBorder="1" applyAlignment="1"/>
    <xf numFmtId="0" fontId="57" fillId="0" borderId="0" xfId="0" applyFont="1" applyAlignment="1">
      <alignment vertical="center"/>
    </xf>
    <xf numFmtId="0" fontId="4" fillId="2" borderId="0" xfId="2" applyFill="1" applyBorder="1" applyAlignment="1">
      <alignment horizontal="left" vertical="top"/>
    </xf>
    <xf numFmtId="0" fontId="25" fillId="0" borderId="0" xfId="0" applyFont="1" applyAlignment="1">
      <alignment horizontal="left" vertical="center"/>
    </xf>
    <xf numFmtId="0" fontId="58" fillId="0" borderId="0" xfId="0" applyFont="1" applyAlignment="1">
      <alignment horizontal="left" vertical="center"/>
    </xf>
    <xf numFmtId="0" fontId="14" fillId="0" borderId="5" xfId="0" applyFont="1" applyFill="1" applyBorder="1" applyAlignment="1">
      <alignment horizontal="right" vertical="center"/>
    </xf>
    <xf numFmtId="0" fontId="13" fillId="0" borderId="7" xfId="0" applyFont="1" applyFill="1" applyBorder="1" applyAlignment="1">
      <alignment vertical="center" wrapText="1"/>
    </xf>
    <xf numFmtId="164" fontId="10" fillId="0" borderId="0" xfId="1" applyNumberFormat="1" applyFont="1" applyFill="1" applyBorder="1" applyAlignment="1">
      <alignment horizontal="right" vertical="center"/>
    </xf>
    <xf numFmtId="0" fontId="14" fillId="0" borderId="12" xfId="0" applyFont="1" applyFill="1" applyBorder="1" applyAlignment="1">
      <alignment vertical="center" wrapText="1"/>
    </xf>
    <xf numFmtId="164" fontId="8" fillId="0" borderId="11" xfId="1" applyNumberFormat="1" applyFont="1" applyFill="1" applyBorder="1" applyAlignment="1">
      <alignment horizontal="right" vertical="center"/>
    </xf>
    <xf numFmtId="3" fontId="4" fillId="2" borderId="0" xfId="2" applyNumberFormat="1" applyFill="1" applyBorder="1" applyAlignment="1">
      <alignment horizontal="left" vertical="top"/>
    </xf>
    <xf numFmtId="0" fontId="25" fillId="0" borderId="0" xfId="0" applyFont="1" applyBorder="1" applyAlignment="1">
      <alignment horizontal="left" vertical="center"/>
    </xf>
    <xf numFmtId="3" fontId="10" fillId="0" borderId="0" xfId="0" applyNumberFormat="1" applyFont="1" applyFill="1" applyBorder="1" applyAlignment="1">
      <alignment horizontal="right" vertical="center"/>
    </xf>
    <xf numFmtId="0" fontId="10" fillId="0" borderId="0" xfId="0" applyFont="1" applyFill="1" applyBorder="1" applyAlignment="1">
      <alignment horizontal="right" vertical="center"/>
    </xf>
    <xf numFmtId="3" fontId="8" fillId="0" borderId="11" xfId="0" applyNumberFormat="1" applyFont="1" applyFill="1" applyBorder="1" applyAlignment="1">
      <alignment horizontal="right" vertical="center"/>
    </xf>
    <xf numFmtId="0" fontId="8" fillId="0" borderId="5" xfId="0" applyFont="1" applyBorder="1" applyAlignment="1">
      <alignment horizontal="right"/>
    </xf>
    <xf numFmtId="0" fontId="12" fillId="0" borderId="7" xfId="0" applyFont="1" applyFill="1" applyBorder="1" applyAlignment="1">
      <alignment vertical="center" wrapText="1"/>
    </xf>
    <xf numFmtId="3" fontId="12" fillId="0" borderId="0" xfId="0" applyNumberFormat="1" applyFont="1" applyFill="1" applyBorder="1" applyAlignment="1">
      <alignment horizontal="right" vertical="center"/>
    </xf>
    <xf numFmtId="0" fontId="12" fillId="0" borderId="0" xfId="0" applyFont="1" applyBorder="1"/>
    <xf numFmtId="0" fontId="12" fillId="0" borderId="7" xfId="0" applyFont="1" applyBorder="1"/>
    <xf numFmtId="0" fontId="14" fillId="0" borderId="7" xfId="0" applyFont="1" applyFill="1" applyBorder="1" applyAlignment="1">
      <alignment vertical="center" wrapText="1"/>
    </xf>
    <xf numFmtId="3" fontId="14" fillId="0" borderId="0" xfId="0" applyNumberFormat="1" applyFont="1" applyFill="1" applyBorder="1" applyAlignment="1">
      <alignment horizontal="right" vertical="center"/>
    </xf>
    <xf numFmtId="3" fontId="12" fillId="0" borderId="0" xfId="0" applyNumberFormat="1" applyFont="1" applyFill="1" applyBorder="1" applyAlignment="1">
      <alignment horizontal="right" vertical="center" wrapText="1"/>
    </xf>
    <xf numFmtId="0" fontId="13" fillId="0" borderId="7" xfId="0" applyFont="1" applyBorder="1"/>
    <xf numFmtId="3" fontId="13" fillId="0" borderId="0" xfId="0" applyNumberFormat="1" applyFont="1" applyFill="1" applyBorder="1" applyAlignment="1">
      <alignment horizontal="right" vertical="center"/>
    </xf>
    <xf numFmtId="0" fontId="12" fillId="0" borderId="0" xfId="0" applyFont="1" applyFill="1" applyBorder="1" applyAlignment="1">
      <alignment vertical="center" wrapText="1"/>
    </xf>
    <xf numFmtId="3" fontId="13" fillId="0" borderId="0" xfId="0" applyNumberFormat="1" applyFont="1" applyFill="1" applyBorder="1" applyAlignment="1">
      <alignment horizontal="right" vertical="center" wrapText="1"/>
    </xf>
    <xf numFmtId="3" fontId="10" fillId="0" borderId="0" xfId="0" applyNumberFormat="1" applyFont="1" applyFill="1" applyBorder="1" applyAlignment="1">
      <alignment horizontal="right" vertical="center" wrapText="1"/>
    </xf>
    <xf numFmtId="3" fontId="14" fillId="0" borderId="0" xfId="0" applyNumberFormat="1" applyFont="1" applyFill="1" applyBorder="1" applyAlignment="1">
      <alignment horizontal="right" vertical="center" wrapText="1"/>
    </xf>
    <xf numFmtId="3" fontId="8" fillId="0" borderId="0" xfId="0" applyNumberFormat="1" applyFont="1" applyFill="1" applyBorder="1" applyAlignment="1">
      <alignment horizontal="right" vertical="center" wrapText="1"/>
    </xf>
    <xf numFmtId="0" fontId="10" fillId="0" borderId="7" xfId="0" applyFont="1" applyBorder="1"/>
    <xf numFmtId="0" fontId="14" fillId="0" borderId="7" xfId="0" applyFont="1" applyBorder="1"/>
    <xf numFmtId="0" fontId="59" fillId="0" borderId="0" xfId="0" applyFont="1" applyFill="1" applyBorder="1" applyAlignment="1">
      <alignment vertical="center" wrapText="1"/>
    </xf>
    <xf numFmtId="3" fontId="59" fillId="0" borderId="0" xfId="0" applyNumberFormat="1" applyFont="1" applyBorder="1" applyAlignment="1">
      <alignment vertical="center"/>
    </xf>
    <xf numFmtId="3" fontId="59" fillId="0" borderId="0" xfId="0" applyNumberFormat="1" applyFont="1" applyFill="1" applyBorder="1" applyAlignment="1">
      <alignment horizontal="right" vertical="center" wrapText="1"/>
    </xf>
    <xf numFmtId="0" fontId="12" fillId="0" borderId="0" xfId="0" applyFont="1" applyFill="1" applyBorder="1"/>
    <xf numFmtId="3" fontId="12" fillId="0" borderId="0" xfId="0" applyNumberFormat="1" applyFont="1" applyFill="1" applyBorder="1" applyAlignment="1">
      <alignment vertical="center"/>
    </xf>
    <xf numFmtId="0" fontId="3" fillId="0" borderId="0" xfId="0" applyFont="1" applyAlignment="1">
      <alignment horizontal="center" wrapText="1"/>
    </xf>
    <xf numFmtId="0" fontId="60" fillId="0" borderId="0" xfId="3" applyFont="1" applyBorder="1" applyAlignment="1">
      <alignment horizontal="center" vertical="center"/>
    </xf>
    <xf numFmtId="0" fontId="35" fillId="0" borderId="0" xfId="4"/>
    <xf numFmtId="0" fontId="35" fillId="0" borderId="0" xfId="4" applyAlignment="1">
      <alignment wrapText="1"/>
    </xf>
    <xf numFmtId="0" fontId="61" fillId="0" borderId="0" xfId="2" applyFont="1" applyFill="1" applyBorder="1" applyAlignment="1">
      <alignment horizontal="left" vertical="top"/>
    </xf>
    <xf numFmtId="0" fontId="2" fillId="0" borderId="0" xfId="0" applyFont="1"/>
    <xf numFmtId="0" fontId="2" fillId="0" borderId="0" xfId="0" applyFont="1" applyFill="1"/>
    <xf numFmtId="0" fontId="7" fillId="0" borderId="1" xfId="0" applyFont="1" applyBorder="1" applyAlignment="1">
      <alignment horizontal="center"/>
    </xf>
    <xf numFmtId="0" fontId="7" fillId="0" borderId="2" xfId="0" applyFont="1" applyBorder="1" applyAlignment="1">
      <alignment horizontal="center"/>
    </xf>
    <xf numFmtId="0" fontId="7" fillId="0" borderId="3" xfId="0" applyFont="1" applyBorder="1" applyAlignment="1">
      <alignment horizontal="center"/>
    </xf>
    <xf numFmtId="0" fontId="8" fillId="0" borderId="7" xfId="0" applyFont="1" applyBorder="1" applyAlignment="1">
      <alignment horizontal="left" vertical="center"/>
    </xf>
    <xf numFmtId="0" fontId="8" fillId="0" borderId="4" xfId="0" applyFont="1" applyBorder="1" applyAlignment="1">
      <alignment horizontal="left" vertical="center"/>
    </xf>
    <xf numFmtId="0" fontId="8" fillId="0" borderId="7" xfId="0" applyFont="1" applyFill="1" applyBorder="1" applyAlignment="1">
      <alignment horizontal="right" vertical="center" wrapText="1"/>
    </xf>
    <xf numFmtId="0" fontId="8" fillId="0" borderId="4" xfId="0" applyFont="1" applyFill="1" applyBorder="1" applyAlignment="1">
      <alignment horizontal="right" vertical="center" wrapText="1"/>
    </xf>
    <xf numFmtId="0" fontId="8" fillId="0" borderId="13" xfId="0" applyFont="1" applyBorder="1" applyAlignment="1">
      <alignment horizontal="center"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0" xfId="0" applyFont="1" applyBorder="1" applyAlignment="1">
      <alignment horizontal="center" vertical="center"/>
    </xf>
    <xf numFmtId="0" fontId="8" fillId="0" borderId="14" xfId="0" applyFont="1" applyBorder="1" applyAlignment="1">
      <alignment horizontal="center" vertical="center"/>
    </xf>
    <xf numFmtId="0" fontId="8" fillId="0" borderId="7" xfId="0" applyFont="1" applyBorder="1" applyAlignment="1">
      <alignment horizontal="center" vertical="center"/>
    </xf>
    <xf numFmtId="0" fontId="10" fillId="0" borderId="0" xfId="0" applyFont="1" applyAlignment="1">
      <alignment horizontal="left"/>
    </xf>
    <xf numFmtId="0" fontId="10" fillId="0" borderId="0" xfId="0" applyFont="1" applyAlignment="1">
      <alignment horizontal="left" wrapText="1"/>
    </xf>
    <xf numFmtId="0" fontId="34" fillId="0" borderId="0" xfId="3" applyFont="1" applyBorder="1" applyAlignment="1">
      <alignment vertical="top" wrapText="1"/>
    </xf>
    <xf numFmtId="0" fontId="33" fillId="0" borderId="0" xfId="3" applyFont="1" applyBorder="1" applyAlignment="1">
      <alignment vertical="top" wrapText="1"/>
    </xf>
    <xf numFmtId="0" fontId="33" fillId="0" borderId="0" xfId="3" applyBorder="1" applyAlignment="1"/>
    <xf numFmtId="0" fontId="8" fillId="0" borderId="0" xfId="0" applyFont="1" applyBorder="1" applyAlignment="1">
      <alignment horizontal="left" vertical="center"/>
    </xf>
    <xf numFmtId="0" fontId="8" fillId="0" borderId="5" xfId="0" applyFont="1" applyBorder="1" applyAlignment="1">
      <alignment horizontal="left" vertical="center"/>
    </xf>
    <xf numFmtId="0" fontId="14" fillId="0" borderId="0" xfId="0" applyFont="1" applyBorder="1" applyAlignment="1">
      <alignment horizontal="right" vertical="center" wrapText="1"/>
    </xf>
    <xf numFmtId="0" fontId="14" fillId="0" borderId="5" xfId="0" applyFont="1" applyBorder="1" applyAlignment="1">
      <alignment horizontal="right" vertical="center" wrapText="1"/>
    </xf>
    <xf numFmtId="0" fontId="14" fillId="0" borderId="10" xfId="0" applyFont="1" applyBorder="1" applyAlignment="1">
      <alignment horizontal="center" vertical="center"/>
    </xf>
    <xf numFmtId="0" fontId="8" fillId="0" borderId="7" xfId="0" applyFont="1" applyBorder="1" applyAlignment="1">
      <alignment horizontal="left" vertical="center" wrapText="1"/>
    </xf>
    <xf numFmtId="0" fontId="8" fillId="0" borderId="4" xfId="0" applyFont="1" applyBorder="1" applyAlignment="1">
      <alignment horizontal="left" vertical="center" wrapText="1"/>
    </xf>
    <xf numFmtId="0" fontId="8" fillId="0" borderId="0" xfId="0" applyFont="1" applyBorder="1" applyAlignment="1">
      <alignment horizontal="right" vertical="center" wrapText="1"/>
    </xf>
    <xf numFmtId="0" fontId="8" fillId="0" borderId="5" xfId="0" applyFont="1" applyBorder="1" applyAlignment="1">
      <alignment horizontal="right" vertical="center" wrapText="1"/>
    </xf>
    <xf numFmtId="0" fontId="8" fillId="0" borderId="0" xfId="0" applyFont="1" applyBorder="1" applyAlignment="1">
      <alignment horizontal="left" vertical="center" wrapText="1"/>
    </xf>
    <xf numFmtId="0" fontId="8" fillId="0" borderId="5" xfId="0" applyFont="1" applyBorder="1" applyAlignment="1">
      <alignment horizontal="left" vertical="center" wrapText="1"/>
    </xf>
    <xf numFmtId="0" fontId="8" fillId="0" borderId="14"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4" xfId="0" applyFont="1" applyBorder="1" applyAlignment="1">
      <alignment horizontal="right" vertical="center" wrapText="1"/>
    </xf>
    <xf numFmtId="0" fontId="8" fillId="0" borderId="18" xfId="0" applyFont="1" applyBorder="1" applyAlignment="1">
      <alignment horizontal="right" vertical="center" wrapText="1"/>
    </xf>
    <xf numFmtId="0" fontId="8" fillId="0" borderId="10" xfId="0" applyFont="1" applyBorder="1" applyAlignment="1">
      <alignment horizontal="center" vertical="center" wrapText="1"/>
    </xf>
    <xf numFmtId="0" fontId="34" fillId="0" borderId="0" xfId="0" applyFont="1" applyBorder="1" applyAlignment="1">
      <alignment vertical="top" wrapText="1"/>
    </xf>
    <xf numFmtId="0" fontId="33" fillId="0" borderId="0" xfId="0" applyFont="1" applyAlignment="1"/>
    <xf numFmtId="3" fontId="33" fillId="0" borderId="0" xfId="0" applyNumberFormat="1" applyFont="1" applyFill="1" applyBorder="1" applyAlignment="1">
      <alignment horizontal="right" vertical="top"/>
    </xf>
  </cellXfs>
  <cellStyles count="7">
    <cellStyle name="Collegamento ipertestuale" xfId="4" builtinId="8"/>
    <cellStyle name="Migliaia" xfId="1" builtinId="3"/>
    <cellStyle name="Migliaia 2" xfId="6" xr:uid="{00000000-0005-0000-0000-000002000000}"/>
    <cellStyle name="Normale" xfId="0" builtinId="0"/>
    <cellStyle name="Normale 2" xfId="2" xr:uid="{00000000-0005-0000-0000-000004000000}"/>
    <cellStyle name="Normale 2 2" xfId="5" xr:uid="{00000000-0005-0000-0000-000005000000}"/>
    <cellStyle name="Normale 3" xfId="3"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328018372703413E-2"/>
          <c:y val="3.75116652085156E-2"/>
          <c:w val="0.89416688538932632"/>
          <c:h val="0.63940385032352298"/>
        </c:manualLayout>
      </c:layout>
      <c:barChart>
        <c:barDir val="col"/>
        <c:grouping val="clustered"/>
        <c:varyColors val="0"/>
        <c:ser>
          <c:idx val="0"/>
          <c:order val="0"/>
          <c:tx>
            <c:strRef>
              <c:f>Graf19!$R$5</c:f>
              <c:strCache>
                <c:ptCount val="1"/>
                <c:pt idx="0">
                  <c:v>2012</c:v>
                </c:pt>
              </c:strCache>
            </c:strRef>
          </c:tx>
          <c:invertIfNegative val="0"/>
          <c:dLbls>
            <c:dLbl>
              <c:idx val="0"/>
              <c:layout>
                <c:manualLayout>
                  <c:x val="-2.7777777777777779E-3"/>
                  <c:y val="1.151908108571420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63B-4DAB-B3AF-7CC22CB31CFE}"/>
                </c:ext>
              </c:extLst>
            </c:dLbl>
            <c:dLbl>
              <c:idx val="1"/>
              <c:layout>
                <c:manualLayout>
                  <c:x val="-5.5555555555555558E-3"/>
                  <c:y val="-5.759540542857104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63B-4DAB-B3AF-7CC22CB31CFE}"/>
                </c:ext>
              </c:extLst>
            </c:dLbl>
            <c:dLbl>
              <c:idx val="2"/>
              <c:layout>
                <c:manualLayout>
                  <c:x val="-8.3333333333333332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63B-4DAB-B3AF-7CC22CB31CFE}"/>
                </c:ext>
              </c:extLst>
            </c:dLbl>
            <c:dLbl>
              <c:idx val="3"/>
              <c:layout>
                <c:manualLayout>
                  <c:x val="-8.3335520559930012E-3"/>
                  <c:y val="1.151908108571420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63B-4DAB-B3AF-7CC22CB31CFE}"/>
                </c:ext>
              </c:extLst>
            </c:dLbl>
            <c:dLbl>
              <c:idx val="4"/>
              <c:layout>
                <c:manualLayout>
                  <c:x val="-5.5555555555555558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663B-4DAB-B3AF-7CC22CB31CFE}"/>
                </c:ext>
              </c:extLst>
            </c:dLbl>
            <c:dLbl>
              <c:idx val="5"/>
              <c:layout>
                <c:manualLayout>
                  <c:x val="-5.5555555555555558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63B-4DAB-B3AF-7CC22CB31CFE}"/>
                </c:ext>
              </c:extLst>
            </c:dLbl>
            <c:dLbl>
              <c:idx val="6"/>
              <c:layout>
                <c:manualLayout>
                  <c:x val="-5.5555555555555558E-3"/>
                  <c:y val="5.759540542857104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663B-4DAB-B3AF-7CC22CB31CFE}"/>
                </c:ext>
              </c:extLst>
            </c:dLbl>
            <c:dLbl>
              <c:idx val="7"/>
              <c:layout>
                <c:manualLayout>
                  <c:x val="-5.5555555555555046E-3"/>
                  <c:y val="5.759540542857104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63B-4DAB-B3AF-7CC22CB31CFE}"/>
                </c:ext>
              </c:extLst>
            </c:dLbl>
            <c:dLbl>
              <c:idx val="8"/>
              <c:layout>
                <c:manualLayout>
                  <c:x val="-2.7777777777777267E-3"/>
                  <c:y val="1.72786216285713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663B-4DAB-B3AF-7CC22CB31CFE}"/>
                </c:ext>
              </c:extLst>
            </c:dLbl>
            <c:dLbl>
              <c:idx val="9"/>
              <c:layout>
                <c:manualLayout>
                  <c:x val="-5.5555555555555558E-3"/>
                  <c:y val="1.72786216285713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663B-4DAB-B3AF-7CC22CB31CFE}"/>
                </c:ext>
              </c:extLst>
            </c:dLbl>
            <c:dLbl>
              <c:idx val="10"/>
              <c:layout>
                <c:manualLayout>
                  <c:x val="-5.5555555555555558E-3"/>
                  <c:y val="1.72786216285713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663B-4DAB-B3AF-7CC22CB31CFE}"/>
                </c:ext>
              </c:extLst>
            </c:dLbl>
            <c:dLbl>
              <c:idx val="11"/>
              <c:layout>
                <c:manualLayout>
                  <c:x val="-8.3333333333333332E-3"/>
                  <c:y val="1.72786216285713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663B-4DAB-B3AF-7CC22CB31CFE}"/>
                </c:ext>
              </c:extLst>
            </c:dLbl>
            <c:dLbl>
              <c:idx val="12"/>
              <c:layout>
                <c:manualLayout>
                  <c:x val="-5.5555555555555558E-3"/>
                  <c:y val="1.72786216285713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663B-4DAB-B3AF-7CC22CB31CFE}"/>
                </c:ext>
              </c:extLst>
            </c:dLbl>
            <c:dLbl>
              <c:idx val="13"/>
              <c:layout>
                <c:manualLayout>
                  <c:x val="-5.5555555555555558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663B-4DAB-B3AF-7CC22CB31CFE}"/>
                </c:ext>
              </c:extLst>
            </c:dLbl>
            <c:dLbl>
              <c:idx val="14"/>
              <c:layout>
                <c:manualLayout>
                  <c:x val="-8.3333333333334356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663B-4DAB-B3AF-7CC22CB31CFE}"/>
                </c:ext>
              </c:extLst>
            </c:dLbl>
            <c:dLbl>
              <c:idx val="15"/>
              <c:layout>
                <c:manualLayout>
                  <c:x val="-8.3333333333333332E-3"/>
                  <c:y val="2.879770271428552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663B-4DAB-B3AF-7CC22CB31CFE}"/>
                </c:ext>
              </c:extLst>
            </c:dLbl>
            <c:dLbl>
              <c:idx val="16"/>
              <c:layout>
                <c:manualLayout>
                  <c:x val="-5.5555555555555558E-3"/>
                  <c:y val="1.72786216285713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663B-4DAB-B3AF-7CC22CB31CFE}"/>
                </c:ext>
              </c:extLst>
            </c:dLbl>
            <c:dLbl>
              <c:idx val="17"/>
              <c:layout>
                <c:manualLayout>
                  <c:x val="-5.5555555555555558E-3"/>
                  <c:y val="5.759540542857104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663B-4DAB-B3AF-7CC22CB31CFE}"/>
                </c:ext>
              </c:extLst>
            </c:dLbl>
            <c:dLbl>
              <c:idx val="18"/>
              <c:layout>
                <c:manualLayout>
                  <c:x val="-5.5555555555555558E-3"/>
                  <c:y val="1.151908108571420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663B-4DAB-B3AF-7CC22CB31CFE}"/>
                </c:ext>
              </c:extLst>
            </c:dLbl>
            <c:dLbl>
              <c:idx val="19"/>
              <c:layout>
                <c:manualLayout>
                  <c:x val="-5.5555555555555558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663B-4DAB-B3AF-7CC22CB31CFE}"/>
                </c:ext>
              </c:extLst>
            </c:dLbl>
            <c:spPr>
              <a:noFill/>
              <a:ln>
                <a:noFill/>
              </a:ln>
              <a:effectLst/>
            </c:spPr>
            <c:txPr>
              <a:bodyPr rot="-5400000" vert="horz"/>
              <a:lstStyle/>
              <a:p>
                <a:pPr>
                  <a:defRPr sz="800">
                    <a:solidFill>
                      <a:schemeClr val="tx2"/>
                    </a:solidFill>
                  </a:defRPr>
                </a:pPr>
                <a:endParaRPr lang="it-IT"/>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Graf19!$Q$6:$Q$25</c:f>
              <c:strCache>
                <c:ptCount val="20"/>
                <c:pt idx="0">
                  <c:v>Lombardia</c:v>
                </c:pt>
                <c:pt idx="1">
                  <c:v>Emilia-Romagna</c:v>
                </c:pt>
                <c:pt idx="2">
                  <c:v>Veneto</c:v>
                </c:pt>
                <c:pt idx="3">
                  <c:v>Lazio</c:v>
                </c:pt>
                <c:pt idx="4">
                  <c:v>Campania</c:v>
                </c:pt>
                <c:pt idx="5">
                  <c:v>Piemonte</c:v>
                </c:pt>
                <c:pt idx="6">
                  <c:v>Toscana</c:v>
                </c:pt>
                <c:pt idx="7">
                  <c:v>Sicilia</c:v>
                </c:pt>
                <c:pt idx="8">
                  <c:v>Puglia</c:v>
                </c:pt>
                <c:pt idx="9">
                  <c:v>Sardegna</c:v>
                </c:pt>
                <c:pt idx="10">
                  <c:v>Marche</c:v>
                </c:pt>
                <c:pt idx="11">
                  <c:v>Liguria</c:v>
                </c:pt>
                <c:pt idx="12">
                  <c:v>Calabria</c:v>
                </c:pt>
                <c:pt idx="13">
                  <c:v>Friuli-Venezia G.</c:v>
                </c:pt>
                <c:pt idx="14">
                  <c:v>Trentino-A. Adige</c:v>
                </c:pt>
                <c:pt idx="15">
                  <c:v>Abruzzo</c:v>
                </c:pt>
                <c:pt idx="16">
                  <c:v>Umbria</c:v>
                </c:pt>
                <c:pt idx="17">
                  <c:v>Basilicata</c:v>
                </c:pt>
                <c:pt idx="18">
                  <c:v>Molise</c:v>
                </c:pt>
                <c:pt idx="19">
                  <c:v>Valle d'Aosta</c:v>
                </c:pt>
              </c:strCache>
            </c:strRef>
          </c:cat>
          <c:val>
            <c:numRef>
              <c:f>Graf19!$R$6:$R$25</c:f>
              <c:numCache>
                <c:formatCode>#,##0</c:formatCode>
                <c:ptCount val="20"/>
                <c:pt idx="0">
                  <c:v>2395.1572472761363</c:v>
                </c:pt>
                <c:pt idx="1">
                  <c:v>1422.1587331578698</c:v>
                </c:pt>
                <c:pt idx="2">
                  <c:v>1386.7397790821071</c:v>
                </c:pt>
                <c:pt idx="3">
                  <c:v>717.29137142839681</c:v>
                </c:pt>
                <c:pt idx="4">
                  <c:v>1060.3416787695896</c:v>
                </c:pt>
                <c:pt idx="5">
                  <c:v>1080.4425301806259</c:v>
                </c:pt>
                <c:pt idx="6">
                  <c:v>900.45485457699965</c:v>
                </c:pt>
                <c:pt idx="7">
                  <c:v>320.52516607791267</c:v>
                </c:pt>
                <c:pt idx="8">
                  <c:v>347.79050164980919</c:v>
                </c:pt>
                <c:pt idx="9">
                  <c:v>366.1417025400001</c:v>
                </c:pt>
                <c:pt idx="10">
                  <c:v>406.90419299999951</c:v>
                </c:pt>
                <c:pt idx="11">
                  <c:v>284.00255467961682</c:v>
                </c:pt>
                <c:pt idx="12">
                  <c:v>124.76221060268237</c:v>
                </c:pt>
                <c:pt idx="13">
                  <c:v>316.92489143445948</c:v>
                </c:pt>
                <c:pt idx="14">
                  <c:v>314.67652529635671</c:v>
                </c:pt>
                <c:pt idx="15">
                  <c:v>237.4706276302536</c:v>
                </c:pt>
                <c:pt idx="16">
                  <c:v>204.9978778693698</c:v>
                </c:pt>
                <c:pt idx="17">
                  <c:v>48.064177360000016</c:v>
                </c:pt>
                <c:pt idx="18">
                  <c:v>23.219124920000006</c:v>
                </c:pt>
                <c:pt idx="19">
                  <c:v>34.289211000000002</c:v>
                </c:pt>
              </c:numCache>
            </c:numRef>
          </c:val>
          <c:extLst>
            <c:ext xmlns:c16="http://schemas.microsoft.com/office/drawing/2014/chart" uri="{C3380CC4-5D6E-409C-BE32-E72D297353CC}">
              <c16:uniqueId val="{00000014-663B-4DAB-B3AF-7CC22CB31CFE}"/>
            </c:ext>
          </c:extLst>
        </c:ser>
        <c:ser>
          <c:idx val="1"/>
          <c:order val="1"/>
          <c:tx>
            <c:strRef>
              <c:f>Graf19!$S$5</c:f>
              <c:strCache>
                <c:ptCount val="1"/>
                <c:pt idx="0">
                  <c:v>2022</c:v>
                </c:pt>
              </c:strCache>
            </c:strRef>
          </c:tx>
          <c:invertIfNegative val="0"/>
          <c:dLbls>
            <c:dLbl>
              <c:idx val="0"/>
              <c:layout>
                <c:manualLayout>
                  <c:x val="2.1448412698412699E-2"/>
                  <c:y val="1.137992831541218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663B-4DAB-B3AF-7CC22CB31CFE}"/>
                </c:ext>
              </c:extLst>
            </c:dLbl>
            <c:dLbl>
              <c:idx val="2"/>
              <c:layout>
                <c:manualLayout>
                  <c:x val="1.9444444444444445E-2"/>
                  <c:y val="1.72786216285713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663B-4DAB-B3AF-7CC22CB31CFE}"/>
                </c:ext>
              </c:extLst>
            </c:dLbl>
            <c:dLbl>
              <c:idx val="19"/>
              <c:layout>
                <c:manualLayout>
                  <c:x val="2.7777777777777779E-3"/>
                  <c:y val="5.759540542857104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663B-4DAB-B3AF-7CC22CB31CFE}"/>
                </c:ext>
              </c:extLst>
            </c:dLbl>
            <c:numFmt formatCode="#,##0" sourceLinked="0"/>
            <c:spPr>
              <a:noFill/>
              <a:ln>
                <a:noFill/>
              </a:ln>
              <a:effectLst/>
            </c:spPr>
            <c:txPr>
              <a:bodyPr rot="-5400000" vert="horz"/>
              <a:lstStyle/>
              <a:p>
                <a:pPr>
                  <a:defRPr sz="800">
                    <a:solidFill>
                      <a:schemeClr val="accent2">
                        <a:lumMod val="50000"/>
                      </a:schemeClr>
                    </a:solidFill>
                  </a:defRPr>
                </a:pPr>
                <a:endParaRPr lang="it-IT"/>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Graf19!$Q$6:$Q$25</c:f>
              <c:strCache>
                <c:ptCount val="20"/>
                <c:pt idx="0">
                  <c:v>Lombardia</c:v>
                </c:pt>
                <c:pt idx="1">
                  <c:v>Emilia-Romagna</c:v>
                </c:pt>
                <c:pt idx="2">
                  <c:v>Veneto</c:v>
                </c:pt>
                <c:pt idx="3">
                  <c:v>Lazio</c:v>
                </c:pt>
                <c:pt idx="4">
                  <c:v>Campania</c:v>
                </c:pt>
                <c:pt idx="5">
                  <c:v>Piemonte</c:v>
                </c:pt>
                <c:pt idx="6">
                  <c:v>Toscana</c:v>
                </c:pt>
                <c:pt idx="7">
                  <c:v>Sicilia</c:v>
                </c:pt>
                <c:pt idx="8">
                  <c:v>Puglia</c:v>
                </c:pt>
                <c:pt idx="9">
                  <c:v>Sardegna</c:v>
                </c:pt>
                <c:pt idx="10">
                  <c:v>Marche</c:v>
                </c:pt>
                <c:pt idx="11">
                  <c:v>Liguria</c:v>
                </c:pt>
                <c:pt idx="12">
                  <c:v>Calabria</c:v>
                </c:pt>
                <c:pt idx="13">
                  <c:v>Friuli-Venezia G.</c:v>
                </c:pt>
                <c:pt idx="14">
                  <c:v>Trentino-A. Adige</c:v>
                </c:pt>
                <c:pt idx="15">
                  <c:v>Abruzzo</c:v>
                </c:pt>
                <c:pt idx="16">
                  <c:v>Umbria</c:v>
                </c:pt>
                <c:pt idx="17">
                  <c:v>Basilicata</c:v>
                </c:pt>
                <c:pt idx="18">
                  <c:v>Molise</c:v>
                </c:pt>
                <c:pt idx="19">
                  <c:v>Valle d'Aosta</c:v>
                </c:pt>
              </c:strCache>
            </c:strRef>
          </c:cat>
          <c:val>
            <c:numRef>
              <c:f>Graf19!$S$6:$S$25</c:f>
              <c:numCache>
                <c:formatCode>#,##0</c:formatCode>
                <c:ptCount val="20"/>
                <c:pt idx="0">
                  <c:v>3379.73</c:v>
                </c:pt>
                <c:pt idx="1">
                  <c:v>2075.1999999999998</c:v>
                </c:pt>
                <c:pt idx="2">
                  <c:v>1760.61</c:v>
                </c:pt>
                <c:pt idx="3">
                  <c:v>1559.63</c:v>
                </c:pt>
                <c:pt idx="4">
                  <c:v>1453.73</c:v>
                </c:pt>
                <c:pt idx="5">
                  <c:v>1413.17</c:v>
                </c:pt>
                <c:pt idx="6">
                  <c:v>1413.04</c:v>
                </c:pt>
                <c:pt idx="7">
                  <c:v>1132.42</c:v>
                </c:pt>
                <c:pt idx="8">
                  <c:v>1071.42</c:v>
                </c:pt>
                <c:pt idx="9">
                  <c:v>552.58000000000004</c:v>
                </c:pt>
                <c:pt idx="10">
                  <c:v>550.08000000000004</c:v>
                </c:pt>
                <c:pt idx="11">
                  <c:v>467.58</c:v>
                </c:pt>
                <c:pt idx="12">
                  <c:v>403.52</c:v>
                </c:pt>
                <c:pt idx="13">
                  <c:v>398.07</c:v>
                </c:pt>
                <c:pt idx="14">
                  <c:v>390.78</c:v>
                </c:pt>
                <c:pt idx="15">
                  <c:v>372.67</c:v>
                </c:pt>
                <c:pt idx="16">
                  <c:v>300.33999999999997</c:v>
                </c:pt>
                <c:pt idx="17">
                  <c:v>122.26</c:v>
                </c:pt>
                <c:pt idx="18">
                  <c:v>63.4</c:v>
                </c:pt>
                <c:pt idx="19">
                  <c:v>50.03</c:v>
                </c:pt>
              </c:numCache>
            </c:numRef>
          </c:val>
          <c:extLst>
            <c:ext xmlns:c16="http://schemas.microsoft.com/office/drawing/2014/chart" uri="{C3380CC4-5D6E-409C-BE32-E72D297353CC}">
              <c16:uniqueId val="{00000018-663B-4DAB-B3AF-7CC22CB31CFE}"/>
            </c:ext>
          </c:extLst>
        </c:ser>
        <c:dLbls>
          <c:showLegendKey val="0"/>
          <c:showVal val="0"/>
          <c:showCatName val="0"/>
          <c:showSerName val="0"/>
          <c:showPercent val="0"/>
          <c:showBubbleSize val="0"/>
        </c:dLbls>
        <c:gapWidth val="150"/>
        <c:axId val="63043456"/>
        <c:axId val="57864960"/>
      </c:barChart>
      <c:catAx>
        <c:axId val="63043456"/>
        <c:scaling>
          <c:orientation val="minMax"/>
        </c:scaling>
        <c:delete val="0"/>
        <c:axPos val="b"/>
        <c:numFmt formatCode="General" sourceLinked="0"/>
        <c:majorTickMark val="out"/>
        <c:minorTickMark val="none"/>
        <c:tickLblPos val="nextTo"/>
        <c:txPr>
          <a:bodyPr/>
          <a:lstStyle/>
          <a:p>
            <a:pPr>
              <a:defRPr sz="800">
                <a:solidFill>
                  <a:sysClr val="windowText" lastClr="000000"/>
                </a:solidFill>
              </a:defRPr>
            </a:pPr>
            <a:endParaRPr lang="it-IT"/>
          </a:p>
        </c:txPr>
        <c:crossAx val="57864960"/>
        <c:crosses val="autoZero"/>
        <c:auto val="1"/>
        <c:lblAlgn val="ctr"/>
        <c:lblOffset val="100"/>
        <c:noMultiLvlLbl val="0"/>
      </c:catAx>
      <c:valAx>
        <c:axId val="57864960"/>
        <c:scaling>
          <c:orientation val="minMax"/>
        </c:scaling>
        <c:delete val="0"/>
        <c:axPos val="l"/>
        <c:majorGridlines>
          <c:spPr>
            <a:ln w="3175">
              <a:solidFill>
                <a:schemeClr val="bg1">
                  <a:lumMod val="85000"/>
                </a:schemeClr>
              </a:solidFill>
            </a:ln>
          </c:spPr>
        </c:majorGridlines>
        <c:numFmt formatCode="#,##0" sourceLinked="1"/>
        <c:majorTickMark val="out"/>
        <c:minorTickMark val="none"/>
        <c:tickLblPos val="nextTo"/>
        <c:txPr>
          <a:bodyPr/>
          <a:lstStyle/>
          <a:p>
            <a:pPr>
              <a:defRPr sz="800"/>
            </a:pPr>
            <a:endParaRPr lang="it-IT"/>
          </a:p>
        </c:txPr>
        <c:crossAx val="63043456"/>
        <c:crosses val="autoZero"/>
        <c:crossBetween val="between"/>
      </c:valAx>
    </c:plotArea>
    <c:legend>
      <c:legendPos val="r"/>
      <c:layout>
        <c:manualLayout>
          <c:xMode val="edge"/>
          <c:yMode val="edge"/>
          <c:x val="0.2226734126984127"/>
          <c:y val="0.91540232974910385"/>
          <c:w val="0.37390061200455621"/>
          <c:h val="7.1092741935483872E-2"/>
        </c:manualLayout>
      </c:layout>
      <c:overlay val="0"/>
      <c:txPr>
        <a:bodyPr/>
        <a:lstStyle/>
        <a:p>
          <a:pPr>
            <a:defRPr sz="800"/>
          </a:pPr>
          <a:endParaRPr lang="it-IT"/>
        </a:p>
      </c:txPr>
    </c:legend>
    <c:plotVisOnly val="1"/>
    <c:dispBlanksAs val="gap"/>
    <c:showDLblsOverMax val="0"/>
  </c:chart>
  <c:spPr>
    <a:ln>
      <a:no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601039546039328E-2"/>
          <c:y val="4.5383947371221381E-2"/>
          <c:w val="0.92496620206515179"/>
          <c:h val="0.74659788663566595"/>
        </c:manualLayout>
      </c:layout>
      <c:lineChart>
        <c:grouping val="standard"/>
        <c:varyColors val="0"/>
        <c:ser>
          <c:idx val="0"/>
          <c:order val="0"/>
          <c:tx>
            <c:strRef>
              <c:f>Graf20!$A$5</c:f>
              <c:strCache>
                <c:ptCount val="1"/>
                <c:pt idx="0">
                  <c:v>Abruzzo</c:v>
                </c:pt>
              </c:strCache>
            </c:strRef>
          </c:tx>
          <c:spPr>
            <a:ln>
              <a:solidFill>
                <a:schemeClr val="accent2"/>
              </a:solidFill>
            </a:ln>
          </c:spPr>
          <c:marker>
            <c:symbol val="none"/>
          </c:marker>
          <c:dLbls>
            <c:dLbl>
              <c:idx val="0"/>
              <c:layout>
                <c:manualLayout>
                  <c:x val="-4.7323226514430085E-2"/>
                  <c:y val="-4.059164362884863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704-41BC-B6D3-303589CE9AD7}"/>
                </c:ext>
              </c:extLst>
            </c:dLbl>
            <c:dLbl>
              <c:idx val="1"/>
              <c:layout>
                <c:manualLayout>
                  <c:x val="-3.6641826805308995E-2"/>
                  <c:y val="-8.384060797215890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704-41BC-B6D3-303589CE9AD7}"/>
                </c:ext>
              </c:extLst>
            </c:dLbl>
            <c:dLbl>
              <c:idx val="2"/>
              <c:layout>
                <c:manualLayout>
                  <c:x val="-3.6641826805308995E-2"/>
                  <c:y val="-4.683779818625442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704-41BC-B6D3-303589CE9AD7}"/>
                </c:ext>
              </c:extLst>
            </c:dLbl>
            <c:dLbl>
              <c:idx val="3"/>
              <c:layout>
                <c:manualLayout>
                  <c:x val="-3.6641826805308995E-2"/>
                  <c:y val="-4.588956306919315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704-41BC-B6D3-303589CE9AD7}"/>
                </c:ext>
              </c:extLst>
            </c:dLbl>
            <c:dLbl>
              <c:idx val="4"/>
              <c:layout>
                <c:manualLayout>
                  <c:x val="-4.1345552431504597E-2"/>
                  <c:y val="-7.01170660806066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704-41BC-B6D3-303589CE9AD7}"/>
                </c:ext>
              </c:extLst>
            </c:dLbl>
            <c:spPr>
              <a:noFill/>
              <a:ln>
                <a:noFill/>
              </a:ln>
              <a:effectLst/>
            </c:spPr>
            <c:txPr>
              <a:bodyPr/>
              <a:lstStyle/>
              <a:p>
                <a:pPr>
                  <a:defRPr sz="800">
                    <a:solidFill>
                      <a:schemeClr val="accent2">
                        <a:lumMod val="75000"/>
                      </a:schemeClr>
                    </a:solidFill>
                  </a:defRPr>
                </a:pPr>
                <a:endParaRPr lang="it-IT"/>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Graf20!$G$4:$Q$4</c:f>
              <c:numCache>
                <c:formatCode>General</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Graf20!$G$5:$Q$5</c:f>
              <c:numCache>
                <c:formatCode>#,##0.0</c:formatCode>
                <c:ptCount val="11"/>
                <c:pt idx="0">
                  <c:v>37.9</c:v>
                </c:pt>
                <c:pt idx="1">
                  <c:v>42.889522946054775</c:v>
                </c:pt>
                <c:pt idx="2">
                  <c:v>46.120889773450827</c:v>
                </c:pt>
                <c:pt idx="3">
                  <c:v>49.269870569661286</c:v>
                </c:pt>
                <c:pt idx="4">
                  <c:v>53.8</c:v>
                </c:pt>
                <c:pt idx="5">
                  <c:v>56</c:v>
                </c:pt>
                <c:pt idx="6">
                  <c:v>59.6</c:v>
                </c:pt>
                <c:pt idx="7">
                  <c:v>62.7</c:v>
                </c:pt>
                <c:pt idx="8">
                  <c:v>64.989999999999995</c:v>
                </c:pt>
                <c:pt idx="9">
                  <c:v>64.599999999999994</c:v>
                </c:pt>
                <c:pt idx="10">
                  <c:v>64.5</c:v>
                </c:pt>
              </c:numCache>
            </c:numRef>
          </c:val>
          <c:smooth val="0"/>
          <c:extLst>
            <c:ext xmlns:c16="http://schemas.microsoft.com/office/drawing/2014/chart" uri="{C3380CC4-5D6E-409C-BE32-E72D297353CC}">
              <c16:uniqueId val="{00000005-9704-41BC-B6D3-303589CE9AD7}"/>
            </c:ext>
          </c:extLst>
        </c:ser>
        <c:ser>
          <c:idx val="1"/>
          <c:order val="1"/>
          <c:tx>
            <c:strRef>
              <c:f>Graf20!$A$6</c:f>
              <c:strCache>
                <c:ptCount val="1"/>
                <c:pt idx="0">
                  <c:v>Italia</c:v>
                </c:pt>
              </c:strCache>
            </c:strRef>
          </c:tx>
          <c:spPr>
            <a:ln>
              <a:solidFill>
                <a:srgbClr val="00B050"/>
              </a:solidFill>
            </a:ln>
          </c:spPr>
          <c:marker>
            <c:symbol val="none"/>
          </c:marker>
          <c:dLbls>
            <c:dLbl>
              <c:idx val="0"/>
              <c:layout>
                <c:manualLayout>
                  <c:x val="-3.8993627115279844E-2"/>
                  <c:y val="6.510214429994126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9704-41BC-B6D3-303589CE9AD7}"/>
                </c:ext>
              </c:extLst>
            </c:dLbl>
            <c:dLbl>
              <c:idx val="1"/>
              <c:layout>
                <c:manualLayout>
                  <c:x val="-3.6641826805308995E-2"/>
                  <c:y val="4.636368062772371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9704-41BC-B6D3-303589CE9AD7}"/>
                </c:ext>
              </c:extLst>
            </c:dLbl>
            <c:dLbl>
              <c:idx val="2"/>
              <c:layout>
                <c:manualLayout>
                  <c:x val="-3.6641826805308995E-2"/>
                  <c:y val="7.182241641587781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9704-41BC-B6D3-303589CE9AD7}"/>
                </c:ext>
              </c:extLst>
            </c:dLbl>
            <c:dLbl>
              <c:idx val="3"/>
              <c:layout>
                <c:manualLayout>
                  <c:x val="-3.9312176732589264E-2"/>
                  <c:y val="5.980422485959671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9704-41BC-B6D3-303589CE9AD7}"/>
                </c:ext>
              </c:extLst>
            </c:dLbl>
            <c:dLbl>
              <c:idx val="4"/>
              <c:layout>
                <c:manualLayout>
                  <c:x val="-3.8827009410625286E-2"/>
                  <c:y val="5.237678291553200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9704-41BC-B6D3-303589CE9AD7}"/>
                </c:ext>
              </c:extLst>
            </c:dLbl>
            <c:spPr>
              <a:noFill/>
              <a:ln>
                <a:noFill/>
              </a:ln>
              <a:effectLst/>
            </c:spPr>
            <c:txPr>
              <a:bodyPr/>
              <a:lstStyle/>
              <a:p>
                <a:pPr>
                  <a:defRPr sz="800">
                    <a:solidFill>
                      <a:srgbClr val="00642D"/>
                    </a:solidFill>
                  </a:defRPr>
                </a:pPr>
                <a:endParaRPr lang="it-IT"/>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Graf20!$G$4:$Q$4</c:f>
              <c:numCache>
                <c:formatCode>General</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Graf20!$F$6:$P$6</c:f>
              <c:numCache>
                <c:formatCode>#,##0.0</c:formatCode>
                <c:ptCount val="11"/>
                <c:pt idx="0">
                  <c:v>37.748859212737308</c:v>
                </c:pt>
                <c:pt idx="1">
                  <c:v>40</c:v>
                </c:pt>
                <c:pt idx="2">
                  <c:v>42.299019230903184</c:v>
                </c:pt>
                <c:pt idx="3">
                  <c:v>45.196083262721856</c:v>
                </c:pt>
                <c:pt idx="4">
                  <c:v>47.489270803342102</c:v>
                </c:pt>
                <c:pt idx="5">
                  <c:v>52.6</c:v>
                </c:pt>
                <c:pt idx="6">
                  <c:v>55.5</c:v>
                </c:pt>
                <c:pt idx="7">
                  <c:v>58.2</c:v>
                </c:pt>
                <c:pt idx="8">
                  <c:v>61.3</c:v>
                </c:pt>
                <c:pt idx="9">
                  <c:v>63</c:v>
                </c:pt>
                <c:pt idx="10">
                  <c:v>64</c:v>
                </c:pt>
              </c:numCache>
            </c:numRef>
          </c:val>
          <c:smooth val="0"/>
          <c:extLst>
            <c:ext xmlns:c16="http://schemas.microsoft.com/office/drawing/2014/chart" uri="{C3380CC4-5D6E-409C-BE32-E72D297353CC}">
              <c16:uniqueId val="{0000000B-9704-41BC-B6D3-303589CE9AD7}"/>
            </c:ext>
          </c:extLst>
        </c:ser>
        <c:dLbls>
          <c:showLegendKey val="0"/>
          <c:showVal val="0"/>
          <c:showCatName val="0"/>
          <c:showSerName val="0"/>
          <c:showPercent val="0"/>
          <c:showBubbleSize val="0"/>
        </c:dLbls>
        <c:smooth val="0"/>
        <c:axId val="65388544"/>
        <c:axId val="83670912"/>
      </c:lineChart>
      <c:catAx>
        <c:axId val="65388544"/>
        <c:scaling>
          <c:orientation val="minMax"/>
        </c:scaling>
        <c:delete val="0"/>
        <c:axPos val="b"/>
        <c:numFmt formatCode="General" sourceLinked="1"/>
        <c:majorTickMark val="out"/>
        <c:minorTickMark val="none"/>
        <c:tickLblPos val="nextTo"/>
        <c:txPr>
          <a:bodyPr/>
          <a:lstStyle/>
          <a:p>
            <a:pPr>
              <a:defRPr sz="800"/>
            </a:pPr>
            <a:endParaRPr lang="it-IT"/>
          </a:p>
        </c:txPr>
        <c:crossAx val="83670912"/>
        <c:crosses val="autoZero"/>
        <c:auto val="1"/>
        <c:lblAlgn val="ctr"/>
        <c:lblOffset val="100"/>
        <c:noMultiLvlLbl val="0"/>
      </c:catAx>
      <c:valAx>
        <c:axId val="83670912"/>
        <c:scaling>
          <c:orientation val="minMax"/>
        </c:scaling>
        <c:delete val="0"/>
        <c:axPos val="l"/>
        <c:majorGridlines>
          <c:spPr>
            <a:ln w="3175">
              <a:solidFill>
                <a:schemeClr val="bg1">
                  <a:lumMod val="85000"/>
                </a:schemeClr>
              </a:solidFill>
            </a:ln>
          </c:spPr>
        </c:majorGridlines>
        <c:numFmt formatCode="0" sourceLinked="0"/>
        <c:majorTickMark val="out"/>
        <c:minorTickMark val="none"/>
        <c:tickLblPos val="nextTo"/>
        <c:txPr>
          <a:bodyPr/>
          <a:lstStyle/>
          <a:p>
            <a:pPr>
              <a:defRPr sz="800"/>
            </a:pPr>
            <a:endParaRPr lang="it-IT"/>
          </a:p>
        </c:txPr>
        <c:crossAx val="65388544"/>
        <c:crosses val="autoZero"/>
        <c:crossBetween val="between"/>
      </c:valAx>
    </c:plotArea>
    <c:legend>
      <c:legendPos val="r"/>
      <c:layout>
        <c:manualLayout>
          <c:xMode val="edge"/>
          <c:yMode val="edge"/>
          <c:x val="0.26684333998166127"/>
          <c:y val="0.90831476307027115"/>
          <c:w val="0.51333371761911895"/>
          <c:h val="7.9471420239136767E-2"/>
        </c:manualLayout>
      </c:layout>
      <c:overlay val="0"/>
      <c:txPr>
        <a:bodyPr/>
        <a:lstStyle/>
        <a:p>
          <a:pPr>
            <a:defRPr sz="800"/>
          </a:pPr>
          <a:endParaRPr lang="it-IT"/>
        </a:p>
      </c:txPr>
    </c:legend>
    <c:plotVisOnly val="1"/>
    <c:dispBlanksAs val="gap"/>
    <c:showDLblsOverMax val="0"/>
  </c:chart>
  <c:spPr>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435119047619051E-2"/>
          <c:y val="3.4139562524285155E-2"/>
          <c:w val="0.93440615079365075"/>
          <c:h val="0.65138172043010756"/>
        </c:manualLayout>
      </c:layout>
      <c:barChart>
        <c:barDir val="col"/>
        <c:grouping val="clustered"/>
        <c:varyColors val="0"/>
        <c:ser>
          <c:idx val="0"/>
          <c:order val="0"/>
          <c:tx>
            <c:strRef>
              <c:f>Graf21!$C$35</c:f>
              <c:strCache>
                <c:ptCount val="1"/>
                <c:pt idx="0">
                  <c:v>2021</c:v>
                </c:pt>
              </c:strCache>
            </c:strRef>
          </c:tx>
          <c:spPr>
            <a:solidFill>
              <a:schemeClr val="accent3"/>
            </a:solidFill>
          </c:spPr>
          <c:invertIfNegative val="0"/>
          <c:dPt>
            <c:idx val="8"/>
            <c:invertIfNegative val="0"/>
            <c:bubble3D val="0"/>
            <c:spPr>
              <a:solidFill>
                <a:schemeClr val="accent3"/>
              </a:solidFill>
              <a:ln>
                <a:noFill/>
              </a:ln>
            </c:spPr>
            <c:extLst>
              <c:ext xmlns:c16="http://schemas.microsoft.com/office/drawing/2014/chart" uri="{C3380CC4-5D6E-409C-BE32-E72D297353CC}">
                <c16:uniqueId val="{00000001-B1A6-4BFD-9D1D-E79CAEC41630}"/>
              </c:ext>
            </c:extLst>
          </c:dPt>
          <c:dPt>
            <c:idx val="9"/>
            <c:invertIfNegative val="0"/>
            <c:bubble3D val="0"/>
            <c:spPr>
              <a:solidFill>
                <a:srgbClr val="00B050"/>
              </a:solidFill>
            </c:spPr>
            <c:extLst>
              <c:ext xmlns:c16="http://schemas.microsoft.com/office/drawing/2014/chart" uri="{C3380CC4-5D6E-409C-BE32-E72D297353CC}">
                <c16:uniqueId val="{00000003-B1A6-4BFD-9D1D-E79CAEC41630}"/>
              </c:ext>
            </c:extLst>
          </c:dPt>
          <c:dPt>
            <c:idx val="10"/>
            <c:invertIfNegative val="0"/>
            <c:bubble3D val="0"/>
            <c:extLst>
              <c:ext xmlns:c16="http://schemas.microsoft.com/office/drawing/2014/chart" uri="{C3380CC4-5D6E-409C-BE32-E72D297353CC}">
                <c16:uniqueId val="{00000004-B1A6-4BFD-9D1D-E79CAEC41630}"/>
              </c:ext>
            </c:extLst>
          </c:dPt>
          <c:dPt>
            <c:idx val="11"/>
            <c:invertIfNegative val="0"/>
            <c:bubble3D val="0"/>
            <c:extLst>
              <c:ext xmlns:c16="http://schemas.microsoft.com/office/drawing/2014/chart" uri="{C3380CC4-5D6E-409C-BE32-E72D297353CC}">
                <c16:uniqueId val="{00000005-B1A6-4BFD-9D1D-E79CAEC41630}"/>
              </c:ext>
            </c:extLst>
          </c:dPt>
          <c:dPt>
            <c:idx val="12"/>
            <c:invertIfNegative val="0"/>
            <c:bubble3D val="0"/>
            <c:spPr>
              <a:solidFill>
                <a:srgbClr val="00B050"/>
              </a:solidFill>
            </c:spPr>
            <c:extLst>
              <c:ext xmlns:c16="http://schemas.microsoft.com/office/drawing/2014/chart" uri="{C3380CC4-5D6E-409C-BE32-E72D297353CC}">
                <c16:uniqueId val="{00000007-B1A6-4BFD-9D1D-E79CAEC41630}"/>
              </c:ext>
            </c:extLst>
          </c:dPt>
          <c:dLbls>
            <c:dLbl>
              <c:idx val="19"/>
              <c:layout>
                <c:manualLayout>
                  <c:x val="-3.4920634920634921E-3"/>
                  <c:y val="1.533736559139784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B1A6-4BFD-9D1D-E79CAEC41630}"/>
                </c:ext>
              </c:extLst>
            </c:dLbl>
            <c:spPr>
              <a:noFill/>
              <a:ln>
                <a:noFill/>
              </a:ln>
              <a:effectLst/>
            </c:spPr>
            <c:txPr>
              <a:bodyPr rot="-5400000" vert="horz"/>
              <a:lstStyle/>
              <a:p>
                <a:pPr>
                  <a:defRPr sz="800">
                    <a:solidFill>
                      <a:sysClr val="windowText" lastClr="000000"/>
                    </a:solidFill>
                  </a:defRPr>
                </a:pPr>
                <a:endParaRPr lang="it-IT"/>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Graf21!$A$36:$A$56</c:f>
              <c:strCache>
                <c:ptCount val="21"/>
                <c:pt idx="0">
                  <c:v>Veneto</c:v>
                </c:pt>
                <c:pt idx="1">
                  <c:v>Sardegna</c:v>
                </c:pt>
                <c:pt idx="2">
                  <c:v>Lombardia</c:v>
                </c:pt>
                <c:pt idx="3">
                  <c:v>Trentino Alto Adige</c:v>
                </c:pt>
                <c:pt idx="4">
                  <c:v>Emilia Romagna</c:v>
                </c:pt>
                <c:pt idx="5">
                  <c:v>Marche</c:v>
                </c:pt>
                <c:pt idx="6">
                  <c:v>Friuli Venezia Giulia</c:v>
                </c:pt>
                <c:pt idx="7">
                  <c:v>Umbria</c:v>
                </c:pt>
                <c:pt idx="8">
                  <c:v>Piemonte</c:v>
                </c:pt>
                <c:pt idx="9">
                  <c:v>Abruzzo</c:v>
                </c:pt>
                <c:pt idx="10">
                  <c:v>Toscana</c:v>
                </c:pt>
                <c:pt idx="11">
                  <c:v>Valle d'Aosta</c:v>
                </c:pt>
                <c:pt idx="12">
                  <c:v>Italia</c:v>
                </c:pt>
                <c:pt idx="13">
                  <c:v>Basilicata</c:v>
                </c:pt>
                <c:pt idx="14">
                  <c:v>Molise</c:v>
                </c:pt>
                <c:pt idx="15">
                  <c:v>Puglia</c:v>
                </c:pt>
                <c:pt idx="16">
                  <c:v>Liguria</c:v>
                </c:pt>
                <c:pt idx="17">
                  <c:v>Campania</c:v>
                </c:pt>
                <c:pt idx="18">
                  <c:v>Lazio</c:v>
                </c:pt>
                <c:pt idx="19">
                  <c:v>Calabria</c:v>
                </c:pt>
                <c:pt idx="20">
                  <c:v>Sicilia</c:v>
                </c:pt>
              </c:strCache>
            </c:strRef>
          </c:cat>
          <c:val>
            <c:numRef>
              <c:f>Graf21!$C$36:$C$56</c:f>
              <c:numCache>
                <c:formatCode>0.0</c:formatCode>
                <c:ptCount val="21"/>
                <c:pt idx="0">
                  <c:v>76.180000000000007</c:v>
                </c:pt>
                <c:pt idx="1">
                  <c:v>74.88</c:v>
                </c:pt>
                <c:pt idx="2">
                  <c:v>73.040000000000006</c:v>
                </c:pt>
                <c:pt idx="3">
                  <c:v>72.58</c:v>
                </c:pt>
                <c:pt idx="4">
                  <c:v>72.22</c:v>
                </c:pt>
                <c:pt idx="5">
                  <c:v>71.61999999999999</c:v>
                </c:pt>
                <c:pt idx="6">
                  <c:v>67.94</c:v>
                </c:pt>
                <c:pt idx="7">
                  <c:v>66.94</c:v>
                </c:pt>
                <c:pt idx="8">
                  <c:v>65.78</c:v>
                </c:pt>
                <c:pt idx="9">
                  <c:v>64.63</c:v>
                </c:pt>
                <c:pt idx="10">
                  <c:v>64.13</c:v>
                </c:pt>
                <c:pt idx="11">
                  <c:v>64.05</c:v>
                </c:pt>
                <c:pt idx="12">
                  <c:v>64</c:v>
                </c:pt>
                <c:pt idx="13">
                  <c:v>62.739999999999995</c:v>
                </c:pt>
                <c:pt idx="14">
                  <c:v>58.8</c:v>
                </c:pt>
                <c:pt idx="15">
                  <c:v>57.18</c:v>
                </c:pt>
                <c:pt idx="16">
                  <c:v>55.2</c:v>
                </c:pt>
                <c:pt idx="17">
                  <c:v>54.64</c:v>
                </c:pt>
                <c:pt idx="18">
                  <c:v>53.410000000000004</c:v>
                </c:pt>
                <c:pt idx="19">
                  <c:v>53.05</c:v>
                </c:pt>
                <c:pt idx="20">
                  <c:v>46.93</c:v>
                </c:pt>
              </c:numCache>
            </c:numRef>
          </c:val>
          <c:extLst>
            <c:ext xmlns:c16="http://schemas.microsoft.com/office/drawing/2014/chart" uri="{C3380CC4-5D6E-409C-BE32-E72D297353CC}">
              <c16:uniqueId val="{00000009-B1A6-4BFD-9D1D-E79CAEC41630}"/>
            </c:ext>
          </c:extLst>
        </c:ser>
        <c:dLbls>
          <c:showLegendKey val="0"/>
          <c:showVal val="0"/>
          <c:showCatName val="0"/>
          <c:showSerName val="0"/>
          <c:showPercent val="0"/>
          <c:showBubbleSize val="0"/>
        </c:dLbls>
        <c:gapWidth val="150"/>
        <c:axId val="109964288"/>
        <c:axId val="116180096"/>
      </c:barChart>
      <c:catAx>
        <c:axId val="109964288"/>
        <c:scaling>
          <c:orientation val="minMax"/>
        </c:scaling>
        <c:delete val="0"/>
        <c:axPos val="b"/>
        <c:numFmt formatCode="General" sourceLinked="0"/>
        <c:majorTickMark val="out"/>
        <c:minorTickMark val="none"/>
        <c:tickLblPos val="nextTo"/>
        <c:txPr>
          <a:bodyPr/>
          <a:lstStyle/>
          <a:p>
            <a:pPr>
              <a:defRPr sz="800"/>
            </a:pPr>
            <a:endParaRPr lang="it-IT"/>
          </a:p>
        </c:txPr>
        <c:crossAx val="116180096"/>
        <c:crosses val="autoZero"/>
        <c:auto val="1"/>
        <c:lblAlgn val="ctr"/>
        <c:lblOffset val="100"/>
        <c:noMultiLvlLbl val="0"/>
      </c:catAx>
      <c:valAx>
        <c:axId val="116180096"/>
        <c:scaling>
          <c:orientation val="minMax"/>
        </c:scaling>
        <c:delete val="0"/>
        <c:axPos val="l"/>
        <c:majorGridlines>
          <c:spPr>
            <a:ln>
              <a:solidFill>
                <a:schemeClr val="bg1">
                  <a:lumMod val="85000"/>
                </a:schemeClr>
              </a:solidFill>
            </a:ln>
          </c:spPr>
        </c:majorGridlines>
        <c:numFmt formatCode="#,##0" sourceLinked="0"/>
        <c:majorTickMark val="out"/>
        <c:minorTickMark val="none"/>
        <c:tickLblPos val="nextTo"/>
        <c:txPr>
          <a:bodyPr/>
          <a:lstStyle/>
          <a:p>
            <a:pPr>
              <a:defRPr sz="800"/>
            </a:pPr>
            <a:endParaRPr lang="it-IT"/>
          </a:p>
        </c:txPr>
        <c:crossAx val="109964288"/>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435119047619051E-2"/>
          <c:y val="3.4139562524285155E-2"/>
          <c:w val="0.93440615079365075"/>
          <c:h val="0.60586200716845873"/>
        </c:manualLayout>
      </c:layout>
      <c:barChart>
        <c:barDir val="col"/>
        <c:grouping val="clustered"/>
        <c:varyColors val="0"/>
        <c:ser>
          <c:idx val="0"/>
          <c:order val="0"/>
          <c:spPr>
            <a:solidFill>
              <a:schemeClr val="accent3"/>
            </a:solidFill>
          </c:spPr>
          <c:invertIfNegative val="0"/>
          <c:dPt>
            <c:idx val="8"/>
            <c:invertIfNegative val="0"/>
            <c:bubble3D val="0"/>
            <c:spPr>
              <a:solidFill>
                <a:schemeClr val="accent3"/>
              </a:solidFill>
              <a:ln>
                <a:noFill/>
              </a:ln>
            </c:spPr>
            <c:extLst>
              <c:ext xmlns:c16="http://schemas.microsoft.com/office/drawing/2014/chart" uri="{C3380CC4-5D6E-409C-BE32-E72D297353CC}">
                <c16:uniqueId val="{00000001-28EE-4EB0-AF83-3C0C1D9D6547}"/>
              </c:ext>
            </c:extLst>
          </c:dPt>
          <c:dPt>
            <c:idx val="9"/>
            <c:invertIfNegative val="0"/>
            <c:bubble3D val="0"/>
            <c:extLst>
              <c:ext xmlns:c16="http://schemas.microsoft.com/office/drawing/2014/chart" uri="{C3380CC4-5D6E-409C-BE32-E72D297353CC}">
                <c16:uniqueId val="{00000002-28EE-4EB0-AF83-3C0C1D9D6547}"/>
              </c:ext>
            </c:extLst>
          </c:dPt>
          <c:dPt>
            <c:idx val="10"/>
            <c:invertIfNegative val="0"/>
            <c:bubble3D val="0"/>
            <c:extLst>
              <c:ext xmlns:c16="http://schemas.microsoft.com/office/drawing/2014/chart" uri="{C3380CC4-5D6E-409C-BE32-E72D297353CC}">
                <c16:uniqueId val="{00000003-28EE-4EB0-AF83-3C0C1D9D6547}"/>
              </c:ext>
            </c:extLst>
          </c:dPt>
          <c:dPt>
            <c:idx val="11"/>
            <c:invertIfNegative val="0"/>
            <c:bubble3D val="0"/>
            <c:spPr>
              <a:solidFill>
                <a:srgbClr val="00B050"/>
              </a:solidFill>
            </c:spPr>
            <c:extLst>
              <c:ext xmlns:c16="http://schemas.microsoft.com/office/drawing/2014/chart" uri="{C3380CC4-5D6E-409C-BE32-E72D297353CC}">
                <c16:uniqueId val="{00000005-28EE-4EB0-AF83-3C0C1D9D6547}"/>
              </c:ext>
            </c:extLst>
          </c:dPt>
          <c:dPt>
            <c:idx val="12"/>
            <c:invertIfNegative val="0"/>
            <c:bubble3D val="0"/>
            <c:spPr>
              <a:solidFill>
                <a:srgbClr val="00B050"/>
              </a:solidFill>
            </c:spPr>
            <c:extLst>
              <c:ext xmlns:c16="http://schemas.microsoft.com/office/drawing/2014/chart" uri="{C3380CC4-5D6E-409C-BE32-E72D297353CC}">
                <c16:uniqueId val="{00000007-28EE-4EB0-AF83-3C0C1D9D6547}"/>
              </c:ext>
            </c:extLst>
          </c:dPt>
          <c:dLbls>
            <c:spPr>
              <a:noFill/>
              <a:ln>
                <a:noFill/>
              </a:ln>
              <a:effectLst/>
            </c:spPr>
            <c:txPr>
              <a:bodyPr rot="-5400000" vert="horz"/>
              <a:lstStyle/>
              <a:p>
                <a:pPr>
                  <a:defRPr sz="800">
                    <a:solidFill>
                      <a:sysClr val="windowText" lastClr="000000"/>
                    </a:solidFill>
                  </a:defRPr>
                </a:pPr>
                <a:endParaRPr lang="it-IT"/>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Graf21!$A$62:$A$82</c:f>
              <c:strCache>
                <c:ptCount val="21"/>
                <c:pt idx="0">
                  <c:v>Veneto</c:v>
                </c:pt>
                <c:pt idx="1">
                  <c:v>Sardegna</c:v>
                </c:pt>
                <c:pt idx="2">
                  <c:v>Trentino-A. Adige</c:v>
                </c:pt>
                <c:pt idx="3">
                  <c:v>Emilia-Romagna</c:v>
                </c:pt>
                <c:pt idx="4">
                  <c:v>Lombardia</c:v>
                </c:pt>
                <c:pt idx="5">
                  <c:v>Marche</c:v>
                </c:pt>
                <c:pt idx="6">
                  <c:v>Umbria</c:v>
                </c:pt>
                <c:pt idx="7">
                  <c:v>Friuli-Venezia G.</c:v>
                </c:pt>
                <c:pt idx="8">
                  <c:v>Piemonte</c:v>
                </c:pt>
                <c:pt idx="9">
                  <c:v>Valle d'Aosta</c:v>
                </c:pt>
                <c:pt idx="10">
                  <c:v>Toscana</c:v>
                </c:pt>
                <c:pt idx="11">
                  <c:v>Italia</c:v>
                </c:pt>
                <c:pt idx="12">
                  <c:v>Abruzzo</c:v>
                </c:pt>
                <c:pt idx="13">
                  <c:v>Basilicata</c:v>
                </c:pt>
                <c:pt idx="14">
                  <c:v>Puglia</c:v>
                </c:pt>
                <c:pt idx="15">
                  <c:v>Molise</c:v>
                </c:pt>
                <c:pt idx="16">
                  <c:v>Liguria</c:v>
                </c:pt>
                <c:pt idx="17">
                  <c:v>Campania</c:v>
                </c:pt>
                <c:pt idx="18">
                  <c:v>Calabria</c:v>
                </c:pt>
                <c:pt idx="19">
                  <c:v>Lazio</c:v>
                </c:pt>
                <c:pt idx="20">
                  <c:v>Sicilia</c:v>
                </c:pt>
              </c:strCache>
            </c:strRef>
          </c:cat>
          <c:val>
            <c:numRef>
              <c:f>Graf21!$C$62:$C$82</c:f>
              <c:numCache>
                <c:formatCode>0.0</c:formatCode>
                <c:ptCount val="21"/>
                <c:pt idx="0">
                  <c:v>76.2</c:v>
                </c:pt>
                <c:pt idx="1">
                  <c:v>75.900000000000006</c:v>
                </c:pt>
                <c:pt idx="2">
                  <c:v>74.7</c:v>
                </c:pt>
                <c:pt idx="3">
                  <c:v>74</c:v>
                </c:pt>
                <c:pt idx="4">
                  <c:v>73.2</c:v>
                </c:pt>
                <c:pt idx="5">
                  <c:v>72</c:v>
                </c:pt>
                <c:pt idx="6">
                  <c:v>67.900000000000006</c:v>
                </c:pt>
                <c:pt idx="7">
                  <c:v>67.5</c:v>
                </c:pt>
                <c:pt idx="8">
                  <c:v>67</c:v>
                </c:pt>
                <c:pt idx="9">
                  <c:v>66.099999999999994</c:v>
                </c:pt>
                <c:pt idx="10">
                  <c:v>65.599999999999994</c:v>
                </c:pt>
                <c:pt idx="11">
                  <c:v>65.2</c:v>
                </c:pt>
                <c:pt idx="12">
                  <c:v>64.5</c:v>
                </c:pt>
                <c:pt idx="13">
                  <c:v>63.7</c:v>
                </c:pt>
                <c:pt idx="14">
                  <c:v>58.6</c:v>
                </c:pt>
                <c:pt idx="15">
                  <c:v>58.4</c:v>
                </c:pt>
                <c:pt idx="16">
                  <c:v>57.5</c:v>
                </c:pt>
                <c:pt idx="17">
                  <c:v>55.6</c:v>
                </c:pt>
                <c:pt idx="18">
                  <c:v>54.6</c:v>
                </c:pt>
                <c:pt idx="19">
                  <c:v>54.5</c:v>
                </c:pt>
                <c:pt idx="20">
                  <c:v>51.5</c:v>
                </c:pt>
              </c:numCache>
            </c:numRef>
          </c:val>
          <c:extLst>
            <c:ext xmlns:c16="http://schemas.microsoft.com/office/drawing/2014/chart" uri="{C3380CC4-5D6E-409C-BE32-E72D297353CC}">
              <c16:uniqueId val="{00000008-28EE-4EB0-AF83-3C0C1D9D6547}"/>
            </c:ext>
          </c:extLst>
        </c:ser>
        <c:dLbls>
          <c:showLegendKey val="0"/>
          <c:showVal val="0"/>
          <c:showCatName val="0"/>
          <c:showSerName val="0"/>
          <c:showPercent val="0"/>
          <c:showBubbleSize val="0"/>
        </c:dLbls>
        <c:gapWidth val="150"/>
        <c:axId val="109964288"/>
        <c:axId val="116180096"/>
      </c:barChart>
      <c:catAx>
        <c:axId val="109964288"/>
        <c:scaling>
          <c:orientation val="minMax"/>
        </c:scaling>
        <c:delete val="0"/>
        <c:axPos val="b"/>
        <c:numFmt formatCode="General" sourceLinked="0"/>
        <c:majorTickMark val="out"/>
        <c:minorTickMark val="none"/>
        <c:tickLblPos val="nextTo"/>
        <c:txPr>
          <a:bodyPr/>
          <a:lstStyle/>
          <a:p>
            <a:pPr>
              <a:defRPr sz="800"/>
            </a:pPr>
            <a:endParaRPr lang="it-IT"/>
          </a:p>
        </c:txPr>
        <c:crossAx val="116180096"/>
        <c:crosses val="autoZero"/>
        <c:auto val="1"/>
        <c:lblAlgn val="ctr"/>
        <c:lblOffset val="100"/>
        <c:noMultiLvlLbl val="0"/>
      </c:catAx>
      <c:valAx>
        <c:axId val="116180096"/>
        <c:scaling>
          <c:orientation val="minMax"/>
        </c:scaling>
        <c:delete val="0"/>
        <c:axPos val="l"/>
        <c:majorGridlines>
          <c:spPr>
            <a:ln>
              <a:solidFill>
                <a:schemeClr val="bg1">
                  <a:lumMod val="85000"/>
                </a:schemeClr>
              </a:solidFill>
            </a:ln>
          </c:spPr>
        </c:majorGridlines>
        <c:numFmt formatCode="#,##0" sourceLinked="0"/>
        <c:majorTickMark val="out"/>
        <c:minorTickMark val="none"/>
        <c:tickLblPos val="nextTo"/>
        <c:txPr>
          <a:bodyPr/>
          <a:lstStyle/>
          <a:p>
            <a:pPr>
              <a:defRPr sz="800"/>
            </a:pPr>
            <a:endParaRPr lang="it-IT"/>
          </a:p>
        </c:txPr>
        <c:crossAx val="109964288"/>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793496732026146E-2"/>
          <c:y val="6.3985185185185187E-2"/>
          <c:w val="0.92899150326797408"/>
          <c:h val="0.63036507936507935"/>
        </c:manualLayout>
      </c:layout>
      <c:barChart>
        <c:barDir val="col"/>
        <c:grouping val="clustered"/>
        <c:varyColors val="0"/>
        <c:ser>
          <c:idx val="1"/>
          <c:order val="0"/>
          <c:tx>
            <c:strRef>
              <c:f>'Tab21 Graf22'!$G$5</c:f>
              <c:strCache>
                <c:ptCount val="1"/>
                <c:pt idx="0">
                  <c:v>2020</c:v>
                </c:pt>
              </c:strCache>
            </c:strRef>
          </c:tx>
          <c:spPr>
            <a:solidFill>
              <a:srgbClr val="FF0000"/>
            </a:solidFill>
          </c:spPr>
          <c:invertIfNegative val="0"/>
          <c:dLbls>
            <c:spPr>
              <a:noFill/>
              <a:ln>
                <a:noFill/>
              </a:ln>
              <a:effectLst/>
            </c:spPr>
            <c:txPr>
              <a:bodyPr rot="-5400000" vert="horz" wrap="square" lIns="38100" tIns="19050" rIns="38100" bIns="19050" anchor="ctr">
                <a:spAutoFit/>
              </a:bodyPr>
              <a:lstStyle/>
              <a:p>
                <a:pPr>
                  <a:defRPr sz="800">
                    <a:solidFill>
                      <a:srgbClr val="C00000"/>
                    </a:solidFill>
                  </a:defRPr>
                </a:pPr>
                <a:endParaRPr lang="it-IT"/>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'Tab21 Graf22'!$B$8:$B$27</c:f>
              <c:strCache>
                <c:ptCount val="20"/>
                <c:pt idx="0">
                  <c:v>Piemonte</c:v>
                </c:pt>
                <c:pt idx="1">
                  <c:v>Valle d’Aosta</c:v>
                </c:pt>
                <c:pt idx="2">
                  <c:v>Lombardia</c:v>
                </c:pt>
                <c:pt idx="3">
                  <c:v>Trentino-A. Adige</c:v>
                </c:pt>
                <c:pt idx="4">
                  <c:v>Veneto</c:v>
                </c:pt>
                <c:pt idx="5">
                  <c:v>Friuli-Venezia G.</c:v>
                </c:pt>
                <c:pt idx="6">
                  <c:v>Liguria</c:v>
                </c:pt>
                <c:pt idx="7">
                  <c:v>Emilia-Romagna</c:v>
                </c:pt>
                <c:pt idx="8">
                  <c:v>Toscana</c:v>
                </c:pt>
                <c:pt idx="9">
                  <c:v>Umbria</c:v>
                </c:pt>
                <c:pt idx="10">
                  <c:v>Marche</c:v>
                </c:pt>
                <c:pt idx="11">
                  <c:v>Lazio</c:v>
                </c:pt>
                <c:pt idx="12">
                  <c:v>Abruzzo</c:v>
                </c:pt>
                <c:pt idx="13">
                  <c:v>Molise</c:v>
                </c:pt>
                <c:pt idx="14">
                  <c:v>Campania</c:v>
                </c:pt>
                <c:pt idx="15">
                  <c:v>Puglia</c:v>
                </c:pt>
                <c:pt idx="16">
                  <c:v>Basilicata</c:v>
                </c:pt>
                <c:pt idx="17">
                  <c:v>Calabria</c:v>
                </c:pt>
                <c:pt idx="18">
                  <c:v>Sicilia</c:v>
                </c:pt>
                <c:pt idx="19">
                  <c:v>Sardegna</c:v>
                </c:pt>
              </c:strCache>
            </c:strRef>
          </c:cat>
          <c:val>
            <c:numRef>
              <c:f>'Tab21 Graf22'!$G$8:$G$27</c:f>
              <c:numCache>
                <c:formatCode>#,##0</c:formatCode>
                <c:ptCount val="20"/>
                <c:pt idx="0">
                  <c:v>263.19</c:v>
                </c:pt>
                <c:pt idx="1">
                  <c:v>29.023</c:v>
                </c:pt>
                <c:pt idx="2">
                  <c:v>165.096</c:v>
                </c:pt>
                <c:pt idx="3">
                  <c:v>63.225999999999999</c:v>
                </c:pt>
                <c:pt idx="4">
                  <c:v>341.51100000000002</c:v>
                </c:pt>
                <c:pt idx="5">
                  <c:v>67.858999999999995</c:v>
                </c:pt>
                <c:pt idx="6">
                  <c:v>286.262</c:v>
                </c:pt>
                <c:pt idx="7">
                  <c:v>262.69299999999998</c:v>
                </c:pt>
                <c:pt idx="8">
                  <c:v>784.46</c:v>
                </c:pt>
                <c:pt idx="9">
                  <c:v>162.46600000000001</c:v>
                </c:pt>
                <c:pt idx="10">
                  <c:v>362.54399999999998</c:v>
                </c:pt>
                <c:pt idx="11">
                  <c:v>441.69900000000001</c:v>
                </c:pt>
                <c:pt idx="12">
                  <c:v>170.91300000000001</c:v>
                </c:pt>
                <c:pt idx="13">
                  <c:v>86.576999999999998</c:v>
                </c:pt>
                <c:pt idx="14">
                  <c:v>40.536999999999999</c:v>
                </c:pt>
                <c:pt idx="15">
                  <c:v>623.23900000000003</c:v>
                </c:pt>
                <c:pt idx="16">
                  <c:v>35.79</c:v>
                </c:pt>
                <c:pt idx="17">
                  <c:v>196.16900000000001</c:v>
                </c:pt>
                <c:pt idx="18">
                  <c:v>1267.6130000000001</c:v>
                </c:pt>
                <c:pt idx="19">
                  <c:v>166.261</c:v>
                </c:pt>
              </c:numCache>
            </c:numRef>
          </c:val>
          <c:extLst>
            <c:ext xmlns:c16="http://schemas.microsoft.com/office/drawing/2014/chart" uri="{C3380CC4-5D6E-409C-BE32-E72D297353CC}">
              <c16:uniqueId val="{00000000-EB18-4E67-889D-DA579516A2F6}"/>
            </c:ext>
          </c:extLst>
        </c:ser>
        <c:ser>
          <c:idx val="2"/>
          <c:order val="1"/>
          <c:tx>
            <c:strRef>
              <c:f>'Tab21 Graf22'!$J$5</c:f>
              <c:strCache>
                <c:ptCount val="1"/>
                <c:pt idx="0">
                  <c:v>2021</c:v>
                </c:pt>
              </c:strCache>
            </c:strRef>
          </c:tx>
          <c:spPr>
            <a:solidFill>
              <a:schemeClr val="accent6">
                <a:lumMod val="60000"/>
                <a:lumOff val="40000"/>
              </a:schemeClr>
            </a:solidFill>
          </c:spPr>
          <c:invertIfNegative val="0"/>
          <c:cat>
            <c:strRef>
              <c:f>'Tab21 Graf22'!$B$8:$B$27</c:f>
              <c:strCache>
                <c:ptCount val="20"/>
                <c:pt idx="0">
                  <c:v>Piemonte</c:v>
                </c:pt>
                <c:pt idx="1">
                  <c:v>Valle d’Aosta</c:v>
                </c:pt>
                <c:pt idx="2">
                  <c:v>Lombardia</c:v>
                </c:pt>
                <c:pt idx="3">
                  <c:v>Trentino-A. Adige</c:v>
                </c:pt>
                <c:pt idx="4">
                  <c:v>Veneto</c:v>
                </c:pt>
                <c:pt idx="5">
                  <c:v>Friuli-Venezia G.</c:v>
                </c:pt>
                <c:pt idx="6">
                  <c:v>Liguria</c:v>
                </c:pt>
                <c:pt idx="7">
                  <c:v>Emilia-Romagna</c:v>
                </c:pt>
                <c:pt idx="8">
                  <c:v>Toscana</c:v>
                </c:pt>
                <c:pt idx="9">
                  <c:v>Umbria</c:v>
                </c:pt>
                <c:pt idx="10">
                  <c:v>Marche</c:v>
                </c:pt>
                <c:pt idx="11">
                  <c:v>Lazio</c:v>
                </c:pt>
                <c:pt idx="12">
                  <c:v>Abruzzo</c:v>
                </c:pt>
                <c:pt idx="13">
                  <c:v>Molise</c:v>
                </c:pt>
                <c:pt idx="14">
                  <c:v>Campania</c:v>
                </c:pt>
                <c:pt idx="15">
                  <c:v>Puglia</c:v>
                </c:pt>
                <c:pt idx="16">
                  <c:v>Basilicata</c:v>
                </c:pt>
                <c:pt idx="17">
                  <c:v>Calabria</c:v>
                </c:pt>
                <c:pt idx="18">
                  <c:v>Sicilia</c:v>
                </c:pt>
                <c:pt idx="19">
                  <c:v>Sardegna</c:v>
                </c:pt>
              </c:strCache>
            </c:strRef>
          </c:cat>
          <c:val>
            <c:numRef>
              <c:f>'Tab21 Graf22'!$J$8:$J$27</c:f>
              <c:numCache>
                <c:formatCode>#,##0</c:formatCode>
                <c:ptCount val="20"/>
                <c:pt idx="0">
                  <c:v>260.18369999999999</c:v>
                </c:pt>
                <c:pt idx="1">
                  <c:v>28.3369</c:v>
                </c:pt>
                <c:pt idx="2">
                  <c:v>172.48070000000001</c:v>
                </c:pt>
                <c:pt idx="3">
                  <c:v>54.9741</c:v>
                </c:pt>
                <c:pt idx="4">
                  <c:v>381.26309999999995</c:v>
                </c:pt>
                <c:pt idx="5">
                  <c:v>31.277999999999999</c:v>
                </c:pt>
                <c:pt idx="6">
                  <c:v>325.22540000000004</c:v>
                </c:pt>
                <c:pt idx="7">
                  <c:v>214.2046</c:v>
                </c:pt>
                <c:pt idx="8">
                  <c:v>774.9085</c:v>
                </c:pt>
                <c:pt idx="9">
                  <c:v>149.51579999999998</c:v>
                </c:pt>
                <c:pt idx="10">
                  <c:v>393.6576</c:v>
                </c:pt>
                <c:pt idx="11">
                  <c:v>396.21249999999998</c:v>
                </c:pt>
                <c:pt idx="12">
                  <c:v>161.6619</c:v>
                </c:pt>
                <c:pt idx="13">
                  <c:v>101.3814</c:v>
                </c:pt>
                <c:pt idx="14">
                  <c:v>0</c:v>
                </c:pt>
                <c:pt idx="15">
                  <c:v>523.93560000000002</c:v>
                </c:pt>
                <c:pt idx="16">
                  <c:v>85.01339999999999</c:v>
                </c:pt>
                <c:pt idx="17">
                  <c:v>209.64579999999998</c:v>
                </c:pt>
                <c:pt idx="18">
                  <c:v>1146.7123999999999</c:v>
                </c:pt>
                <c:pt idx="19">
                  <c:v>208.04920000000001</c:v>
                </c:pt>
              </c:numCache>
            </c:numRef>
          </c:val>
          <c:extLst>
            <c:ext xmlns:c16="http://schemas.microsoft.com/office/drawing/2014/chart" uri="{C3380CC4-5D6E-409C-BE32-E72D297353CC}">
              <c16:uniqueId val="{00000001-EB18-4E67-889D-DA579516A2F6}"/>
            </c:ext>
          </c:extLst>
        </c:ser>
        <c:ser>
          <c:idx val="3"/>
          <c:order val="2"/>
          <c:tx>
            <c:strRef>
              <c:f>'Tab21 Graf22'!$M$5</c:f>
              <c:strCache>
                <c:ptCount val="1"/>
                <c:pt idx="0">
                  <c:v>2022</c:v>
                </c:pt>
              </c:strCache>
            </c:strRef>
          </c:tx>
          <c:invertIfNegative val="0"/>
          <c:dLbls>
            <c:spPr>
              <a:noFill/>
              <a:ln>
                <a:noFill/>
              </a:ln>
              <a:effectLst/>
            </c:spPr>
            <c:txPr>
              <a:bodyPr rot="-5400000" vert="horz" wrap="square" lIns="38100" tIns="19050" rIns="38100" bIns="19050" anchor="ctr">
                <a:spAutoFit/>
              </a:bodyPr>
              <a:lstStyle/>
              <a:p>
                <a:pPr>
                  <a:defRPr sz="800">
                    <a:solidFill>
                      <a:schemeClr val="accent2">
                        <a:lumMod val="50000"/>
                      </a:schemeClr>
                    </a:solidFill>
                  </a:defRPr>
                </a:pPr>
                <a:endParaRPr lang="it-IT"/>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Ref>
              <c:f>'Tab21 Graf22'!$M$8:$M$27</c:f>
              <c:numCache>
                <c:formatCode>0</c:formatCode>
                <c:ptCount val="20"/>
                <c:pt idx="0">
                  <c:v>273.36900000000003</c:v>
                </c:pt>
                <c:pt idx="1">
                  <c:v>45.017000000000003</c:v>
                </c:pt>
                <c:pt idx="2">
                  <c:v>163.833</c:v>
                </c:pt>
                <c:pt idx="3">
                  <c:v>27.824000000000002</c:v>
                </c:pt>
                <c:pt idx="4">
                  <c:v>421.74400000000003</c:v>
                </c:pt>
                <c:pt idx="5">
                  <c:v>29.548999999999999</c:v>
                </c:pt>
                <c:pt idx="6">
                  <c:v>290.38600000000002</c:v>
                </c:pt>
                <c:pt idx="7">
                  <c:v>146.268</c:v>
                </c:pt>
                <c:pt idx="8">
                  <c:v>767.86</c:v>
                </c:pt>
                <c:pt idx="9">
                  <c:v>155.792</c:v>
                </c:pt>
                <c:pt idx="10">
                  <c:v>382.09</c:v>
                </c:pt>
                <c:pt idx="11">
                  <c:v>448.93299999999999</c:v>
                </c:pt>
                <c:pt idx="12">
                  <c:v>130.82599999999999</c:v>
                </c:pt>
                <c:pt idx="13">
                  <c:v>83.751000000000005</c:v>
                </c:pt>
                <c:pt idx="14">
                  <c:v>0</c:v>
                </c:pt>
                <c:pt idx="15">
                  <c:v>453.65199999999999</c:v>
                </c:pt>
                <c:pt idx="16">
                  <c:v>88.331000000000003</c:v>
                </c:pt>
                <c:pt idx="17">
                  <c:v>190.53200000000001</c:v>
                </c:pt>
                <c:pt idx="18">
                  <c:v>890.76300000000003</c:v>
                </c:pt>
                <c:pt idx="19">
                  <c:v>181.97399999999999</c:v>
                </c:pt>
              </c:numCache>
            </c:numRef>
          </c:val>
          <c:extLst>
            <c:ext xmlns:c16="http://schemas.microsoft.com/office/drawing/2014/chart" uri="{C3380CC4-5D6E-409C-BE32-E72D297353CC}">
              <c16:uniqueId val="{00000002-EB18-4E67-889D-DA579516A2F6}"/>
            </c:ext>
          </c:extLst>
        </c:ser>
        <c:dLbls>
          <c:showLegendKey val="0"/>
          <c:showVal val="0"/>
          <c:showCatName val="0"/>
          <c:showSerName val="0"/>
          <c:showPercent val="0"/>
          <c:showBubbleSize val="0"/>
        </c:dLbls>
        <c:gapWidth val="150"/>
        <c:axId val="138686464"/>
        <c:axId val="138688384"/>
      </c:barChart>
      <c:catAx>
        <c:axId val="138686464"/>
        <c:scaling>
          <c:orientation val="minMax"/>
        </c:scaling>
        <c:delete val="0"/>
        <c:axPos val="b"/>
        <c:numFmt formatCode="#,##0.00" sourceLinked="0"/>
        <c:majorTickMark val="out"/>
        <c:minorTickMark val="none"/>
        <c:tickLblPos val="nextTo"/>
        <c:txPr>
          <a:bodyPr/>
          <a:lstStyle/>
          <a:p>
            <a:pPr>
              <a:defRPr sz="800">
                <a:solidFill>
                  <a:sysClr val="windowText" lastClr="000000"/>
                </a:solidFill>
              </a:defRPr>
            </a:pPr>
            <a:endParaRPr lang="it-IT"/>
          </a:p>
        </c:txPr>
        <c:crossAx val="138688384"/>
        <c:crosses val="autoZero"/>
        <c:auto val="1"/>
        <c:lblAlgn val="ctr"/>
        <c:lblOffset val="100"/>
        <c:noMultiLvlLbl val="0"/>
      </c:catAx>
      <c:valAx>
        <c:axId val="138688384"/>
        <c:scaling>
          <c:orientation val="minMax"/>
          <c:max val="1400"/>
        </c:scaling>
        <c:delete val="0"/>
        <c:axPos val="l"/>
        <c:majorGridlines>
          <c:spPr>
            <a:ln>
              <a:solidFill>
                <a:schemeClr val="bg1">
                  <a:lumMod val="85000"/>
                </a:schemeClr>
              </a:solidFill>
            </a:ln>
          </c:spPr>
        </c:majorGridlines>
        <c:numFmt formatCode="#,##0" sourceLinked="0"/>
        <c:majorTickMark val="out"/>
        <c:minorTickMark val="none"/>
        <c:tickLblPos val="nextTo"/>
        <c:spPr>
          <a:ln>
            <a:solidFill>
              <a:schemeClr val="bg1">
                <a:lumMod val="85000"/>
              </a:schemeClr>
            </a:solidFill>
          </a:ln>
        </c:spPr>
        <c:txPr>
          <a:bodyPr/>
          <a:lstStyle/>
          <a:p>
            <a:pPr>
              <a:defRPr sz="800"/>
            </a:pPr>
            <a:endParaRPr lang="it-IT"/>
          </a:p>
        </c:txPr>
        <c:crossAx val="138686464"/>
        <c:crosses val="autoZero"/>
        <c:crossBetween val="between"/>
      </c:valAx>
    </c:plotArea>
    <c:legend>
      <c:legendPos val="r"/>
      <c:layout>
        <c:manualLayout>
          <c:xMode val="edge"/>
          <c:yMode val="edge"/>
          <c:x val="0.168865873015873"/>
          <c:y val="0.92535000000000001"/>
          <c:w val="0.7379"/>
          <c:h val="7.4649999999999994E-2"/>
        </c:manualLayout>
      </c:layout>
      <c:overlay val="0"/>
      <c:txPr>
        <a:bodyPr/>
        <a:lstStyle/>
        <a:p>
          <a:pPr>
            <a:defRPr sz="800"/>
          </a:pPr>
          <a:endParaRPr lang="it-IT"/>
        </a:p>
      </c:txPr>
    </c:legend>
    <c:plotVisOnly val="1"/>
    <c:dispBlanksAs val="gap"/>
    <c:showDLblsOverMax val="0"/>
  </c:chart>
  <c:spPr>
    <a:ln>
      <a:noFill/>
    </a:ln>
  </c:spPr>
  <c:printSettings>
    <c:headerFooter/>
    <c:pageMargins b="0.75000000000000022" l="0.70000000000000018" r="0.70000000000000018" t="0.75000000000000022" header="0.3000000000000001" footer="0.3000000000000001"/>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it-IT"/>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221821826506454E-2"/>
          <c:y val="5.0925925925925923E-2"/>
          <c:w val="0.90522337010993981"/>
          <c:h val="0.71373343079922025"/>
        </c:manualLayout>
      </c:layout>
      <c:barChart>
        <c:barDir val="col"/>
        <c:grouping val="clustered"/>
        <c:varyColors val="0"/>
        <c:ser>
          <c:idx val="0"/>
          <c:order val="0"/>
          <c:tx>
            <c:strRef>
              <c:f>'Graf 26'!$K$3</c:f>
              <c:strCache>
                <c:ptCount val="1"/>
                <c:pt idx="0">
                  <c:v>Importazione</c:v>
                </c:pt>
              </c:strCache>
            </c:strRef>
          </c:tx>
          <c:spPr>
            <a:solidFill>
              <a:schemeClr val="accent6">
                <a:lumMod val="60000"/>
                <a:lumOff val="40000"/>
              </a:schemeClr>
            </a:solidFill>
          </c:spPr>
          <c:invertIfNegative val="0"/>
          <c:dLbls>
            <c:dLbl>
              <c:idx val="2"/>
              <c:layout>
                <c:manualLayout>
                  <c:x val="-2.5462668816039986E-17"/>
                  <c:y val="1.596806721843813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CB-4754-9062-09EEFCB139AF}"/>
                </c:ext>
              </c:extLst>
            </c:dLbl>
            <c:dLbl>
              <c:idx val="4"/>
              <c:layout>
                <c:manualLayout>
                  <c:x val="-5.5555555555555558E-3"/>
                  <c:y val="-2.1290756291250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CCB-4754-9062-09EEFCB139AF}"/>
                </c:ext>
              </c:extLst>
            </c:dLbl>
            <c:dLbl>
              <c:idx val="5"/>
              <c:layout>
                <c:manualLayout>
                  <c:x val="-5.5555555555555558E-3"/>
                  <c:y val="-1.596806721843813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CCB-4754-9062-09EEFCB139AF}"/>
                </c:ext>
              </c:extLst>
            </c:dLbl>
            <c:dLbl>
              <c:idx val="8"/>
              <c:layout>
                <c:manualLayout>
                  <c:x val="-5.5555555555555558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CB-4754-9062-09EEFCB139AF}"/>
                </c:ext>
              </c:extLst>
            </c:dLbl>
            <c:dLbl>
              <c:idx val="9"/>
              <c:layout>
                <c:manualLayout>
                  <c:x val="0"/>
                  <c:y val="1.596806721843813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ACCB-4754-9062-09EEFCB139AF}"/>
                </c:ext>
              </c:extLst>
            </c:dLbl>
            <c:dLbl>
              <c:idx val="10"/>
              <c:layout>
                <c:manualLayout>
                  <c:x val="0"/>
                  <c:y val="1.120224171539960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CB-4754-9062-09EEFCB139AF}"/>
                </c:ext>
              </c:extLst>
            </c:dLbl>
            <c:dLbl>
              <c:idx val="11"/>
              <c:layout>
                <c:manualLayout>
                  <c:x val="-1.9074868860276585E-3"/>
                  <c:y val="2.1902379861141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ACCB-4754-9062-09EEFCB139AF}"/>
                </c:ext>
              </c:extLst>
            </c:dLbl>
            <c:spPr>
              <a:noFill/>
              <a:ln>
                <a:noFill/>
              </a:ln>
              <a:effectLst/>
            </c:spPr>
            <c:txPr>
              <a:bodyPr rot="-5400000" vert="horz"/>
              <a:lstStyle/>
              <a:p>
                <a:pPr>
                  <a:defRPr sz="800">
                    <a:solidFill>
                      <a:schemeClr val="accent6">
                        <a:lumMod val="50000"/>
                      </a:schemeClr>
                    </a:solidFill>
                  </a:defRPr>
                </a:pPr>
                <a:endParaRPr lang="it-IT"/>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 26'!$J$4:$J$16</c:f>
              <c:strCache>
                <c:ptCount val="13"/>
                <c:pt idx="0">
                  <c:v>Austria</c:v>
                </c:pt>
                <c:pt idx="1">
                  <c:v>Belgio</c:v>
                </c:pt>
                <c:pt idx="2">
                  <c:v>Cechia</c:v>
                </c:pt>
                <c:pt idx="3">
                  <c:v>Croazia</c:v>
                </c:pt>
                <c:pt idx="4">
                  <c:v>Francia</c:v>
                </c:pt>
                <c:pt idx="5">
                  <c:v>Germania</c:v>
                </c:pt>
                <c:pt idx="6">
                  <c:v>Grecia</c:v>
                </c:pt>
                <c:pt idx="7">
                  <c:v>Paesi Bassi</c:v>
                </c:pt>
                <c:pt idx="8">
                  <c:v>Romania</c:v>
                </c:pt>
                <c:pt idx="9">
                  <c:v>Slovenia</c:v>
                </c:pt>
                <c:pt idx="10">
                  <c:v>Spagna</c:v>
                </c:pt>
                <c:pt idx="11">
                  <c:v>Svizzera</c:v>
                </c:pt>
                <c:pt idx="12">
                  <c:v>Ungheria</c:v>
                </c:pt>
              </c:strCache>
            </c:strRef>
          </c:cat>
          <c:val>
            <c:numRef>
              <c:f>'Graf 26'!$K$4:$K$16</c:f>
              <c:numCache>
                <c:formatCode>#,##0</c:formatCode>
                <c:ptCount val="13"/>
                <c:pt idx="0">
                  <c:v>10769</c:v>
                </c:pt>
                <c:pt idx="1">
                  <c:v>1514</c:v>
                </c:pt>
                <c:pt idx="2">
                  <c:v>924</c:v>
                </c:pt>
                <c:pt idx="3">
                  <c:v>2437</c:v>
                </c:pt>
                <c:pt idx="4">
                  <c:v>66694</c:v>
                </c:pt>
                <c:pt idx="5">
                  <c:v>44731</c:v>
                </c:pt>
                <c:pt idx="6">
                  <c:v>956</c:v>
                </c:pt>
                <c:pt idx="7">
                  <c:v>674</c:v>
                </c:pt>
                <c:pt idx="8">
                  <c:v>523</c:v>
                </c:pt>
                <c:pt idx="9">
                  <c:v>17913</c:v>
                </c:pt>
                <c:pt idx="10">
                  <c:v>4241</c:v>
                </c:pt>
                <c:pt idx="11">
                  <c:v>72448</c:v>
                </c:pt>
                <c:pt idx="12">
                  <c:v>1280</c:v>
                </c:pt>
              </c:numCache>
            </c:numRef>
          </c:val>
          <c:extLst>
            <c:ext xmlns:c16="http://schemas.microsoft.com/office/drawing/2014/chart" uri="{C3380CC4-5D6E-409C-BE32-E72D297353CC}">
              <c16:uniqueId val="{00000007-ACCB-4754-9062-09EEFCB139AF}"/>
            </c:ext>
          </c:extLst>
        </c:ser>
        <c:ser>
          <c:idx val="1"/>
          <c:order val="1"/>
          <c:tx>
            <c:strRef>
              <c:f>'Graf 26'!$L$3</c:f>
              <c:strCache>
                <c:ptCount val="1"/>
                <c:pt idx="0">
                  <c:v>Esportazione</c:v>
                </c:pt>
              </c:strCache>
            </c:strRef>
          </c:tx>
          <c:spPr>
            <a:solidFill>
              <a:schemeClr val="accent2"/>
            </a:solidFill>
          </c:spPr>
          <c:invertIfNegative val="0"/>
          <c:dLbls>
            <c:dLbl>
              <c:idx val="0"/>
              <c:layout>
                <c:manualLayout>
                  <c:x val="1.9747765006385695E-2"/>
                  <c:y val="9.778752436647174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ACCB-4754-9062-09EEFCB139AF}"/>
                </c:ext>
              </c:extLst>
            </c:dLbl>
            <c:dLbl>
              <c:idx val="4"/>
              <c:layout>
                <c:manualLayout>
                  <c:x val="2.7777777777777779E-3"/>
                  <c:y val="1.596806721843813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ACCB-4754-9062-09EEFCB139AF}"/>
                </c:ext>
              </c:extLst>
            </c:dLbl>
            <c:dLbl>
              <c:idx val="5"/>
              <c:layout>
                <c:manualLayout>
                  <c:x val="8.3333333333333332E-3"/>
                  <c:y val="1.06453781456253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ACCB-4754-9062-09EEFCB139AF}"/>
                </c:ext>
              </c:extLst>
            </c:dLbl>
            <c:dLbl>
              <c:idx val="9"/>
              <c:layout>
                <c:manualLayout>
                  <c:x val="0"/>
                  <c:y val="-1.596806721843813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ACCB-4754-9062-09EEFCB139AF}"/>
                </c:ext>
              </c:extLst>
            </c:dLbl>
            <c:spPr>
              <a:noFill/>
              <a:ln>
                <a:noFill/>
              </a:ln>
              <a:effectLst/>
            </c:spPr>
            <c:txPr>
              <a:bodyPr rot="-5400000" vert="horz"/>
              <a:lstStyle/>
              <a:p>
                <a:pPr>
                  <a:defRPr sz="800">
                    <a:solidFill>
                      <a:schemeClr val="accent2">
                        <a:lumMod val="50000"/>
                      </a:schemeClr>
                    </a:solidFill>
                  </a:defRPr>
                </a:pPr>
                <a:endParaRPr lang="it-IT"/>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'Graf 26'!$J$4:$J$16</c:f>
              <c:strCache>
                <c:ptCount val="13"/>
                <c:pt idx="0">
                  <c:v>Austria</c:v>
                </c:pt>
                <c:pt idx="1">
                  <c:v>Belgio</c:v>
                </c:pt>
                <c:pt idx="2">
                  <c:v>Cechia</c:v>
                </c:pt>
                <c:pt idx="3">
                  <c:v>Croazia</c:v>
                </c:pt>
                <c:pt idx="4">
                  <c:v>Francia</c:v>
                </c:pt>
                <c:pt idx="5">
                  <c:v>Germania</c:v>
                </c:pt>
                <c:pt idx="6">
                  <c:v>Grecia</c:v>
                </c:pt>
                <c:pt idx="7">
                  <c:v>Paesi Bassi</c:v>
                </c:pt>
                <c:pt idx="8">
                  <c:v>Romania</c:v>
                </c:pt>
                <c:pt idx="9">
                  <c:v>Slovenia</c:v>
                </c:pt>
                <c:pt idx="10">
                  <c:v>Spagna</c:v>
                </c:pt>
                <c:pt idx="11">
                  <c:v>Svizzera</c:v>
                </c:pt>
                <c:pt idx="12">
                  <c:v>Ungheria</c:v>
                </c:pt>
              </c:strCache>
            </c:strRef>
          </c:cat>
          <c:val>
            <c:numRef>
              <c:f>'Graf 26'!$L$4:$L$16</c:f>
              <c:numCache>
                <c:formatCode>#,##0</c:formatCode>
                <c:ptCount val="13"/>
                <c:pt idx="0">
                  <c:v>131208</c:v>
                </c:pt>
                <c:pt idx="1">
                  <c:v>1462</c:v>
                </c:pt>
                <c:pt idx="2">
                  <c:v>1158</c:v>
                </c:pt>
                <c:pt idx="3">
                  <c:v>7009</c:v>
                </c:pt>
                <c:pt idx="4">
                  <c:v>4311</c:v>
                </c:pt>
                <c:pt idx="5">
                  <c:v>115816</c:v>
                </c:pt>
                <c:pt idx="6">
                  <c:v>41387</c:v>
                </c:pt>
                <c:pt idx="7">
                  <c:v>140675</c:v>
                </c:pt>
                <c:pt idx="8">
                  <c:v>682</c:v>
                </c:pt>
                <c:pt idx="9">
                  <c:v>30838</c:v>
                </c:pt>
                <c:pt idx="10">
                  <c:v>36207</c:v>
                </c:pt>
                <c:pt idx="11">
                  <c:v>14413</c:v>
                </c:pt>
                <c:pt idx="12">
                  <c:v>66972</c:v>
                </c:pt>
              </c:numCache>
            </c:numRef>
          </c:val>
          <c:extLst>
            <c:ext xmlns:c16="http://schemas.microsoft.com/office/drawing/2014/chart" uri="{C3380CC4-5D6E-409C-BE32-E72D297353CC}">
              <c16:uniqueId val="{0000000C-ACCB-4754-9062-09EEFCB139AF}"/>
            </c:ext>
          </c:extLst>
        </c:ser>
        <c:dLbls>
          <c:showLegendKey val="0"/>
          <c:showVal val="0"/>
          <c:showCatName val="0"/>
          <c:showSerName val="0"/>
          <c:showPercent val="0"/>
          <c:showBubbleSize val="0"/>
        </c:dLbls>
        <c:gapWidth val="150"/>
        <c:axId val="56906880"/>
        <c:axId val="56908800"/>
      </c:barChart>
      <c:catAx>
        <c:axId val="56906880"/>
        <c:scaling>
          <c:orientation val="minMax"/>
        </c:scaling>
        <c:delete val="0"/>
        <c:axPos val="b"/>
        <c:numFmt formatCode="General" sourceLinked="0"/>
        <c:majorTickMark val="out"/>
        <c:minorTickMark val="none"/>
        <c:tickLblPos val="nextTo"/>
        <c:txPr>
          <a:bodyPr rot="0"/>
          <a:lstStyle/>
          <a:p>
            <a:pPr>
              <a:defRPr sz="750" b="0"/>
            </a:pPr>
            <a:endParaRPr lang="it-IT"/>
          </a:p>
        </c:txPr>
        <c:crossAx val="56908800"/>
        <c:crosses val="autoZero"/>
        <c:auto val="1"/>
        <c:lblAlgn val="ctr"/>
        <c:lblOffset val="100"/>
        <c:noMultiLvlLbl val="0"/>
      </c:catAx>
      <c:valAx>
        <c:axId val="56908800"/>
        <c:scaling>
          <c:orientation val="minMax"/>
        </c:scaling>
        <c:delete val="0"/>
        <c:axPos val="l"/>
        <c:majorGridlines>
          <c:spPr>
            <a:ln>
              <a:solidFill>
                <a:schemeClr val="bg1">
                  <a:lumMod val="85000"/>
                </a:schemeClr>
              </a:solidFill>
            </a:ln>
          </c:spPr>
        </c:majorGridlines>
        <c:numFmt formatCode="#,##0" sourceLinked="1"/>
        <c:majorTickMark val="out"/>
        <c:minorTickMark val="none"/>
        <c:tickLblPos val="nextTo"/>
        <c:txPr>
          <a:bodyPr/>
          <a:lstStyle/>
          <a:p>
            <a:pPr>
              <a:defRPr sz="800"/>
            </a:pPr>
            <a:endParaRPr lang="it-IT"/>
          </a:p>
        </c:txPr>
        <c:crossAx val="56906880"/>
        <c:crosses val="autoZero"/>
        <c:crossBetween val="between"/>
      </c:valAx>
    </c:plotArea>
    <c:legend>
      <c:legendPos val="r"/>
      <c:layout>
        <c:manualLayout>
          <c:xMode val="edge"/>
          <c:yMode val="edge"/>
          <c:x val="0.23777393638014049"/>
          <c:y val="0.93943096669436132"/>
          <c:w val="0.58887931170573837"/>
          <c:h val="3.7804753572470109E-2"/>
        </c:manualLayout>
      </c:layout>
      <c:overlay val="0"/>
      <c:txPr>
        <a:bodyPr/>
        <a:lstStyle/>
        <a:p>
          <a:pPr>
            <a:defRPr sz="800"/>
          </a:pPr>
          <a:endParaRPr lang="it-IT"/>
        </a:p>
      </c:txPr>
    </c:legend>
    <c:plotVisOnly val="1"/>
    <c:dispBlanksAs val="gap"/>
    <c:showDLblsOverMax val="0"/>
  </c:chart>
  <c:spPr>
    <a:ln>
      <a:noFill/>
    </a:ln>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editAs="oneCell">
    <xdr:from>
      <xdr:col>0</xdr:col>
      <xdr:colOff>876300</xdr:colOff>
      <xdr:row>0</xdr:row>
      <xdr:rowOff>161925</xdr:rowOff>
    </xdr:from>
    <xdr:to>
      <xdr:col>0</xdr:col>
      <xdr:colOff>1272730</xdr:colOff>
      <xdr:row>2</xdr:row>
      <xdr:rowOff>304232</xdr:rowOff>
    </xdr:to>
    <xdr:pic>
      <xdr:nvPicPr>
        <xdr:cNvPr id="2" name="Picture 2" descr="Statistica">
          <a:extLst>
            <a:ext uri="{FF2B5EF4-FFF2-40B4-BE49-F238E27FC236}">
              <a16:creationId xmlns:a16="http://schemas.microsoft.com/office/drawing/2014/main" id="{E24131CF-DF0F-4025-845F-9BF354523C4B}"/>
            </a:ext>
          </a:extLst>
        </xdr:cNvPr>
        <xdr:cNvPicPr>
          <a:picLocks noChangeAspect="1"/>
        </xdr:cNvPicPr>
      </xdr:nvPicPr>
      <xdr:blipFill>
        <a:blip xmlns:r="http://schemas.openxmlformats.org/officeDocument/2006/relationships" r:embed="rId1"/>
        <a:stretch>
          <a:fillRect/>
        </a:stretch>
      </xdr:blipFill>
      <xdr:spPr>
        <a:xfrm>
          <a:off x="876300" y="161925"/>
          <a:ext cx="396430" cy="7328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676275</xdr:colOff>
      <xdr:row>33</xdr:row>
      <xdr:rowOff>19049</xdr:rowOff>
    </xdr:from>
    <xdr:to>
      <xdr:col>5</xdr:col>
      <xdr:colOff>325125</xdr:colOff>
      <xdr:row>46</xdr:row>
      <xdr:rowOff>146024</xdr:rowOff>
    </xdr:to>
    <xdr:graphicFrame macro="">
      <xdr:nvGraphicFramePr>
        <xdr:cNvPr id="2" name="Grafico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68036</xdr:colOff>
      <xdr:row>11</xdr:row>
      <xdr:rowOff>113392</xdr:rowOff>
    </xdr:from>
    <xdr:to>
      <xdr:col>8</xdr:col>
      <xdr:colOff>529645</xdr:colOff>
      <xdr:row>24</xdr:row>
      <xdr:rowOff>47914</xdr:rowOff>
    </xdr:to>
    <xdr:graphicFrame macro="">
      <xdr:nvGraphicFramePr>
        <xdr:cNvPr id="2" name="Grafico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6</xdr:col>
      <xdr:colOff>114300</xdr:colOff>
      <xdr:row>40</xdr:row>
      <xdr:rowOff>52386</xdr:rowOff>
    </xdr:from>
    <xdr:to>
      <xdr:col>14</xdr:col>
      <xdr:colOff>284700</xdr:colOff>
      <xdr:row>54</xdr:row>
      <xdr:rowOff>17436</xdr:rowOff>
    </xdr:to>
    <xdr:graphicFrame macro="">
      <xdr:nvGraphicFramePr>
        <xdr:cNvPr id="2" name="Grafico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0</xdr:colOff>
      <xdr:row>61</xdr:row>
      <xdr:rowOff>0</xdr:rowOff>
    </xdr:from>
    <xdr:to>
      <xdr:col>14</xdr:col>
      <xdr:colOff>170400</xdr:colOff>
      <xdr:row>74</xdr:row>
      <xdr:rowOff>126975</xdr:rowOff>
    </xdr:to>
    <xdr:graphicFrame macro="">
      <xdr:nvGraphicFramePr>
        <xdr:cNvPr id="4" name="Grafico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18</xdr:col>
      <xdr:colOff>66675</xdr:colOff>
      <xdr:row>9</xdr:row>
      <xdr:rowOff>63500</xdr:rowOff>
    </xdr:from>
    <xdr:to>
      <xdr:col>26</xdr:col>
      <xdr:colOff>248925</xdr:colOff>
      <xdr:row>22</xdr:row>
      <xdr:rowOff>107000</xdr:rowOff>
    </xdr:to>
    <xdr:graphicFrame macro="">
      <xdr:nvGraphicFramePr>
        <xdr:cNvPr id="2" name="Grafico 1">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10</xdr:col>
      <xdr:colOff>0</xdr:colOff>
      <xdr:row>20</xdr:row>
      <xdr:rowOff>0</xdr:rowOff>
    </xdr:from>
    <xdr:to>
      <xdr:col>19</xdr:col>
      <xdr:colOff>385950</xdr:colOff>
      <xdr:row>29</xdr:row>
      <xdr:rowOff>147000</xdr:rowOff>
    </xdr:to>
    <xdr:graphicFrame macro="">
      <xdr:nvGraphicFramePr>
        <xdr:cNvPr id="2" name="Grafico 1">
          <a:extLst>
            <a:ext uri="{FF2B5EF4-FFF2-40B4-BE49-F238E27FC236}">
              <a16:creationId xmlns:a16="http://schemas.microsoft.com/office/drawing/2014/main" id="{00000000-0008-0000-1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0"/>
  <sheetViews>
    <sheetView tabSelected="1" workbookViewId="0">
      <selection activeCell="B22" sqref="B22"/>
    </sheetView>
  </sheetViews>
  <sheetFormatPr defaultRowHeight="15" x14ac:dyDescent="0.25"/>
  <cols>
    <col min="1" max="2" width="19.140625" customWidth="1"/>
    <col min="3" max="3" width="146.7109375" customWidth="1"/>
  </cols>
  <sheetData>
    <row r="1" spans="1:3" ht="31.5" x14ac:dyDescent="0.25">
      <c r="C1" s="326" t="s">
        <v>259</v>
      </c>
    </row>
    <row r="3" spans="1:3" ht="45" x14ac:dyDescent="0.25">
      <c r="C3" s="325" t="s">
        <v>258</v>
      </c>
    </row>
    <row r="6" spans="1:3" x14ac:dyDescent="0.25">
      <c r="A6" t="s">
        <v>260</v>
      </c>
    </row>
    <row r="7" spans="1:3" x14ac:dyDescent="0.25">
      <c r="A7" t="s">
        <v>284</v>
      </c>
    </row>
    <row r="10" spans="1:3" x14ac:dyDescent="0.25">
      <c r="A10" s="65" t="s">
        <v>261</v>
      </c>
    </row>
    <row r="12" spans="1:3" x14ac:dyDescent="0.25">
      <c r="C12" s="327" t="s">
        <v>262</v>
      </c>
    </row>
    <row r="13" spans="1:3" x14ac:dyDescent="0.25">
      <c r="C13" s="327" t="s">
        <v>264</v>
      </c>
    </row>
    <row r="14" spans="1:3" x14ac:dyDescent="0.25">
      <c r="C14" s="327" t="s">
        <v>94</v>
      </c>
    </row>
    <row r="15" spans="1:3" x14ac:dyDescent="0.25">
      <c r="C15" s="327" t="s">
        <v>265</v>
      </c>
    </row>
    <row r="16" spans="1:3" x14ac:dyDescent="0.25">
      <c r="C16" s="327" t="s">
        <v>267</v>
      </c>
    </row>
    <row r="17" spans="2:3" x14ac:dyDescent="0.25">
      <c r="C17" s="327" t="s">
        <v>138</v>
      </c>
    </row>
    <row r="18" spans="2:3" x14ac:dyDescent="0.25">
      <c r="C18" s="327" t="s">
        <v>268</v>
      </c>
    </row>
    <row r="19" spans="2:3" x14ac:dyDescent="0.25">
      <c r="C19" s="328" t="s">
        <v>269</v>
      </c>
    </row>
    <row r="20" spans="2:3" x14ac:dyDescent="0.25">
      <c r="C20" s="327" t="s">
        <v>270</v>
      </c>
    </row>
    <row r="21" spans="2:3" x14ac:dyDescent="0.25">
      <c r="C21" s="327" t="s">
        <v>271</v>
      </c>
    </row>
    <row r="22" spans="2:3" x14ac:dyDescent="0.25">
      <c r="C22" s="327" t="s">
        <v>272</v>
      </c>
    </row>
    <row r="23" spans="2:3" x14ac:dyDescent="0.25">
      <c r="C23" s="327" t="s">
        <v>273</v>
      </c>
    </row>
    <row r="24" spans="2:3" x14ac:dyDescent="0.25">
      <c r="C24" s="327" t="s">
        <v>274</v>
      </c>
    </row>
    <row r="25" spans="2:3" x14ac:dyDescent="0.25">
      <c r="C25" s="327" t="s">
        <v>276</v>
      </c>
    </row>
    <row r="26" spans="2:3" x14ac:dyDescent="0.25">
      <c r="C26" s="327" t="s">
        <v>277</v>
      </c>
    </row>
    <row r="27" spans="2:3" x14ac:dyDescent="0.25">
      <c r="B27" s="331"/>
      <c r="C27" s="327" t="s">
        <v>278</v>
      </c>
    </row>
    <row r="28" spans="2:3" x14ac:dyDescent="0.25">
      <c r="C28" s="327" t="s">
        <v>229</v>
      </c>
    </row>
    <row r="29" spans="2:3" x14ac:dyDescent="0.25">
      <c r="C29" s="327" t="s">
        <v>251</v>
      </c>
    </row>
    <row r="30" spans="2:3" x14ac:dyDescent="0.25">
      <c r="C30" s="327" t="s">
        <v>280</v>
      </c>
    </row>
  </sheetData>
  <hyperlinks>
    <hyperlink ref="C12" location="'Tab10'!A1" display="Tabella 10: Produzione totale di rifiuti urbani per regione. Tonnellate. Anni 2017-2022" xr:uid="{00000000-0004-0000-0000-000000000000}"/>
    <hyperlink ref="C13" location="'Tab11'!A1" display="Tabella 11: Produzione pro capite di rifiuti urbani per regione. Chilogrammi per abitante. Anni 2018-2022" xr:uid="{00000000-0004-0000-0000-000001000000}"/>
    <hyperlink ref="C14" location="'Tab13'!A1" display="Tabella 13: Produzione e raccolta differenziata dei rifiuti urbani in Abruzzo e in Italia. Anni 2021-2022" xr:uid="{00000000-0004-0000-0000-000002000000}"/>
    <hyperlink ref="C15" location="'Tab14'!A1" display="Tabella 14: Raccolta differenziata pro capite delle principali frazioni merceologiche, per regione. Chilogrammi per abitante. Anno 2022" xr:uid="{00000000-0004-0000-0000-000003000000}"/>
    <hyperlink ref="C16" location="Graf19!A1" display="Grafico 19: Raccolta differenziata per regione. Migliaia di tonnellate. Anni 2012 e 2022" xr:uid="{00000000-0004-0000-0000-000004000000}"/>
    <hyperlink ref="C17" location="Graf20!A1" display="Grafico 20: Percentuale di raccolta differenziata sul totale dei rifiuti urbani in Abruzzo e in Italia. Anni 2011-2021" xr:uid="{00000000-0004-0000-0000-000005000000}"/>
    <hyperlink ref="C18" location="Graf21!A1" display="Grafico 21: Percentuale di raccolta differenziata sul totale dei rifiuti urbani per regione. Anno 2021" xr:uid="{00000000-0004-0000-0000-000006000000}"/>
    <hyperlink ref="C19:C20" location="'Tab15 Tab16'!A1" display="'Tab15 Tab16'!A1" xr:uid="{00000000-0004-0000-0000-000007000000}"/>
    <hyperlink ref="C21:C22" location="'Tab17 Tab18'!A1" display="Tabella 17: N° impianti di trattamento meccanico biologico (TMB) e quantità di rifiuti trattata per tipo di rifiuti, per regione. Tonnellate. Anno 2022" xr:uid="{00000000-0004-0000-0000-000008000000}"/>
    <hyperlink ref="C23:C24" location="'Tab19 Tab20'!A1" display="Tabella 19: N° impianti di discarica e quantità di rifiuti smaltiti e trattati per tipo di rifiuti, per regione. Tonnellate. Anno 2022" xr:uid="{00000000-0004-0000-0000-000009000000}"/>
    <hyperlink ref="C25:C26" location="'Tab21 Graf22'!A1" display="Tabella 21: Rifiuti urbani prodotti e smaltiti in discarica per regione. Migliaia di tonnellate. Anni 2019-2021" xr:uid="{00000000-0004-0000-0000-00000A000000}"/>
    <hyperlink ref="C27" location="'Tab 22'!A1" display="Tabella 22: Rifiuti urbani inceneriti per regione. Migliaia di tonnellate. Anni 2009-2022" xr:uid="{00000000-0004-0000-0000-00000C000000}"/>
    <hyperlink ref="C28" location="'Tab 25'!A1" display="Tabella 25: Rifiuti urbani importati dall’Italia per Paese di provenienza e pericolosità. Tonnellate. Anno 2021" xr:uid="{00000000-0004-0000-0000-00000F000000}"/>
    <hyperlink ref="C29" location="'Tab 26'!A1" display="Tabella 26: Rifiuti urbani esportati dall’Italia per Paese di destinazione e pericolosità. Tonnellate. Anno 2021" xr:uid="{00000000-0004-0000-0000-000010000000}"/>
    <hyperlink ref="C30" location="'Graf 26'!A1" display="Grafico 26: Importazione ed esportazione dell’Italia dei rifiuti urbani nei Paesi da cui importa e verso cui esporta. Tonnellate. Anno 2021" xr:uid="{00000000-0004-0000-0000-000011000000}"/>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2:T34"/>
  <sheetViews>
    <sheetView zoomScaleNormal="100" workbookViewId="0"/>
  </sheetViews>
  <sheetFormatPr defaultRowHeight="15" x14ac:dyDescent="0.25"/>
  <cols>
    <col min="2" max="2" width="15" customWidth="1"/>
    <col min="3" max="4" width="9.7109375" customWidth="1"/>
    <col min="5" max="7" width="10.140625" bestFit="1" customWidth="1"/>
    <col min="8" max="8" width="10.140625" customWidth="1"/>
    <col min="9" max="9" width="10.7109375" customWidth="1"/>
    <col min="11" max="11" width="10.140625" bestFit="1" customWidth="1"/>
    <col min="12" max="12" width="16.42578125" customWidth="1"/>
    <col min="15" max="15" width="10.140625" customWidth="1"/>
    <col min="16" max="16" width="9.85546875" bestFit="1" customWidth="1"/>
    <col min="17" max="17" width="10.28515625" bestFit="1" customWidth="1"/>
    <col min="18" max="18" width="9.85546875" bestFit="1" customWidth="1"/>
    <col min="19" max="19" width="10.5703125" bestFit="1" customWidth="1"/>
    <col min="21" max="21" width="8.85546875" customWidth="1"/>
    <col min="28" max="28" width="6.7109375" customWidth="1"/>
    <col min="31" max="32" width="9.5703125" bestFit="1" customWidth="1"/>
  </cols>
  <sheetData>
    <row r="2" spans="1:20" x14ac:dyDescent="0.25">
      <c r="A2" s="1"/>
      <c r="B2" s="53" t="s">
        <v>281</v>
      </c>
      <c r="J2" s="327" t="s">
        <v>263</v>
      </c>
    </row>
    <row r="3" spans="1:20" x14ac:dyDescent="0.25">
      <c r="B3" s="54" t="s">
        <v>0</v>
      </c>
    </row>
    <row r="4" spans="1:20" x14ac:dyDescent="0.25">
      <c r="B4" s="53" t="s">
        <v>282</v>
      </c>
    </row>
    <row r="5" spans="1:20" x14ac:dyDescent="0.25">
      <c r="B5" s="53"/>
    </row>
    <row r="6" spans="1:20" x14ac:dyDescent="0.25">
      <c r="B6" s="2" t="s">
        <v>262</v>
      </c>
      <c r="K6" s="332" t="s">
        <v>1</v>
      </c>
      <c r="L6" s="333"/>
      <c r="M6" s="333"/>
      <c r="N6" s="333"/>
      <c r="O6" s="333"/>
      <c r="P6" s="334"/>
      <c r="R6" s="332" t="s">
        <v>2</v>
      </c>
      <c r="S6" s="334"/>
    </row>
    <row r="8" spans="1:20" ht="34.5" thickBot="1" x14ac:dyDescent="0.3">
      <c r="B8" s="4" t="s">
        <v>3</v>
      </c>
      <c r="C8" s="5">
        <v>2017</v>
      </c>
      <c r="D8" s="6">
        <v>2018</v>
      </c>
      <c r="E8" s="6">
        <v>2019</v>
      </c>
      <c r="F8" s="6">
        <v>2020</v>
      </c>
      <c r="G8" s="6">
        <v>2021</v>
      </c>
      <c r="H8" s="6">
        <v>2022</v>
      </c>
      <c r="J8" s="55" t="s">
        <v>3</v>
      </c>
      <c r="K8" s="56" t="s">
        <v>4</v>
      </c>
      <c r="L8" s="56" t="s">
        <v>5</v>
      </c>
      <c r="M8" s="56" t="s">
        <v>6</v>
      </c>
      <c r="N8" s="57" t="s">
        <v>7</v>
      </c>
      <c r="O8" s="57" t="s">
        <v>8</v>
      </c>
      <c r="P8" s="7"/>
      <c r="Q8" s="8"/>
      <c r="R8" s="9" t="s">
        <v>9</v>
      </c>
      <c r="S8" s="9" t="s">
        <v>10</v>
      </c>
      <c r="T8" s="9" t="s">
        <v>11</v>
      </c>
    </row>
    <row r="9" spans="1:20" x14ac:dyDescent="0.25">
      <c r="B9" s="10" t="s">
        <v>12</v>
      </c>
      <c r="C9" s="11">
        <v>2063581</v>
      </c>
      <c r="D9" s="12">
        <v>2162096</v>
      </c>
      <c r="E9" s="12">
        <v>2143652</v>
      </c>
      <c r="F9" s="12">
        <v>2075790</v>
      </c>
      <c r="G9" s="12">
        <v>2134953</v>
      </c>
      <c r="H9" s="12">
        <v>2107724</v>
      </c>
      <c r="J9" s="58" t="s">
        <v>13</v>
      </c>
      <c r="K9" s="14">
        <f>(D9-C9)/C9*100</f>
        <v>4.7739827028839672</v>
      </c>
      <c r="L9" s="14">
        <f>(E9-D9)/D9*100</f>
        <v>-0.85306110366977239</v>
      </c>
      <c r="M9" s="14">
        <f>(F9-E9)/E9*100</f>
        <v>-3.165719062609043</v>
      </c>
      <c r="N9" s="14">
        <f>(G9-F9)/F9*100</f>
        <v>2.8501438006734787</v>
      </c>
      <c r="O9" s="14">
        <f>(H9-G9)/G9*100</f>
        <v>-1.2753910741828978</v>
      </c>
      <c r="P9" s="13"/>
      <c r="Q9" s="8"/>
      <c r="R9" s="15">
        <f>F9/F$29*100</f>
        <v>7.1723956732395857</v>
      </c>
      <c r="S9" s="15">
        <f>G9/G$29*100</f>
        <v>7.2137703805325675</v>
      </c>
      <c r="T9" s="15">
        <f>H9/H$29*100</f>
        <v>7.2551761342017089</v>
      </c>
    </row>
    <row r="10" spans="1:20" x14ac:dyDescent="0.25">
      <c r="B10" s="10" t="s">
        <v>14</v>
      </c>
      <c r="C10" s="11">
        <v>73721</v>
      </c>
      <c r="D10" s="12">
        <v>75056</v>
      </c>
      <c r="E10" s="12">
        <v>75825</v>
      </c>
      <c r="F10" s="12">
        <v>75887</v>
      </c>
      <c r="G10" s="12">
        <v>74242</v>
      </c>
      <c r="H10" s="12">
        <v>75746</v>
      </c>
      <c r="J10" s="58" t="s">
        <v>15</v>
      </c>
      <c r="K10" s="14">
        <f t="shared" ref="K10:O28" si="0">(D10-C10)/C10*100</f>
        <v>1.8108815669890532</v>
      </c>
      <c r="L10" s="14">
        <f t="shared" si="0"/>
        <v>1.0245683223193349</v>
      </c>
      <c r="M10" s="14">
        <f t="shared" si="0"/>
        <v>8.1767227167820644E-2</v>
      </c>
      <c r="N10" s="14">
        <f t="shared" si="0"/>
        <v>-2.1676967069458537</v>
      </c>
      <c r="O10" s="14">
        <f t="shared" si="0"/>
        <v>2.0258074944101723</v>
      </c>
      <c r="P10" s="13"/>
      <c r="Q10" s="8"/>
      <c r="R10" s="15">
        <f t="shared" ref="R10:T29" si="1">F10/F$29*100</f>
        <v>0.26220937110937642</v>
      </c>
      <c r="S10" s="15">
        <f t="shared" si="1"/>
        <v>0.2508555179395045</v>
      </c>
      <c r="T10" s="15">
        <f t="shared" si="1"/>
        <v>0.26073175209906169</v>
      </c>
    </row>
    <row r="11" spans="1:20" x14ac:dyDescent="0.25">
      <c r="B11" s="10" t="s">
        <v>16</v>
      </c>
      <c r="C11" s="11">
        <v>4685489</v>
      </c>
      <c r="D11" s="12">
        <v>4810952</v>
      </c>
      <c r="E11" s="12">
        <v>4843570</v>
      </c>
      <c r="F11" s="12">
        <v>4680306</v>
      </c>
      <c r="G11" s="12">
        <v>4774012</v>
      </c>
      <c r="H11" s="12">
        <v>4617814</v>
      </c>
      <c r="J11" s="58" t="s">
        <v>17</v>
      </c>
      <c r="K11" s="14">
        <f t="shared" si="0"/>
        <v>2.677692765899141</v>
      </c>
      <c r="L11" s="14">
        <f t="shared" si="0"/>
        <v>0.67799470873955925</v>
      </c>
      <c r="M11" s="14">
        <f t="shared" si="0"/>
        <v>-3.3707368738347956</v>
      </c>
      <c r="N11" s="14">
        <f t="shared" si="0"/>
        <v>2.0021340485002477</v>
      </c>
      <c r="O11" s="14">
        <f t="shared" si="0"/>
        <v>-3.2718392831857144</v>
      </c>
      <c r="P11" s="13"/>
      <c r="Q11" s="8"/>
      <c r="R11" s="15">
        <f t="shared" si="1"/>
        <v>16.171677531849209</v>
      </c>
      <c r="S11" s="15">
        <f t="shared" si="1"/>
        <v>16.130859256342902</v>
      </c>
      <c r="T11" s="15">
        <f t="shared" si="1"/>
        <v>15.895370515770818</v>
      </c>
    </row>
    <row r="12" spans="1:20" x14ac:dyDescent="0.25">
      <c r="B12" s="10" t="s">
        <v>18</v>
      </c>
      <c r="C12" s="11">
        <v>519034</v>
      </c>
      <c r="D12" s="12">
        <v>543626</v>
      </c>
      <c r="E12" s="12">
        <v>546636</v>
      </c>
      <c r="F12" s="12">
        <v>512341</v>
      </c>
      <c r="G12" s="12">
        <v>542792</v>
      </c>
      <c r="H12" s="12">
        <v>522980</v>
      </c>
      <c r="J12" s="58" t="s">
        <v>19</v>
      </c>
      <c r="K12" s="14">
        <f t="shared" si="0"/>
        <v>4.7380325759006148</v>
      </c>
      <c r="L12" s="14">
        <f t="shared" si="0"/>
        <v>0.55368948505038384</v>
      </c>
      <c r="M12" s="14">
        <f t="shared" si="0"/>
        <v>-6.273827556179981</v>
      </c>
      <c r="N12" s="14">
        <f t="shared" si="0"/>
        <v>5.9435024719864309</v>
      </c>
      <c r="O12" s="14">
        <f t="shared" si="0"/>
        <v>-3.6500169494023496</v>
      </c>
      <c r="P12" s="13"/>
      <c r="Q12" s="8"/>
      <c r="R12" s="15">
        <f t="shared" si="1"/>
        <v>1.7702717382891537</v>
      </c>
      <c r="S12" s="15">
        <f t="shared" si="1"/>
        <v>1.8340342163926013</v>
      </c>
      <c r="T12" s="15">
        <f t="shared" si="1"/>
        <v>1.8001939602456538</v>
      </c>
    </row>
    <row r="13" spans="1:20" x14ac:dyDescent="0.25">
      <c r="B13" s="10" t="s">
        <v>20</v>
      </c>
      <c r="C13" s="11">
        <v>2334794</v>
      </c>
      <c r="D13" s="12">
        <v>2363232</v>
      </c>
      <c r="E13" s="12">
        <v>2403335</v>
      </c>
      <c r="F13" s="12">
        <v>2320680</v>
      </c>
      <c r="G13" s="12">
        <v>2368470</v>
      </c>
      <c r="H13" s="12">
        <v>2309796</v>
      </c>
      <c r="J13" s="58" t="s">
        <v>21</v>
      </c>
      <c r="K13" s="14">
        <f t="shared" si="0"/>
        <v>1.2180089549656201</v>
      </c>
      <c r="L13" s="14">
        <f t="shared" si="0"/>
        <v>1.6969556945742104</v>
      </c>
      <c r="M13" s="14">
        <f t="shared" si="0"/>
        <v>-3.4391793070878593</v>
      </c>
      <c r="N13" s="14">
        <f t="shared" si="0"/>
        <v>2.059310202182119</v>
      </c>
      <c r="O13" s="14">
        <f t="shared" si="0"/>
        <v>-2.4772954692269691</v>
      </c>
      <c r="P13" s="13"/>
      <c r="Q13" s="8"/>
      <c r="R13" s="15">
        <f t="shared" si="1"/>
        <v>8.018554473705743</v>
      </c>
      <c r="S13" s="15">
        <f t="shared" si="1"/>
        <v>8.0027985314805399</v>
      </c>
      <c r="T13" s="15">
        <f t="shared" si="1"/>
        <v>7.9507453604336105</v>
      </c>
    </row>
    <row r="14" spans="1:20" x14ac:dyDescent="0.25">
      <c r="B14" s="10" t="s">
        <v>22</v>
      </c>
      <c r="C14" s="11">
        <v>589018</v>
      </c>
      <c r="D14" s="12">
        <v>595729</v>
      </c>
      <c r="E14" s="12">
        <v>603107</v>
      </c>
      <c r="F14" s="12">
        <v>597621</v>
      </c>
      <c r="G14" s="12">
        <v>599862</v>
      </c>
      <c r="H14" s="12">
        <v>589473</v>
      </c>
      <c r="J14" s="58" t="s">
        <v>23</v>
      </c>
      <c r="K14" s="14">
        <f t="shared" si="0"/>
        <v>1.1393539756000666</v>
      </c>
      <c r="L14" s="14">
        <f t="shared" si="0"/>
        <v>1.2384825986312569</v>
      </c>
      <c r="M14" s="14">
        <f t="shared" si="0"/>
        <v>-0.9096230022201699</v>
      </c>
      <c r="N14" s="14">
        <f t="shared" si="0"/>
        <v>0.37498682275221251</v>
      </c>
      <c r="O14" s="14">
        <f t="shared" si="0"/>
        <v>-1.7318983366174219</v>
      </c>
      <c r="P14" s="13"/>
      <c r="Q14" s="8"/>
      <c r="R14" s="15">
        <f t="shared" si="1"/>
        <v>2.0649363734467912</v>
      </c>
      <c r="S14" s="15">
        <f t="shared" si="1"/>
        <v>2.0268674429868141</v>
      </c>
      <c r="T14" s="15">
        <f t="shared" si="1"/>
        <v>2.0290751736737276</v>
      </c>
    </row>
    <row r="15" spans="1:20" x14ac:dyDescent="0.25">
      <c r="B15" s="10" t="s">
        <v>24</v>
      </c>
      <c r="C15" s="11">
        <v>830036</v>
      </c>
      <c r="D15" s="12">
        <v>832333</v>
      </c>
      <c r="E15" s="12">
        <v>821949</v>
      </c>
      <c r="F15" s="12">
        <v>791481</v>
      </c>
      <c r="G15" s="12">
        <v>822293</v>
      </c>
      <c r="H15" s="12">
        <v>813782</v>
      </c>
      <c r="J15" s="58" t="s">
        <v>25</v>
      </c>
      <c r="K15" s="14">
        <f t="shared" si="0"/>
        <v>0.27673498498860288</v>
      </c>
      <c r="L15" s="14">
        <f t="shared" si="0"/>
        <v>-1.2475775921416068</v>
      </c>
      <c r="M15" s="14">
        <f t="shared" si="0"/>
        <v>-3.7067993269655415</v>
      </c>
      <c r="N15" s="14">
        <f t="shared" si="0"/>
        <v>3.8929551056816272</v>
      </c>
      <c r="O15" s="14">
        <f t="shared" si="0"/>
        <v>-1.035032524902924</v>
      </c>
      <c r="P15" s="13"/>
      <c r="Q15" s="8"/>
      <c r="R15" s="15">
        <f t="shared" si="1"/>
        <v>2.7347732187992722</v>
      </c>
      <c r="S15" s="15">
        <f t="shared" si="1"/>
        <v>2.778437224388203</v>
      </c>
      <c r="T15" s="15">
        <f t="shared" si="1"/>
        <v>2.8011882698317883</v>
      </c>
    </row>
    <row r="16" spans="1:20" x14ac:dyDescent="0.25">
      <c r="B16" s="10" t="s">
        <v>26</v>
      </c>
      <c r="C16" s="11">
        <v>2859763</v>
      </c>
      <c r="D16" s="16">
        <v>2945291</v>
      </c>
      <c r="E16" s="16">
        <v>2960609</v>
      </c>
      <c r="F16" s="12">
        <v>2844728</v>
      </c>
      <c r="G16" s="12">
        <v>2839418</v>
      </c>
      <c r="H16" s="16">
        <v>2803812</v>
      </c>
      <c r="J16" s="58" t="s">
        <v>27</v>
      </c>
      <c r="K16" s="14">
        <f t="shared" si="0"/>
        <v>2.9907373443183927</v>
      </c>
      <c r="L16" s="14">
        <f t="shared" si="0"/>
        <v>0.52008443308318264</v>
      </c>
      <c r="M16" s="14">
        <f t="shared" si="0"/>
        <v>-3.9140933503883826</v>
      </c>
      <c r="N16" s="14">
        <f t="shared" si="0"/>
        <v>-0.18666107972361504</v>
      </c>
      <c r="O16" s="14">
        <f t="shared" si="0"/>
        <v>-1.2539893738787313</v>
      </c>
      <c r="P16" s="13"/>
      <c r="Q16" s="8"/>
      <c r="R16" s="15">
        <f t="shared" si="1"/>
        <v>9.8292769493751777</v>
      </c>
      <c r="S16" s="15">
        <f t="shared" si="1"/>
        <v>9.5940798070735163</v>
      </c>
      <c r="T16" s="15">
        <f>H16/H$29*100</f>
        <v>9.6512398716285261</v>
      </c>
    </row>
    <row r="17" spans="2:20" x14ac:dyDescent="0.25">
      <c r="B17" s="10" t="s">
        <v>28</v>
      </c>
      <c r="C17" s="11">
        <v>2243820</v>
      </c>
      <c r="D17" s="16">
        <v>2284143</v>
      </c>
      <c r="E17" s="16">
        <v>2277254</v>
      </c>
      <c r="F17" s="12">
        <v>2153388</v>
      </c>
      <c r="G17" s="12">
        <v>2199464</v>
      </c>
      <c r="H17" s="16">
        <v>2153005</v>
      </c>
      <c r="J17" s="58" t="s">
        <v>29</v>
      </c>
      <c r="K17" s="14">
        <f t="shared" si="0"/>
        <v>1.7970692836323772</v>
      </c>
      <c r="L17" s="14">
        <f t="shared" si="0"/>
        <v>-0.3016010818937343</v>
      </c>
      <c r="M17" s="14">
        <f t="shared" si="0"/>
        <v>-5.4392702790290413</v>
      </c>
      <c r="N17" s="14">
        <f t="shared" si="0"/>
        <v>2.1396980014748852</v>
      </c>
      <c r="O17" s="14">
        <f t="shared" si="0"/>
        <v>-2.1122873572834111</v>
      </c>
      <c r="P17" s="13"/>
      <c r="Q17" s="8"/>
      <c r="R17" s="15">
        <f t="shared" si="1"/>
        <v>7.4405169954600643</v>
      </c>
      <c r="S17" s="15">
        <f t="shared" si="1"/>
        <v>7.4317459242651633</v>
      </c>
      <c r="T17" s="15">
        <f t="shared" si="1"/>
        <v>7.4110417174245544</v>
      </c>
    </row>
    <row r="18" spans="2:20" x14ac:dyDescent="0.25">
      <c r="B18" s="10" t="s">
        <v>30</v>
      </c>
      <c r="C18" s="11">
        <v>450830</v>
      </c>
      <c r="D18" s="16">
        <v>460610</v>
      </c>
      <c r="E18" s="16">
        <v>454254</v>
      </c>
      <c r="F18" s="12">
        <v>438903</v>
      </c>
      <c r="G18" s="12">
        <v>445321</v>
      </c>
      <c r="H18" s="16">
        <v>442039</v>
      </c>
      <c r="J18" s="58" t="s">
        <v>31</v>
      </c>
      <c r="K18" s="14">
        <f t="shared" si="0"/>
        <v>2.1693321207550516</v>
      </c>
      <c r="L18" s="14">
        <f t="shared" si="0"/>
        <v>-1.3799092507761446</v>
      </c>
      <c r="M18" s="14">
        <f t="shared" si="0"/>
        <v>-3.3793868628564634</v>
      </c>
      <c r="N18" s="14">
        <f t="shared" si="0"/>
        <v>1.4622820987780898</v>
      </c>
      <c r="O18" s="14">
        <f t="shared" si="0"/>
        <v>-0.73699645873426134</v>
      </c>
      <c r="P18" s="13"/>
      <c r="Q18" s="8"/>
      <c r="R18" s="15">
        <f t="shared" si="1"/>
        <v>1.5165243007105123</v>
      </c>
      <c r="S18" s="15">
        <f t="shared" si="1"/>
        <v>1.5046904731060327</v>
      </c>
      <c r="T18" s="15">
        <f t="shared" si="1"/>
        <v>1.5215800565853923</v>
      </c>
    </row>
    <row r="19" spans="2:20" x14ac:dyDescent="0.25">
      <c r="B19" s="10" t="s">
        <v>32</v>
      </c>
      <c r="C19" s="11">
        <v>816984</v>
      </c>
      <c r="D19" s="16">
        <v>810118</v>
      </c>
      <c r="E19" s="16">
        <v>796289</v>
      </c>
      <c r="F19" s="12">
        <v>753387</v>
      </c>
      <c r="G19" s="12">
        <v>785640</v>
      </c>
      <c r="H19" s="16">
        <v>764224</v>
      </c>
      <c r="J19" s="58" t="s">
        <v>33</v>
      </c>
      <c r="K19" s="14">
        <f t="shared" si="0"/>
        <v>-0.8404081352878392</v>
      </c>
      <c r="L19" s="14">
        <f t="shared" si="0"/>
        <v>-1.7070352714049064</v>
      </c>
      <c r="M19" s="14">
        <f t="shared" si="0"/>
        <v>-5.3877423900116668</v>
      </c>
      <c r="N19" s="14">
        <f t="shared" si="0"/>
        <v>4.2810667027702891</v>
      </c>
      <c r="O19" s="14">
        <f t="shared" si="0"/>
        <v>-2.7259304516063336</v>
      </c>
      <c r="P19" s="13"/>
      <c r="Q19" s="8"/>
      <c r="R19" s="15">
        <f t="shared" si="1"/>
        <v>2.6031485165045365</v>
      </c>
      <c r="S19" s="15">
        <f t="shared" si="1"/>
        <v>2.6545907857276516</v>
      </c>
      <c r="T19" s="15">
        <f t="shared" si="1"/>
        <v>2.6306004609636591</v>
      </c>
    </row>
    <row r="20" spans="2:20" x14ac:dyDescent="0.25">
      <c r="B20" s="10" t="s">
        <v>34</v>
      </c>
      <c r="C20" s="11">
        <v>2961867</v>
      </c>
      <c r="D20" s="16">
        <v>3026441</v>
      </c>
      <c r="E20" s="16">
        <v>2982549</v>
      </c>
      <c r="F20" s="12">
        <v>2815268</v>
      </c>
      <c r="G20" s="12">
        <v>2883852</v>
      </c>
      <c r="H20" s="16">
        <v>2861424</v>
      </c>
      <c r="J20" s="58" t="s">
        <v>35</v>
      </c>
      <c r="K20" s="14">
        <f t="shared" si="0"/>
        <v>2.1801789209306159</v>
      </c>
      <c r="L20" s="14">
        <f t="shared" si="0"/>
        <v>-1.4502843438877546</v>
      </c>
      <c r="M20" s="14">
        <f t="shared" si="0"/>
        <v>-5.6086589021672397</v>
      </c>
      <c r="N20" s="14">
        <f t="shared" si="0"/>
        <v>2.4361446228209891</v>
      </c>
      <c r="O20" s="14">
        <f t="shared" si="0"/>
        <v>-0.77770981312494536</v>
      </c>
      <c r="P20" s="13"/>
      <c r="Q20" s="8"/>
      <c r="R20" s="15">
        <f t="shared" si="1"/>
        <v>9.7274849682337159</v>
      </c>
      <c r="S20" s="15">
        <f t="shared" si="1"/>
        <v>9.7442173853193061</v>
      </c>
      <c r="T20" s="15">
        <f t="shared" si="1"/>
        <v>9.8495510392404277</v>
      </c>
    </row>
    <row r="21" spans="2:20" x14ac:dyDescent="0.25">
      <c r="B21" s="17" t="s">
        <v>36</v>
      </c>
      <c r="C21" s="18">
        <v>596745</v>
      </c>
      <c r="D21" s="19">
        <v>603838</v>
      </c>
      <c r="E21" s="19">
        <v>600278</v>
      </c>
      <c r="F21" s="19">
        <v>585046</v>
      </c>
      <c r="G21" s="19">
        <v>587165</v>
      </c>
      <c r="H21" s="19">
        <v>577428</v>
      </c>
      <c r="J21" s="59" t="s">
        <v>36</v>
      </c>
      <c r="K21" s="60">
        <f t="shared" si="0"/>
        <v>1.1886149025127986</v>
      </c>
      <c r="L21" s="61">
        <f t="shared" si="0"/>
        <v>-0.58956210109333962</v>
      </c>
      <c r="M21" s="61">
        <f t="shared" si="0"/>
        <v>-2.5374909625206987</v>
      </c>
      <c r="N21" s="62">
        <f t="shared" si="0"/>
        <v>0.36219374203054122</v>
      </c>
      <c r="O21" s="62">
        <f t="shared" si="0"/>
        <v>-1.658307290114363</v>
      </c>
      <c r="P21" s="13"/>
      <c r="Q21" s="8"/>
      <c r="R21" s="15">
        <f t="shared" si="1"/>
        <v>2.0214864697518187</v>
      </c>
      <c r="S21" s="15">
        <f t="shared" si="1"/>
        <v>1.9839656823758676</v>
      </c>
      <c r="T21" s="15">
        <f t="shared" si="1"/>
        <v>1.9876140542214371</v>
      </c>
    </row>
    <row r="22" spans="2:20" x14ac:dyDescent="0.25">
      <c r="B22" s="10" t="s">
        <v>37</v>
      </c>
      <c r="C22" s="11">
        <v>116658</v>
      </c>
      <c r="D22" s="16">
        <v>116491</v>
      </c>
      <c r="E22" s="16">
        <v>111241</v>
      </c>
      <c r="F22" s="12">
        <v>109137</v>
      </c>
      <c r="G22" s="12">
        <v>112195</v>
      </c>
      <c r="H22" s="16">
        <v>108581</v>
      </c>
      <c r="J22" s="58" t="s">
        <v>38</v>
      </c>
      <c r="K22" s="14">
        <f t="shared" si="0"/>
        <v>-0.14315349140221845</v>
      </c>
      <c r="L22" s="14">
        <f t="shared" si="0"/>
        <v>-4.5067859319604091</v>
      </c>
      <c r="M22" s="14">
        <f t="shared" si="0"/>
        <v>-1.8913889662983974</v>
      </c>
      <c r="N22" s="14">
        <f t="shared" si="0"/>
        <v>2.8019828289214472</v>
      </c>
      <c r="O22" s="14">
        <f t="shared" si="0"/>
        <v>-3.2211774143232765</v>
      </c>
      <c r="P22" s="13"/>
      <c r="Q22" s="8"/>
      <c r="R22" s="15">
        <f t="shared" si="1"/>
        <v>0.37709679042212785</v>
      </c>
      <c r="S22" s="15">
        <f t="shared" si="1"/>
        <v>0.37909451301450264</v>
      </c>
      <c r="T22" s="15">
        <f t="shared" si="1"/>
        <v>0.3737558996470865</v>
      </c>
    </row>
    <row r="23" spans="2:20" x14ac:dyDescent="0.25">
      <c r="B23" s="10" t="s">
        <v>39</v>
      </c>
      <c r="C23" s="11">
        <v>2560999</v>
      </c>
      <c r="D23" s="16">
        <v>2602769</v>
      </c>
      <c r="E23" s="16">
        <v>2595166</v>
      </c>
      <c r="F23" s="12">
        <v>2560489</v>
      </c>
      <c r="G23" s="12">
        <v>2652820</v>
      </c>
      <c r="H23" s="16">
        <v>2613566</v>
      </c>
      <c r="J23" s="58" t="s">
        <v>40</v>
      </c>
      <c r="K23" s="14">
        <f t="shared" si="0"/>
        <v>1.6310041511144675</v>
      </c>
      <c r="L23" s="14">
        <f t="shared" si="0"/>
        <v>-0.2921119776668617</v>
      </c>
      <c r="M23" s="14">
        <f t="shared" si="0"/>
        <v>-1.3362151014617176</v>
      </c>
      <c r="N23" s="14">
        <f t="shared" si="0"/>
        <v>3.6059908868969952</v>
      </c>
      <c r="O23" s="14">
        <f t="shared" si="0"/>
        <v>-1.4797083857932314</v>
      </c>
      <c r="P23" s="13"/>
      <c r="Q23" s="8"/>
      <c r="R23" s="15">
        <f t="shared" si="1"/>
        <v>8.847157094396616</v>
      </c>
      <c r="S23" s="15">
        <f t="shared" si="1"/>
        <v>8.9635857749020271</v>
      </c>
      <c r="T23" s="15">
        <f t="shared" si="1"/>
        <v>8.9963779263134196</v>
      </c>
    </row>
    <row r="24" spans="2:20" x14ac:dyDescent="0.25">
      <c r="B24" s="10" t="s">
        <v>41</v>
      </c>
      <c r="C24" s="11">
        <v>1876335</v>
      </c>
      <c r="D24" s="16">
        <v>1898348</v>
      </c>
      <c r="E24" s="16">
        <v>1871828</v>
      </c>
      <c r="F24" s="12">
        <v>1851161</v>
      </c>
      <c r="G24" s="12">
        <v>1864835</v>
      </c>
      <c r="H24" s="16">
        <v>1829588</v>
      </c>
      <c r="J24" s="58" t="s">
        <v>42</v>
      </c>
      <c r="K24" s="14">
        <f t="shared" si="0"/>
        <v>1.173191354422318</v>
      </c>
      <c r="L24" s="14">
        <f t="shared" si="0"/>
        <v>-1.3970041320137299</v>
      </c>
      <c r="M24" s="14">
        <f t="shared" si="0"/>
        <v>-1.1041078560636983</v>
      </c>
      <c r="N24" s="14">
        <f t="shared" si="0"/>
        <v>0.73867156881546225</v>
      </c>
      <c r="O24" s="14">
        <f t="shared" si="0"/>
        <v>-1.8900867905203411</v>
      </c>
      <c r="P24" s="13"/>
      <c r="Q24" s="8"/>
      <c r="R24" s="15">
        <f t="shared" si="1"/>
        <v>6.3962439104484874</v>
      </c>
      <c r="S24" s="15">
        <f t="shared" si="1"/>
        <v>6.3010714931806238</v>
      </c>
      <c r="T24" s="15">
        <f t="shared" si="1"/>
        <v>6.2977805410109848</v>
      </c>
    </row>
    <row r="25" spans="2:20" x14ac:dyDescent="0.25">
      <c r="B25" s="10" t="s">
        <v>43</v>
      </c>
      <c r="C25" s="11">
        <v>196315</v>
      </c>
      <c r="D25" s="16">
        <v>199425</v>
      </c>
      <c r="E25" s="16">
        <v>197214</v>
      </c>
      <c r="F25" s="12">
        <v>188717</v>
      </c>
      <c r="G25" s="12">
        <v>193214</v>
      </c>
      <c r="H25" s="16">
        <v>191815</v>
      </c>
      <c r="J25" s="58" t="s">
        <v>44</v>
      </c>
      <c r="K25" s="14">
        <f t="shared" si="0"/>
        <v>1.584188676361969</v>
      </c>
      <c r="L25" s="14">
        <f t="shared" si="0"/>
        <v>-1.1086874764949228</v>
      </c>
      <c r="M25" s="14">
        <f t="shared" si="0"/>
        <v>-4.3085176508767127</v>
      </c>
      <c r="N25" s="14">
        <f t="shared" si="0"/>
        <v>2.3829331750716682</v>
      </c>
      <c r="O25" s="14">
        <f t="shared" si="0"/>
        <v>-0.7240676141480431</v>
      </c>
      <c r="P25" s="13"/>
      <c r="Q25" s="8"/>
      <c r="R25" s="15">
        <f t="shared" si="1"/>
        <v>0.65206643941186493</v>
      </c>
      <c r="S25" s="15">
        <f t="shared" si="1"/>
        <v>0.65284876543147308</v>
      </c>
      <c r="T25" s="15">
        <f t="shared" si="1"/>
        <v>0.66026273372694955</v>
      </c>
    </row>
    <row r="26" spans="2:20" x14ac:dyDescent="0.25">
      <c r="B26" s="10" t="s">
        <v>45</v>
      </c>
      <c r="C26" s="11">
        <v>772518</v>
      </c>
      <c r="D26" s="16">
        <v>785414</v>
      </c>
      <c r="E26" s="16">
        <v>767270</v>
      </c>
      <c r="F26" s="12">
        <v>723486</v>
      </c>
      <c r="G26" s="12">
        <v>758516</v>
      </c>
      <c r="H26" s="16">
        <v>739278</v>
      </c>
      <c r="J26" s="58" t="s">
        <v>46</v>
      </c>
      <c r="K26" s="14">
        <f t="shared" si="0"/>
        <v>1.6693462158810539</v>
      </c>
      <c r="L26" s="14">
        <f t="shared" si="0"/>
        <v>-2.3101192492112439</v>
      </c>
      <c r="M26" s="14">
        <f t="shared" si="0"/>
        <v>-5.7064657812764734</v>
      </c>
      <c r="N26" s="14">
        <f t="shared" si="0"/>
        <v>4.841835225560688</v>
      </c>
      <c r="O26" s="14">
        <f t="shared" si="0"/>
        <v>-2.536268186827964</v>
      </c>
      <c r="P26" s="13"/>
      <c r="Q26" s="8"/>
      <c r="R26" s="15">
        <f t="shared" si="1"/>
        <v>2.4998327653806092</v>
      </c>
      <c r="S26" s="15">
        <f t="shared" si="1"/>
        <v>2.5629417855849947</v>
      </c>
      <c r="T26" s="15">
        <f t="shared" si="1"/>
        <v>2.5447317116189647</v>
      </c>
    </row>
    <row r="27" spans="2:20" x14ac:dyDescent="0.25">
      <c r="B27" s="10" t="s">
        <v>47</v>
      </c>
      <c r="C27" s="11">
        <v>2300196</v>
      </c>
      <c r="D27" s="16">
        <v>2292421</v>
      </c>
      <c r="E27" s="16">
        <v>2233279</v>
      </c>
      <c r="F27" s="12">
        <v>2151927</v>
      </c>
      <c r="G27" s="12">
        <v>2209545</v>
      </c>
      <c r="H27" s="16">
        <v>2200814</v>
      </c>
      <c r="J27" s="58" t="s">
        <v>48</v>
      </c>
      <c r="K27" s="14">
        <f t="shared" si="0"/>
        <v>-0.33801467353216857</v>
      </c>
      <c r="L27" s="14">
        <f t="shared" si="0"/>
        <v>-2.5798926113484391</v>
      </c>
      <c r="M27" s="14">
        <f t="shared" si="0"/>
        <v>-3.642715486958862</v>
      </c>
      <c r="N27" s="14">
        <f t="shared" si="0"/>
        <v>2.6775071830968242</v>
      </c>
      <c r="O27" s="14">
        <f t="shared" si="0"/>
        <v>-0.39514922755589948</v>
      </c>
      <c r="P27" s="13"/>
      <c r="Q27" s="8"/>
      <c r="R27" s="15">
        <f t="shared" si="1"/>
        <v>7.435468859531766</v>
      </c>
      <c r="S27" s="15">
        <f t="shared" si="1"/>
        <v>7.4658085098144245</v>
      </c>
      <c r="T27" s="15">
        <f t="shared" si="1"/>
        <v>7.5756091445639937</v>
      </c>
    </row>
    <row r="28" spans="2:20" x14ac:dyDescent="0.25">
      <c r="B28" s="20" t="s">
        <v>49</v>
      </c>
      <c r="C28" s="11">
        <v>723472</v>
      </c>
      <c r="D28" s="16">
        <v>749947</v>
      </c>
      <c r="E28" s="21">
        <v>737730</v>
      </c>
      <c r="F28" s="12">
        <v>711634</v>
      </c>
      <c r="G28" s="21">
        <v>746912</v>
      </c>
      <c r="H28" s="21">
        <v>728425</v>
      </c>
      <c r="J28" s="58" t="s">
        <v>50</v>
      </c>
      <c r="K28" s="63">
        <f t="shared" si="0"/>
        <v>3.6594367162792754</v>
      </c>
      <c r="L28" s="63">
        <f t="shared" si="0"/>
        <v>-1.6290484527573281</v>
      </c>
      <c r="M28" s="63">
        <f t="shared" si="0"/>
        <v>-3.5373375083024952</v>
      </c>
      <c r="N28" s="63">
        <f t="shared" si="0"/>
        <v>4.9573235680138943</v>
      </c>
      <c r="O28" s="63">
        <f t="shared" si="0"/>
        <v>-2.4751242448909645</v>
      </c>
      <c r="P28" s="13"/>
      <c r="Q28" s="8"/>
      <c r="R28" s="15">
        <f t="shared" si="1"/>
        <v>2.4588810151943017</v>
      </c>
      <c r="S28" s="15">
        <f t="shared" si="1"/>
        <v>2.5237331512517334</v>
      </c>
      <c r="T28" s="15">
        <f t="shared" si="1"/>
        <v>2.5073736767982338</v>
      </c>
    </row>
    <row r="29" spans="2:20" x14ac:dyDescent="0.25">
      <c r="B29" s="22" t="s">
        <v>51</v>
      </c>
      <c r="C29" s="23">
        <v>29572175</v>
      </c>
      <c r="D29" s="24">
        <v>30158280</v>
      </c>
      <c r="E29" s="24">
        <v>30023033</v>
      </c>
      <c r="F29" s="24">
        <v>28941376</v>
      </c>
      <c r="G29" s="24">
        <v>29595522</v>
      </c>
      <c r="H29" s="25">
        <v>29051314</v>
      </c>
      <c r="J29" s="64" t="s">
        <v>51</v>
      </c>
      <c r="K29" s="14">
        <f>(D29-C29)/C29*100</f>
        <v>1.9819475571208407</v>
      </c>
      <c r="L29" s="14">
        <f t="shared" ref="L29:M29" si="2">(E29-D29)/D29*100</f>
        <v>-0.44845727276223973</v>
      </c>
      <c r="M29" s="14">
        <f t="shared" si="2"/>
        <v>-3.6027572564037746</v>
      </c>
      <c r="N29" s="14">
        <f>(G29-F29)/F29*100</f>
        <v>2.2602449862784684</v>
      </c>
      <c r="O29" s="14">
        <f t="shared" ref="O29" si="3">(H29-G29)/G29*100</f>
        <v>-1.8388187239947988</v>
      </c>
      <c r="P29" s="13"/>
      <c r="Q29" s="26"/>
      <c r="R29" s="15">
        <f t="shared" si="1"/>
        <v>100</v>
      </c>
      <c r="S29" s="15">
        <f t="shared" si="1"/>
        <v>100</v>
      </c>
      <c r="T29" s="15">
        <f t="shared" si="1"/>
        <v>100</v>
      </c>
    </row>
    <row r="30" spans="2:20" x14ac:dyDescent="0.25">
      <c r="H30" s="3"/>
      <c r="I30" s="27"/>
      <c r="J30" s="27"/>
      <c r="K30" s="28"/>
    </row>
    <row r="31" spans="2:20" x14ac:dyDescent="0.25">
      <c r="E31" s="3"/>
      <c r="F31" s="3"/>
      <c r="G31" s="3"/>
      <c r="H31" s="3"/>
      <c r="I31" s="27"/>
      <c r="S31" s="3"/>
    </row>
    <row r="32" spans="2:20" x14ac:dyDescent="0.25">
      <c r="B32" s="65"/>
      <c r="S32" s="3"/>
    </row>
    <row r="33" spans="2:16" x14ac:dyDescent="0.25">
      <c r="B33" s="29"/>
      <c r="E33" s="3"/>
      <c r="G33" s="3"/>
      <c r="H33" s="3"/>
    </row>
    <row r="34" spans="2:16" x14ac:dyDescent="0.25">
      <c r="K34" s="30"/>
      <c r="L34" s="30"/>
      <c r="N34" s="32"/>
      <c r="O34" s="32"/>
      <c r="P34" s="32"/>
    </row>
  </sheetData>
  <mergeCells count="2">
    <mergeCell ref="K6:P6"/>
    <mergeCell ref="R6:S6"/>
  </mergeCells>
  <hyperlinks>
    <hyperlink ref="J2" location="'Indice Tab e Graf - dati 2022'!A1" display="Torna all'indice" xr:uid="{00000000-0004-0000-0100-000000000000}"/>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2:J34"/>
  <sheetViews>
    <sheetView zoomScale="110" zoomScaleNormal="110" workbookViewId="0">
      <selection activeCell="B4" sqref="B4"/>
    </sheetView>
  </sheetViews>
  <sheetFormatPr defaultRowHeight="15" x14ac:dyDescent="0.25"/>
  <cols>
    <col min="2" max="2" width="14.42578125" customWidth="1"/>
  </cols>
  <sheetData>
    <row r="2" spans="1:10" x14ac:dyDescent="0.25">
      <c r="A2" s="32"/>
      <c r="B2" s="53" t="s">
        <v>281</v>
      </c>
      <c r="J2" s="327" t="s">
        <v>263</v>
      </c>
    </row>
    <row r="3" spans="1:10" x14ac:dyDescent="0.25">
      <c r="B3" s="53" t="s">
        <v>52</v>
      </c>
    </row>
    <row r="4" spans="1:10" x14ac:dyDescent="0.25">
      <c r="B4" s="53" t="s">
        <v>282</v>
      </c>
    </row>
    <row r="5" spans="1:10" x14ac:dyDescent="0.25">
      <c r="B5" s="53"/>
    </row>
    <row r="6" spans="1:10" x14ac:dyDescent="0.25">
      <c r="B6" s="2" t="s">
        <v>53</v>
      </c>
    </row>
    <row r="8" spans="1:10" ht="23.25" thickBot="1" x14ac:dyDescent="0.3">
      <c r="B8" s="33" t="s">
        <v>3</v>
      </c>
      <c r="C8" s="34" t="s">
        <v>54</v>
      </c>
      <c r="D8" s="6">
        <v>2018</v>
      </c>
      <c r="E8" s="6">
        <v>2019</v>
      </c>
      <c r="F8" s="6">
        <v>2020</v>
      </c>
      <c r="G8" s="6">
        <v>2021</v>
      </c>
      <c r="H8" s="6">
        <v>2022</v>
      </c>
    </row>
    <row r="9" spans="1:10" x14ac:dyDescent="0.25">
      <c r="B9" s="35" t="s">
        <v>12</v>
      </c>
      <c r="C9" s="12">
        <v>4240736</v>
      </c>
      <c r="D9" s="36">
        <v>499.5</v>
      </c>
      <c r="E9" s="36">
        <v>497.2</v>
      </c>
      <c r="F9" s="36">
        <v>485.8</v>
      </c>
      <c r="G9" s="36">
        <v>502.1</v>
      </c>
      <c r="H9" s="36">
        <v>497</v>
      </c>
    </row>
    <row r="10" spans="1:10" x14ac:dyDescent="0.25">
      <c r="B10" s="35" t="s">
        <v>14</v>
      </c>
      <c r="C10" s="12">
        <v>122955</v>
      </c>
      <c r="D10" s="36">
        <v>597.29999999999995</v>
      </c>
      <c r="E10" s="36">
        <v>604.20000000000005</v>
      </c>
      <c r="F10" s="36">
        <v>612.51</v>
      </c>
      <c r="G10" s="36">
        <v>601.94000000000005</v>
      </c>
      <c r="H10" s="36">
        <v>616</v>
      </c>
    </row>
    <row r="11" spans="1:10" x14ac:dyDescent="0.25">
      <c r="B11" s="35" t="s">
        <v>16</v>
      </c>
      <c r="C11" s="12">
        <v>9950742</v>
      </c>
      <c r="D11" s="36">
        <v>480.6</v>
      </c>
      <c r="E11" s="36">
        <v>483</v>
      </c>
      <c r="F11" s="36">
        <v>469.6</v>
      </c>
      <c r="G11" s="36">
        <v>479.1</v>
      </c>
      <c r="H11" s="36">
        <v>464.1</v>
      </c>
    </row>
    <row r="12" spans="1:10" x14ac:dyDescent="0.25">
      <c r="B12" s="35" t="s">
        <v>59</v>
      </c>
      <c r="C12" s="12">
        <v>1075317</v>
      </c>
      <c r="D12" s="36">
        <v>506.2</v>
      </c>
      <c r="E12" s="36">
        <v>507.1</v>
      </c>
      <c r="F12" s="36">
        <v>475.1</v>
      </c>
      <c r="G12" s="36">
        <v>503.5</v>
      </c>
      <c r="H12" s="36">
        <v>486.3</v>
      </c>
    </row>
    <row r="13" spans="1:10" x14ac:dyDescent="0.25">
      <c r="B13" s="35" t="s">
        <v>20</v>
      </c>
      <c r="C13" s="12">
        <v>4838253</v>
      </c>
      <c r="D13" s="36">
        <v>483.8</v>
      </c>
      <c r="E13" s="36">
        <v>492.6</v>
      </c>
      <c r="F13" s="36">
        <v>478.2</v>
      </c>
      <c r="G13" s="36">
        <v>487.9</v>
      </c>
      <c r="H13" s="36">
        <v>477.4</v>
      </c>
    </row>
    <row r="14" spans="1:10" x14ac:dyDescent="0.25">
      <c r="B14" s="35" t="s">
        <v>62</v>
      </c>
      <c r="C14" s="12">
        <v>1192191</v>
      </c>
      <c r="D14" s="36">
        <v>492.2</v>
      </c>
      <c r="E14" s="36">
        <v>500</v>
      </c>
      <c r="F14" s="36">
        <v>498.5</v>
      </c>
      <c r="G14" s="36">
        <v>501.01</v>
      </c>
      <c r="H14" s="36">
        <v>494.4</v>
      </c>
    </row>
    <row r="15" spans="1:10" x14ac:dyDescent="0.25">
      <c r="B15" s="35" t="s">
        <v>24</v>
      </c>
      <c r="C15" s="12">
        <v>1502624</v>
      </c>
      <c r="D15" s="36">
        <v>543</v>
      </c>
      <c r="E15" s="36">
        <v>539</v>
      </c>
      <c r="F15" s="36">
        <v>524.20000000000005</v>
      </c>
      <c r="G15" s="36">
        <v>545.5</v>
      </c>
      <c r="H15" s="36">
        <v>541.6</v>
      </c>
    </row>
    <row r="16" spans="1:10" x14ac:dyDescent="0.25">
      <c r="B16" s="37" t="s">
        <v>26</v>
      </c>
      <c r="C16" s="38">
        <v>4426929</v>
      </c>
      <c r="D16" s="39">
        <v>660.5</v>
      </c>
      <c r="E16" s="39">
        <v>663.2</v>
      </c>
      <c r="F16" s="39">
        <v>639.9</v>
      </c>
      <c r="G16" s="39">
        <v>640.70000000000005</v>
      </c>
      <c r="H16" s="39">
        <v>633.4</v>
      </c>
    </row>
    <row r="17" spans="2:8" x14ac:dyDescent="0.25">
      <c r="B17" s="35" t="s">
        <v>28</v>
      </c>
      <c r="C17" s="12">
        <v>3651152</v>
      </c>
      <c r="D17" s="36">
        <v>617.1</v>
      </c>
      <c r="E17" s="36">
        <v>616.70000000000005</v>
      </c>
      <c r="F17" s="36">
        <v>587.02</v>
      </c>
      <c r="G17" s="36">
        <v>598.28</v>
      </c>
      <c r="H17" s="36">
        <v>589.70000000000005</v>
      </c>
    </row>
    <row r="18" spans="2:8" x14ac:dyDescent="0.25">
      <c r="B18" s="35" t="s">
        <v>30</v>
      </c>
      <c r="C18" s="12">
        <v>854137</v>
      </c>
      <c r="D18" s="36">
        <v>527.20000000000005</v>
      </c>
      <c r="E18" s="36">
        <v>522</v>
      </c>
      <c r="F18" s="36">
        <v>507.39</v>
      </c>
      <c r="G18" s="36">
        <v>518.07000000000005</v>
      </c>
      <c r="H18" s="36">
        <v>517.5</v>
      </c>
    </row>
    <row r="19" spans="2:8" x14ac:dyDescent="0.25">
      <c r="B19" s="35" t="s">
        <v>32</v>
      </c>
      <c r="C19" s="12">
        <v>1480839</v>
      </c>
      <c r="D19" s="36">
        <v>532.9</v>
      </c>
      <c r="E19" s="36">
        <v>526.4</v>
      </c>
      <c r="F19" s="36">
        <v>501.79</v>
      </c>
      <c r="G19" s="36">
        <v>527.35</v>
      </c>
      <c r="H19" s="36">
        <v>516.1</v>
      </c>
    </row>
    <row r="20" spans="2:8" x14ac:dyDescent="0.25">
      <c r="B20" s="35" t="s">
        <v>34</v>
      </c>
      <c r="C20" s="12">
        <v>5707112</v>
      </c>
      <c r="D20" s="36">
        <v>524.29999999999995</v>
      </c>
      <c r="E20" s="36">
        <v>518.20000000000005</v>
      </c>
      <c r="F20" s="36">
        <v>492.11</v>
      </c>
      <c r="G20" s="36">
        <v>504.6</v>
      </c>
      <c r="H20" s="36">
        <v>501.4</v>
      </c>
    </row>
    <row r="21" spans="2:8" x14ac:dyDescent="0.25">
      <c r="B21" s="40" t="s">
        <v>36</v>
      </c>
      <c r="C21" s="41">
        <v>1269860</v>
      </c>
      <c r="D21" s="42">
        <v>464.3</v>
      </c>
      <c r="E21" s="42">
        <v>463.9</v>
      </c>
      <c r="F21" s="42">
        <v>455.2</v>
      </c>
      <c r="G21" s="42">
        <v>461.01</v>
      </c>
      <c r="H21" s="42">
        <v>454.7</v>
      </c>
    </row>
    <row r="22" spans="2:8" x14ac:dyDescent="0.25">
      <c r="B22" s="35" t="s">
        <v>37</v>
      </c>
      <c r="C22" s="12">
        <v>289840</v>
      </c>
      <c r="D22" s="36">
        <v>383.5</v>
      </c>
      <c r="E22" s="36">
        <v>370.2</v>
      </c>
      <c r="F22" s="36">
        <v>368.03</v>
      </c>
      <c r="G22" s="36">
        <v>385.86</v>
      </c>
      <c r="H22" s="36">
        <v>374.6</v>
      </c>
    </row>
    <row r="23" spans="2:8" x14ac:dyDescent="0.25">
      <c r="B23" s="35" t="s">
        <v>39</v>
      </c>
      <c r="C23" s="12">
        <v>5592175</v>
      </c>
      <c r="D23" s="36">
        <v>453.4</v>
      </c>
      <c r="E23" s="36">
        <v>454.3</v>
      </c>
      <c r="F23" s="36">
        <v>450.81</v>
      </c>
      <c r="G23" s="36">
        <v>474.51</v>
      </c>
      <c r="H23" s="36">
        <v>467.4</v>
      </c>
    </row>
    <row r="24" spans="2:8" x14ac:dyDescent="0.25">
      <c r="B24" s="35" t="s">
        <v>41</v>
      </c>
      <c r="C24" s="12">
        <v>3900852</v>
      </c>
      <c r="D24" s="36">
        <v>477.5</v>
      </c>
      <c r="E24" s="36">
        <v>473.5</v>
      </c>
      <c r="F24" s="36">
        <v>471.4</v>
      </c>
      <c r="G24" s="36">
        <v>476.68</v>
      </c>
      <c r="H24" s="36">
        <v>469</v>
      </c>
    </row>
    <row r="25" spans="2:8" x14ac:dyDescent="0.25">
      <c r="B25" s="43" t="s">
        <v>43</v>
      </c>
      <c r="C25" s="44">
        <v>536659</v>
      </c>
      <c r="D25" s="45">
        <v>357</v>
      </c>
      <c r="E25" s="45">
        <v>356.5</v>
      </c>
      <c r="F25" s="45">
        <v>344.64</v>
      </c>
      <c r="G25" s="45">
        <v>357.8</v>
      </c>
      <c r="H25" s="45">
        <v>357.4</v>
      </c>
    </row>
    <row r="26" spans="2:8" x14ac:dyDescent="0.25">
      <c r="B26" s="35" t="s">
        <v>45</v>
      </c>
      <c r="C26" s="12">
        <v>1841300</v>
      </c>
      <c r="D26" s="36">
        <v>410.8</v>
      </c>
      <c r="E26" s="36">
        <v>405.1</v>
      </c>
      <c r="F26" s="36">
        <v>385.3</v>
      </c>
      <c r="G26" s="36">
        <v>411.21</v>
      </c>
      <c r="H26" s="36">
        <v>401.5</v>
      </c>
    </row>
    <row r="27" spans="2:8" x14ac:dyDescent="0.25">
      <c r="B27" s="35" t="s">
        <v>47</v>
      </c>
      <c r="C27" s="12">
        <v>4802016</v>
      </c>
      <c r="D27" s="36">
        <v>467</v>
      </c>
      <c r="E27" s="46">
        <v>458.1</v>
      </c>
      <c r="F27" s="46">
        <v>444.53</v>
      </c>
      <c r="G27" s="46">
        <v>460.2</v>
      </c>
      <c r="H27" s="46">
        <v>458.3</v>
      </c>
    </row>
    <row r="28" spans="2:8" x14ac:dyDescent="0.25">
      <c r="B28" s="35" t="s">
        <v>49</v>
      </c>
      <c r="C28" s="12">
        <v>1575028</v>
      </c>
      <c r="D28" s="36">
        <v>462.3</v>
      </c>
      <c r="E28" s="46">
        <v>457.8</v>
      </c>
      <c r="F28" s="46">
        <v>445.27</v>
      </c>
      <c r="G28" s="46">
        <v>472.97</v>
      </c>
      <c r="H28" s="46">
        <v>462.5</v>
      </c>
    </row>
    <row r="29" spans="2:8" x14ac:dyDescent="0.25">
      <c r="B29" s="47" t="s">
        <v>51</v>
      </c>
      <c r="C29" s="48">
        <v>58850717</v>
      </c>
      <c r="D29" s="49">
        <v>504.2</v>
      </c>
      <c r="E29" s="49">
        <v>503.4</v>
      </c>
      <c r="F29" s="49">
        <v>488.4</v>
      </c>
      <c r="G29" s="49">
        <v>501.1</v>
      </c>
      <c r="H29" s="49">
        <v>493.6</v>
      </c>
    </row>
    <row r="32" spans="2:8" x14ac:dyDescent="0.25">
      <c r="B32" s="65"/>
      <c r="C32" s="50"/>
      <c r="D32" s="50"/>
      <c r="E32" s="50"/>
    </row>
    <row r="33" spans="2:5" x14ac:dyDescent="0.25">
      <c r="C33" s="50"/>
      <c r="D33" s="50"/>
      <c r="E33" s="50"/>
    </row>
    <row r="34" spans="2:5" x14ac:dyDescent="0.25">
      <c r="B34" s="53"/>
    </row>
  </sheetData>
  <hyperlinks>
    <hyperlink ref="J2" location="'Indice Tab e Graf - dati 2022'!A1" display="Torna all'indice" xr:uid="{00000000-0004-0000-0200-000000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50"/>
  </sheetPr>
  <dimension ref="A1:R24"/>
  <sheetViews>
    <sheetView zoomScaleNormal="100" workbookViewId="0">
      <selection activeCell="E22" sqref="E22"/>
    </sheetView>
  </sheetViews>
  <sheetFormatPr defaultRowHeight="15" x14ac:dyDescent="0.25"/>
  <cols>
    <col min="1" max="1" width="14.85546875" customWidth="1"/>
    <col min="2" max="2" width="12.5703125" customWidth="1"/>
    <col min="3" max="6" width="10.140625" bestFit="1" customWidth="1"/>
  </cols>
  <sheetData>
    <row r="1" spans="1:18" x14ac:dyDescent="0.25">
      <c r="B1" s="78"/>
      <c r="C1" s="78"/>
      <c r="D1" s="78"/>
      <c r="E1" s="78"/>
      <c r="F1" s="78"/>
      <c r="G1" s="78"/>
      <c r="H1" s="78"/>
      <c r="I1" s="77"/>
    </row>
    <row r="2" spans="1:18" x14ac:dyDescent="0.25">
      <c r="B2" s="78"/>
      <c r="C2" s="78"/>
      <c r="D2" s="78"/>
      <c r="E2" s="78"/>
      <c r="F2" s="78"/>
      <c r="G2" s="78"/>
      <c r="H2" s="78"/>
      <c r="I2" s="327" t="s">
        <v>263</v>
      </c>
    </row>
    <row r="3" spans="1:18" x14ac:dyDescent="0.25">
      <c r="A3" s="79"/>
      <c r="B3" s="78"/>
      <c r="C3" s="78"/>
      <c r="D3" s="78"/>
      <c r="E3" s="78"/>
      <c r="F3" s="78"/>
      <c r="G3" s="78"/>
      <c r="H3" s="78"/>
      <c r="I3" s="77"/>
    </row>
    <row r="4" spans="1:18" x14ac:dyDescent="0.25">
      <c r="A4" s="80" t="s">
        <v>94</v>
      </c>
      <c r="B4" s="78"/>
      <c r="I4" s="77"/>
    </row>
    <row r="5" spans="1:18" x14ac:dyDescent="0.25">
      <c r="A5" s="79"/>
      <c r="B5" s="78"/>
      <c r="C5" s="78"/>
      <c r="D5" s="78"/>
      <c r="E5" s="78"/>
      <c r="F5" s="78"/>
      <c r="G5" s="78"/>
      <c r="H5" s="78"/>
      <c r="I5" s="77"/>
    </row>
    <row r="6" spans="1:18" ht="15" customHeight="1" x14ac:dyDescent="0.25">
      <c r="A6" s="335" t="s">
        <v>93</v>
      </c>
      <c r="B6" s="337" t="s">
        <v>92</v>
      </c>
      <c r="C6" s="339" t="s">
        <v>91</v>
      </c>
      <c r="D6" s="340"/>
      <c r="E6" s="341" t="s">
        <v>90</v>
      </c>
      <c r="F6" s="341"/>
      <c r="G6" s="341"/>
      <c r="H6" s="341"/>
    </row>
    <row r="7" spans="1:18" x14ac:dyDescent="0.25">
      <c r="A7" s="335"/>
      <c r="B7" s="337"/>
      <c r="C7" s="342" t="s">
        <v>89</v>
      </c>
      <c r="D7" s="344"/>
      <c r="E7" s="343" t="s">
        <v>89</v>
      </c>
      <c r="F7" s="344"/>
      <c r="G7" s="342" t="s">
        <v>88</v>
      </c>
      <c r="H7" s="342"/>
      <c r="I7" s="30"/>
    </row>
    <row r="8" spans="1:18" ht="15.75" thickBot="1" x14ac:dyDescent="0.3">
      <c r="A8" s="336"/>
      <c r="B8" s="338"/>
      <c r="C8" s="76">
        <v>2021</v>
      </c>
      <c r="D8" s="75">
        <v>2022</v>
      </c>
      <c r="E8" s="76">
        <v>2021</v>
      </c>
      <c r="F8" s="75">
        <v>2022</v>
      </c>
      <c r="G8" s="76">
        <v>2021</v>
      </c>
      <c r="H8" s="75">
        <v>2022</v>
      </c>
      <c r="I8" s="30"/>
      <c r="K8" s="31"/>
      <c r="L8" s="31"/>
      <c r="M8" s="31"/>
      <c r="N8" s="31"/>
      <c r="O8" s="31"/>
      <c r="P8" s="31"/>
      <c r="Q8" s="30"/>
      <c r="R8" s="30"/>
    </row>
    <row r="9" spans="1:18" x14ac:dyDescent="0.25">
      <c r="A9" s="10" t="s">
        <v>87</v>
      </c>
      <c r="B9" s="74">
        <v>287151</v>
      </c>
      <c r="C9" s="74">
        <v>128134.023</v>
      </c>
      <c r="D9" s="74">
        <v>127754</v>
      </c>
      <c r="E9" s="74">
        <v>79634.584000000003</v>
      </c>
      <c r="F9" s="74">
        <v>79630</v>
      </c>
      <c r="G9" s="73">
        <v>0.621</v>
      </c>
      <c r="H9" s="73">
        <v>0.623</v>
      </c>
      <c r="K9" s="30"/>
      <c r="L9" s="30"/>
      <c r="M9" s="30"/>
      <c r="N9" s="30"/>
      <c r="O9" s="30"/>
      <c r="P9" s="30"/>
      <c r="Q9" s="30"/>
      <c r="R9" s="30"/>
    </row>
    <row r="10" spans="1:18" x14ac:dyDescent="0.25">
      <c r="A10" s="10" t="s">
        <v>86</v>
      </c>
      <c r="B10" s="74">
        <v>298414</v>
      </c>
      <c r="C10" s="74">
        <v>144589.09899999999</v>
      </c>
      <c r="D10" s="74">
        <v>141341</v>
      </c>
      <c r="E10" s="74">
        <v>96655.087</v>
      </c>
      <c r="F10" s="74">
        <v>93452</v>
      </c>
      <c r="G10" s="73">
        <v>0.66800000000000004</v>
      </c>
      <c r="H10" s="73">
        <v>0.66100000000000003</v>
      </c>
    </row>
    <row r="11" spans="1:18" x14ac:dyDescent="0.25">
      <c r="A11" s="10" t="s">
        <v>85</v>
      </c>
      <c r="B11" s="74">
        <v>312320</v>
      </c>
      <c r="C11" s="74">
        <v>146774.91899999999</v>
      </c>
      <c r="D11" s="74">
        <v>143888</v>
      </c>
      <c r="E11" s="74">
        <v>78205.528000000006</v>
      </c>
      <c r="F11" s="74">
        <v>77447</v>
      </c>
      <c r="G11" s="73">
        <v>0.53280000000000005</v>
      </c>
      <c r="H11" s="73">
        <v>0.53800000000000003</v>
      </c>
    </row>
    <row r="12" spans="1:18" x14ac:dyDescent="0.25">
      <c r="A12" s="10" t="s">
        <v>84</v>
      </c>
      <c r="B12" s="74">
        <v>371975</v>
      </c>
      <c r="C12" s="74">
        <v>167666.549</v>
      </c>
      <c r="D12" s="74">
        <v>164444</v>
      </c>
      <c r="E12" s="74">
        <v>125007.614</v>
      </c>
      <c r="F12" s="74">
        <v>122141</v>
      </c>
      <c r="G12" s="73">
        <v>0.74560000000000004</v>
      </c>
      <c r="H12" s="73">
        <v>0.74299999999999999</v>
      </c>
    </row>
    <row r="13" spans="1:18" x14ac:dyDescent="0.25">
      <c r="A13" s="17" t="s">
        <v>83</v>
      </c>
      <c r="B13" s="72">
        <f>SUM(B9:B12)</f>
        <v>1269860</v>
      </c>
      <c r="C13" s="71">
        <v>587164.59100000001</v>
      </c>
      <c r="D13" s="71">
        <f>SUM(D9:D12)</f>
        <v>577427</v>
      </c>
      <c r="E13" s="71">
        <v>379502.81300000002</v>
      </c>
      <c r="F13" s="71">
        <v>372670</v>
      </c>
      <c r="G13" s="70">
        <v>0.64629999999999999</v>
      </c>
      <c r="H13" s="70">
        <v>0.64500000000000002</v>
      </c>
    </row>
    <row r="14" spans="1:18" x14ac:dyDescent="0.25">
      <c r="A14" s="69" t="s">
        <v>82</v>
      </c>
      <c r="B14" s="68">
        <v>58850717</v>
      </c>
      <c r="C14" s="68">
        <v>29595522</v>
      </c>
      <c r="D14" s="68">
        <v>29051314</v>
      </c>
      <c r="E14" s="68">
        <v>18952787</v>
      </c>
      <c r="F14" s="68">
        <v>18930258</v>
      </c>
      <c r="G14" s="67">
        <v>0.64</v>
      </c>
      <c r="H14" s="67">
        <v>0.65200000000000002</v>
      </c>
    </row>
    <row r="15" spans="1:18" x14ac:dyDescent="0.25">
      <c r="A15" s="31"/>
      <c r="B15" s="105"/>
      <c r="C15" s="105"/>
      <c r="D15" s="105"/>
      <c r="E15" s="105"/>
      <c r="F15" s="105"/>
      <c r="G15" s="67"/>
      <c r="H15" s="67"/>
    </row>
    <row r="16" spans="1:18" x14ac:dyDescent="0.25">
      <c r="A16" s="122" t="s">
        <v>81</v>
      </c>
    </row>
    <row r="17" spans="1:17" x14ac:dyDescent="0.25">
      <c r="A17" s="123" t="s">
        <v>80</v>
      </c>
    </row>
    <row r="18" spans="1:17" x14ac:dyDescent="0.25">
      <c r="A18" s="53" t="s">
        <v>282</v>
      </c>
    </row>
    <row r="21" spans="1:17" x14ac:dyDescent="0.25">
      <c r="B21" s="66"/>
      <c r="C21" s="66"/>
      <c r="D21" s="66"/>
      <c r="E21" s="66"/>
      <c r="F21" s="66"/>
      <c r="G21" s="66"/>
      <c r="H21" s="66"/>
      <c r="I21" s="66"/>
      <c r="J21" s="66"/>
      <c r="K21" s="66"/>
      <c r="L21" s="66"/>
      <c r="M21" s="66"/>
      <c r="N21" s="66"/>
      <c r="O21" s="66"/>
      <c r="P21" s="66"/>
      <c r="Q21" s="66"/>
    </row>
    <row r="22" spans="1:17" x14ac:dyDescent="0.25">
      <c r="B22" s="66"/>
      <c r="C22" s="66"/>
      <c r="D22" s="66"/>
      <c r="E22" s="66"/>
      <c r="F22" s="66"/>
      <c r="G22" s="66"/>
      <c r="H22" s="66"/>
      <c r="I22" s="66"/>
      <c r="J22" s="66"/>
      <c r="K22" s="66"/>
      <c r="L22" s="66"/>
      <c r="M22" s="66"/>
      <c r="N22" s="66"/>
      <c r="O22" s="66"/>
      <c r="P22" s="66"/>
      <c r="Q22" s="66"/>
    </row>
    <row r="23" spans="1:17" x14ac:dyDescent="0.25">
      <c r="B23" s="66"/>
      <c r="C23" s="66"/>
      <c r="D23" s="66"/>
      <c r="E23" s="66"/>
      <c r="F23" s="66"/>
      <c r="G23" s="66"/>
      <c r="H23" s="66"/>
      <c r="I23" s="66"/>
      <c r="J23" s="66"/>
      <c r="K23" s="66"/>
      <c r="L23" s="66"/>
      <c r="M23" s="66"/>
      <c r="N23" s="66"/>
      <c r="O23" s="66"/>
      <c r="P23" s="66"/>
      <c r="Q23" s="66"/>
    </row>
    <row r="24" spans="1:17" x14ac:dyDescent="0.25">
      <c r="B24" s="66"/>
      <c r="C24" s="66"/>
      <c r="D24" s="66"/>
      <c r="E24" s="66"/>
      <c r="F24" s="66"/>
      <c r="G24" s="66"/>
      <c r="H24" s="66"/>
      <c r="I24" s="66"/>
      <c r="J24" s="66"/>
      <c r="K24" s="66"/>
      <c r="L24" s="66"/>
      <c r="M24" s="66"/>
      <c r="N24" s="66"/>
      <c r="O24" s="66"/>
      <c r="P24" s="66"/>
      <c r="Q24" s="66"/>
    </row>
  </sheetData>
  <mergeCells count="7">
    <mergeCell ref="A6:A8"/>
    <mergeCell ref="B6:B8"/>
    <mergeCell ref="C6:D6"/>
    <mergeCell ref="E6:H6"/>
    <mergeCell ref="G7:H7"/>
    <mergeCell ref="E7:F7"/>
    <mergeCell ref="C7:D7"/>
  </mergeCells>
  <hyperlinks>
    <hyperlink ref="I2" location="'Indice Tab e Graf - dati 2022'!A1" display="Torna all'indice" xr:uid="{00000000-0004-0000-0300-000000000000}"/>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50"/>
  </sheetPr>
  <dimension ref="A2:AE46"/>
  <sheetViews>
    <sheetView zoomScale="130" zoomScaleNormal="130" workbookViewId="0">
      <selection activeCell="A5" sqref="A5"/>
    </sheetView>
  </sheetViews>
  <sheetFormatPr defaultRowHeight="15" x14ac:dyDescent="0.25"/>
  <cols>
    <col min="1" max="1" width="19" bestFit="1" customWidth="1"/>
    <col min="2" max="2" width="11.140625" bestFit="1" customWidth="1"/>
    <col min="3" max="7" width="10" bestFit="1" customWidth="1"/>
    <col min="8" max="8" width="9.28515625" bestFit="1" customWidth="1"/>
    <col min="9" max="11" width="10" bestFit="1" customWidth="1"/>
    <col min="12" max="12" width="9.28515625" bestFit="1" customWidth="1"/>
    <col min="13" max="13" width="10" bestFit="1" customWidth="1"/>
    <col min="14" max="14" width="11.140625" bestFit="1" customWidth="1"/>
  </cols>
  <sheetData>
    <row r="2" spans="1:31" x14ac:dyDescent="0.25">
      <c r="H2" s="327" t="s">
        <v>263</v>
      </c>
    </row>
    <row r="3" spans="1:31" x14ac:dyDescent="0.25">
      <c r="A3" s="124" t="s">
        <v>123</v>
      </c>
    </row>
    <row r="4" spans="1:31" x14ac:dyDescent="0.25">
      <c r="A4" s="124" t="s">
        <v>122</v>
      </c>
    </row>
    <row r="5" spans="1:31" x14ac:dyDescent="0.25">
      <c r="A5" s="329" t="s">
        <v>282</v>
      </c>
    </row>
    <row r="8" spans="1:31" x14ac:dyDescent="0.25">
      <c r="A8" s="89" t="s">
        <v>121</v>
      </c>
      <c r="B8" s="88"/>
      <c r="C8" s="87"/>
      <c r="D8" s="87"/>
      <c r="E8" s="87"/>
      <c r="F8" s="87"/>
      <c r="G8" s="87"/>
      <c r="H8" s="87"/>
      <c r="I8" s="88"/>
      <c r="J8" s="88"/>
      <c r="K8" s="88"/>
      <c r="L8" s="87"/>
      <c r="M8" s="87"/>
      <c r="N8" s="87"/>
    </row>
    <row r="10" spans="1:31" ht="36" thickBot="1" x14ac:dyDescent="0.3">
      <c r="A10" t="s">
        <v>3</v>
      </c>
      <c r="B10" s="34" t="s">
        <v>120</v>
      </c>
      <c r="C10" s="76" t="s">
        <v>119</v>
      </c>
      <c r="D10" s="76" t="s">
        <v>118</v>
      </c>
      <c r="E10" s="76" t="s">
        <v>117</v>
      </c>
      <c r="F10" s="76" t="s">
        <v>116</v>
      </c>
      <c r="G10" s="76" t="s">
        <v>115</v>
      </c>
      <c r="H10" s="76" t="s">
        <v>114</v>
      </c>
      <c r="I10" s="34" t="s">
        <v>113</v>
      </c>
      <c r="J10" s="34" t="s">
        <v>112</v>
      </c>
      <c r="K10" s="34" t="s">
        <v>111</v>
      </c>
      <c r="L10" s="76" t="s">
        <v>110</v>
      </c>
      <c r="M10" s="76" t="s">
        <v>109</v>
      </c>
      <c r="N10" s="76" t="s">
        <v>108</v>
      </c>
      <c r="P10" s="88"/>
      <c r="Q10" s="87"/>
      <c r="R10" s="87"/>
      <c r="S10" s="87"/>
      <c r="T10" s="87"/>
      <c r="U10" s="87"/>
      <c r="V10" s="87"/>
      <c r="W10" s="88"/>
      <c r="X10" s="88"/>
      <c r="Y10" s="88"/>
      <c r="Z10" s="87"/>
      <c r="AA10" s="87"/>
      <c r="AB10" s="87"/>
    </row>
    <row r="11" spans="1:31" x14ac:dyDescent="0.25">
      <c r="A11" t="s">
        <v>12</v>
      </c>
      <c r="B11" s="84">
        <v>105.17</v>
      </c>
      <c r="C11" s="84">
        <v>74.08</v>
      </c>
      <c r="D11" s="84">
        <v>38.659999999999997</v>
      </c>
      <c r="E11" s="84">
        <v>36.880000000000003</v>
      </c>
      <c r="F11" s="84">
        <v>5.82</v>
      </c>
      <c r="G11" s="84">
        <v>29.25</v>
      </c>
      <c r="H11" s="84">
        <v>4.7</v>
      </c>
      <c r="I11" s="84">
        <v>17.809999999999999</v>
      </c>
      <c r="J11" s="84">
        <v>7.39</v>
      </c>
      <c r="K11" s="84">
        <v>7.25</v>
      </c>
      <c r="L11" s="84">
        <v>3.37</v>
      </c>
      <c r="M11" s="84">
        <v>2.87</v>
      </c>
      <c r="N11" s="84">
        <v>333.24</v>
      </c>
      <c r="P11" s="82"/>
      <c r="Q11" s="82"/>
      <c r="R11" s="82"/>
      <c r="S11" s="82"/>
      <c r="T11" s="82"/>
      <c r="U11" s="82"/>
      <c r="V11" s="82"/>
      <c r="W11" s="82"/>
      <c r="X11" s="82"/>
      <c r="Y11" s="82"/>
      <c r="Z11" s="82"/>
      <c r="AA11" s="82"/>
      <c r="AB11" s="82"/>
      <c r="AC11" s="86" t="str">
        <f>TRIM(O11)</f>
        <v/>
      </c>
      <c r="AD11" s="86"/>
      <c r="AE11" s="85"/>
    </row>
    <row r="12" spans="1:31" x14ac:dyDescent="0.25">
      <c r="A12" t="s">
        <v>14</v>
      </c>
      <c r="B12" s="84">
        <v>97.68</v>
      </c>
      <c r="C12" s="84">
        <v>83.82</v>
      </c>
      <c r="D12" s="84">
        <v>60.95</v>
      </c>
      <c r="E12" s="84">
        <v>56.54</v>
      </c>
      <c r="F12" s="84">
        <v>11.15</v>
      </c>
      <c r="G12" s="84">
        <v>66.8</v>
      </c>
      <c r="H12" s="84">
        <v>9.61</v>
      </c>
      <c r="I12" s="84">
        <v>2.21</v>
      </c>
      <c r="J12" s="84">
        <v>4.45</v>
      </c>
      <c r="K12" s="84">
        <v>8.32</v>
      </c>
      <c r="L12" s="84">
        <v>3.14</v>
      </c>
      <c r="M12" s="84">
        <v>2.2400000000000002</v>
      </c>
      <c r="N12" s="84">
        <v>406.91</v>
      </c>
      <c r="P12" s="82"/>
      <c r="Q12" s="82"/>
      <c r="R12" s="82"/>
      <c r="S12" s="82"/>
      <c r="T12" s="82"/>
      <c r="U12" s="82"/>
      <c r="V12" s="82"/>
      <c r="W12" s="82"/>
      <c r="X12" s="82"/>
      <c r="Y12" s="82"/>
      <c r="Z12" s="82"/>
      <c r="AA12" s="82"/>
      <c r="AB12" s="82"/>
    </row>
    <row r="13" spans="1:31" x14ac:dyDescent="0.25">
      <c r="A13" t="s">
        <v>16</v>
      </c>
      <c r="B13" s="84">
        <v>115.27</v>
      </c>
      <c r="C13" s="84">
        <v>58.55</v>
      </c>
      <c r="D13" s="84">
        <v>45.46</v>
      </c>
      <c r="E13" s="84">
        <v>28.97</v>
      </c>
      <c r="F13" s="84">
        <v>6.98</v>
      </c>
      <c r="G13" s="84">
        <v>24</v>
      </c>
      <c r="H13" s="84">
        <v>4.74</v>
      </c>
      <c r="I13" s="84">
        <v>23.17</v>
      </c>
      <c r="J13" s="84">
        <v>10.64</v>
      </c>
      <c r="K13" s="84">
        <v>11.18</v>
      </c>
      <c r="L13" s="84">
        <v>2.9</v>
      </c>
      <c r="M13" s="84">
        <v>7.77</v>
      </c>
      <c r="N13" s="84">
        <v>339.65</v>
      </c>
      <c r="P13" s="82"/>
      <c r="Q13" s="82"/>
      <c r="R13" s="82"/>
      <c r="S13" s="82"/>
      <c r="T13" s="82"/>
      <c r="U13" s="82"/>
      <c r="V13" s="82"/>
      <c r="W13" s="82"/>
      <c r="X13" s="82"/>
      <c r="Y13" s="82"/>
      <c r="Z13" s="82"/>
      <c r="AA13" s="82"/>
      <c r="AB13" s="82"/>
    </row>
    <row r="14" spans="1:31" x14ac:dyDescent="0.25">
      <c r="A14" t="s">
        <v>107</v>
      </c>
      <c r="B14" s="84">
        <v>127.11</v>
      </c>
      <c r="C14" s="84">
        <v>72.5</v>
      </c>
      <c r="D14" s="84">
        <v>51.3</v>
      </c>
      <c r="E14" s="84">
        <v>27.11</v>
      </c>
      <c r="F14" s="84">
        <v>12.04</v>
      </c>
      <c r="G14" s="84">
        <v>24</v>
      </c>
      <c r="H14" s="84">
        <v>6.95</v>
      </c>
      <c r="I14" s="84">
        <v>6.82</v>
      </c>
      <c r="J14" s="84">
        <v>11.07</v>
      </c>
      <c r="K14" s="84">
        <v>12.29</v>
      </c>
      <c r="L14" s="84">
        <v>4.01</v>
      </c>
      <c r="M14" s="84">
        <v>8.1999999999999993</v>
      </c>
      <c r="N14" s="84">
        <v>363.4</v>
      </c>
      <c r="P14" s="82"/>
      <c r="Q14" s="82"/>
      <c r="R14" s="82"/>
      <c r="S14" s="82"/>
      <c r="T14" s="82"/>
      <c r="U14" s="82"/>
      <c r="V14" s="82"/>
      <c r="W14" s="82"/>
      <c r="X14" s="82"/>
      <c r="Y14" s="82"/>
      <c r="Z14" s="82"/>
      <c r="AA14" s="82"/>
      <c r="AB14" s="82"/>
    </row>
    <row r="15" spans="1:31" x14ac:dyDescent="0.25">
      <c r="A15" t="s">
        <v>20</v>
      </c>
      <c r="B15" s="84">
        <v>150.76</v>
      </c>
      <c r="C15" s="84">
        <v>59.51</v>
      </c>
      <c r="D15" s="84">
        <v>50.28</v>
      </c>
      <c r="E15" s="84">
        <v>28.98</v>
      </c>
      <c r="F15" s="84">
        <v>11.43</v>
      </c>
      <c r="G15" s="84">
        <v>17.68</v>
      </c>
      <c r="H15" s="84">
        <v>5.0999999999999996</v>
      </c>
      <c r="I15" s="84">
        <v>13.96</v>
      </c>
      <c r="J15" s="84">
        <v>9.01</v>
      </c>
      <c r="K15" s="84">
        <v>9.85</v>
      </c>
      <c r="L15" s="84">
        <v>2.81</v>
      </c>
      <c r="M15" s="84">
        <v>4.5199999999999996</v>
      </c>
      <c r="N15" s="84">
        <v>363.89</v>
      </c>
      <c r="P15" s="82"/>
      <c r="Q15" s="82"/>
      <c r="R15" s="82"/>
      <c r="S15" s="82"/>
      <c r="T15" s="82"/>
      <c r="U15" s="82"/>
      <c r="V15" s="82"/>
      <c r="W15" s="82"/>
      <c r="X15" s="82"/>
      <c r="Y15" s="82"/>
      <c r="Z15" s="82"/>
      <c r="AA15" s="82"/>
      <c r="AB15" s="82"/>
    </row>
    <row r="16" spans="1:31" x14ac:dyDescent="0.25">
      <c r="A16" t="s">
        <v>106</v>
      </c>
      <c r="B16" s="84">
        <v>129.63999999999999</v>
      </c>
      <c r="C16" s="84">
        <v>59.27</v>
      </c>
      <c r="D16" s="84">
        <v>44.09</v>
      </c>
      <c r="E16" s="84">
        <v>28.9</v>
      </c>
      <c r="F16" s="84">
        <v>8.0299999999999994</v>
      </c>
      <c r="G16" s="84">
        <v>22.61</v>
      </c>
      <c r="H16" s="84">
        <v>6.46</v>
      </c>
      <c r="I16" s="84">
        <v>0.92</v>
      </c>
      <c r="J16" s="84">
        <v>13.05</v>
      </c>
      <c r="K16" s="84">
        <v>6.71</v>
      </c>
      <c r="L16" s="84">
        <v>1.21</v>
      </c>
      <c r="M16" s="84">
        <v>13.01</v>
      </c>
      <c r="N16" s="84">
        <v>333.9</v>
      </c>
      <c r="P16" s="82"/>
      <c r="Q16" s="82"/>
      <c r="R16" s="82"/>
      <c r="S16" s="82"/>
      <c r="T16" s="82"/>
      <c r="U16" s="82"/>
      <c r="V16" s="82"/>
      <c r="W16" s="82"/>
      <c r="X16" s="82"/>
      <c r="Y16" s="82"/>
      <c r="Z16" s="82"/>
      <c r="AA16" s="82"/>
      <c r="AB16" s="82"/>
    </row>
    <row r="17" spans="1:28" x14ac:dyDescent="0.25">
      <c r="A17" t="s">
        <v>24</v>
      </c>
      <c r="B17" s="84">
        <v>99.65</v>
      </c>
      <c r="C17" s="84">
        <v>68.2</v>
      </c>
      <c r="D17" s="84">
        <v>43.6</v>
      </c>
      <c r="E17" s="84">
        <v>28.61</v>
      </c>
      <c r="F17" s="84">
        <v>6.38</v>
      </c>
      <c r="G17" s="84">
        <v>23.98</v>
      </c>
      <c r="H17" s="84">
        <v>5.75</v>
      </c>
      <c r="I17" s="84">
        <v>13.12</v>
      </c>
      <c r="J17" s="84">
        <v>6.99</v>
      </c>
      <c r="K17" s="84">
        <v>0.47</v>
      </c>
      <c r="L17" s="84">
        <v>2.04</v>
      </c>
      <c r="M17" s="84">
        <v>12.39</v>
      </c>
      <c r="N17" s="84">
        <v>311.18</v>
      </c>
      <c r="P17" s="82"/>
      <c r="Q17" s="82"/>
      <c r="R17" s="82"/>
      <c r="S17" s="82"/>
      <c r="T17" s="82"/>
      <c r="U17" s="82"/>
      <c r="V17" s="82"/>
      <c r="W17" s="82"/>
      <c r="X17" s="82"/>
      <c r="Y17" s="82"/>
      <c r="Z17" s="82"/>
      <c r="AA17" s="82"/>
      <c r="AB17" s="82"/>
    </row>
    <row r="18" spans="1:28" x14ac:dyDescent="0.25">
      <c r="A18" t="s">
        <v>105</v>
      </c>
      <c r="B18" s="84">
        <v>180</v>
      </c>
      <c r="C18" s="84">
        <v>91.17</v>
      </c>
      <c r="D18" s="84">
        <v>48.93</v>
      </c>
      <c r="E18" s="84">
        <v>43.81</v>
      </c>
      <c r="F18" s="84">
        <v>7.82</v>
      </c>
      <c r="G18" s="84">
        <v>41.75</v>
      </c>
      <c r="H18" s="84">
        <v>5.83</v>
      </c>
      <c r="I18" s="84">
        <v>21.52</v>
      </c>
      <c r="J18" s="84">
        <v>0.2</v>
      </c>
      <c r="K18" s="84">
        <v>13.18</v>
      </c>
      <c r="L18" s="84">
        <v>3.17</v>
      </c>
      <c r="M18" s="84">
        <v>11.37</v>
      </c>
      <c r="N18" s="84">
        <v>468.77</v>
      </c>
      <c r="P18" s="82"/>
      <c r="Q18" s="82"/>
      <c r="R18" s="82"/>
      <c r="S18" s="82"/>
      <c r="T18" s="82"/>
      <c r="U18" s="82"/>
      <c r="V18" s="82"/>
      <c r="W18" s="82"/>
      <c r="X18" s="82"/>
      <c r="Y18" s="82"/>
      <c r="Z18" s="82"/>
      <c r="AA18" s="82"/>
      <c r="AB18" s="82"/>
    </row>
    <row r="19" spans="1:28" x14ac:dyDescent="0.25">
      <c r="A19" t="s">
        <v>28</v>
      </c>
      <c r="B19" s="84">
        <v>143.88</v>
      </c>
      <c r="C19" s="84">
        <v>88.25</v>
      </c>
      <c r="D19" s="84">
        <v>37.880000000000003</v>
      </c>
      <c r="E19" s="84">
        <v>32.99</v>
      </c>
      <c r="F19" s="84">
        <v>5.63</v>
      </c>
      <c r="G19" s="84">
        <v>19.350000000000001</v>
      </c>
      <c r="H19" s="84">
        <v>6.62</v>
      </c>
      <c r="I19" s="84">
        <v>16.86</v>
      </c>
      <c r="J19" s="84">
        <v>5.58</v>
      </c>
      <c r="K19" s="84">
        <v>7.86</v>
      </c>
      <c r="L19" s="84">
        <v>2.94</v>
      </c>
      <c r="M19" s="84">
        <v>19.170000000000002</v>
      </c>
      <c r="N19" s="84">
        <v>387.01</v>
      </c>
      <c r="P19" s="82"/>
      <c r="Q19" s="82"/>
      <c r="R19" s="82"/>
      <c r="S19" s="82"/>
      <c r="T19" s="82"/>
      <c r="U19" s="82"/>
      <c r="V19" s="82"/>
      <c r="W19" s="82"/>
      <c r="X19" s="82"/>
      <c r="Y19" s="82"/>
      <c r="Z19" s="82"/>
      <c r="AA19" s="82"/>
      <c r="AB19" s="82"/>
    </row>
    <row r="20" spans="1:28" x14ac:dyDescent="0.25">
      <c r="A20" t="s">
        <v>30</v>
      </c>
      <c r="B20" s="84">
        <v>138.83000000000001</v>
      </c>
      <c r="C20" s="84">
        <v>73.62</v>
      </c>
      <c r="D20" s="84">
        <v>38.979999999999997</v>
      </c>
      <c r="E20" s="84">
        <v>38.24</v>
      </c>
      <c r="F20" s="84">
        <v>6.47</v>
      </c>
      <c r="G20" s="84">
        <v>13.39</v>
      </c>
      <c r="H20" s="84">
        <v>5.17</v>
      </c>
      <c r="I20" s="84">
        <v>6.76</v>
      </c>
      <c r="J20" s="84">
        <v>9.0500000000000007</v>
      </c>
      <c r="K20" s="84">
        <v>16.2</v>
      </c>
      <c r="L20" s="84">
        <v>3.92</v>
      </c>
      <c r="M20" s="84">
        <v>1.01</v>
      </c>
      <c r="N20" s="84">
        <v>351.63</v>
      </c>
      <c r="P20" s="82"/>
      <c r="Q20" s="82"/>
      <c r="R20" s="82"/>
      <c r="S20" s="82"/>
      <c r="T20" s="82"/>
      <c r="U20" s="82"/>
      <c r="V20" s="82"/>
      <c r="W20" s="82"/>
      <c r="X20" s="82"/>
      <c r="Y20" s="82"/>
      <c r="Z20" s="82"/>
      <c r="AA20" s="82"/>
      <c r="AB20" s="82"/>
    </row>
    <row r="21" spans="1:28" x14ac:dyDescent="0.25">
      <c r="A21" t="s">
        <v>32</v>
      </c>
      <c r="B21" s="84">
        <v>151.22</v>
      </c>
      <c r="C21" s="84">
        <v>70.260000000000005</v>
      </c>
      <c r="D21" s="84">
        <v>36.75</v>
      </c>
      <c r="E21" s="84">
        <v>42.6</v>
      </c>
      <c r="F21" s="84">
        <v>5.26</v>
      </c>
      <c r="G21" s="84">
        <v>16.53</v>
      </c>
      <c r="H21" s="84">
        <v>5.05</v>
      </c>
      <c r="I21" s="84">
        <v>14.85</v>
      </c>
      <c r="J21" s="84">
        <v>6.43</v>
      </c>
      <c r="K21" s="84">
        <v>17.53</v>
      </c>
      <c r="L21" s="84">
        <v>3.52</v>
      </c>
      <c r="M21" s="84">
        <v>1.48</v>
      </c>
      <c r="N21" s="84">
        <v>371.47</v>
      </c>
      <c r="P21" s="82"/>
      <c r="Q21" s="82"/>
      <c r="R21" s="82"/>
      <c r="S21" s="82"/>
      <c r="T21" s="82"/>
      <c r="U21" s="82"/>
      <c r="V21" s="82"/>
      <c r="W21" s="82"/>
      <c r="X21" s="82"/>
      <c r="Y21" s="82"/>
      <c r="Z21" s="82"/>
      <c r="AA21" s="82"/>
      <c r="AB21" s="82"/>
    </row>
    <row r="22" spans="1:28" x14ac:dyDescent="0.25">
      <c r="A22" t="s">
        <v>34</v>
      </c>
      <c r="B22" s="84">
        <v>101.8</v>
      </c>
      <c r="C22" s="84">
        <v>64.75</v>
      </c>
      <c r="D22" s="84">
        <v>37.130000000000003</v>
      </c>
      <c r="E22" s="84">
        <v>19.309999999999999</v>
      </c>
      <c r="F22" s="84">
        <v>5.24</v>
      </c>
      <c r="G22" s="84">
        <v>7.44</v>
      </c>
      <c r="H22" s="84">
        <v>4.7300000000000004</v>
      </c>
      <c r="I22" s="84">
        <v>12.21</v>
      </c>
      <c r="J22" s="84">
        <v>5.31</v>
      </c>
      <c r="K22" s="84">
        <v>6.71</v>
      </c>
      <c r="L22" s="84">
        <v>2.5</v>
      </c>
      <c r="M22" s="84">
        <v>6.16</v>
      </c>
      <c r="N22" s="84">
        <v>273.27999999999997</v>
      </c>
      <c r="P22" s="82"/>
      <c r="Q22" s="82"/>
      <c r="R22" s="82"/>
      <c r="S22" s="82"/>
      <c r="T22" s="82"/>
      <c r="U22" s="82"/>
      <c r="V22" s="82"/>
      <c r="W22" s="82"/>
      <c r="X22" s="82"/>
      <c r="Y22" s="82"/>
      <c r="Z22" s="82"/>
      <c r="AA22" s="82"/>
      <c r="AB22" s="82"/>
    </row>
    <row r="23" spans="1:28" x14ac:dyDescent="0.25">
      <c r="A23" t="s">
        <v>36</v>
      </c>
      <c r="B23" s="84">
        <v>121.32</v>
      </c>
      <c r="C23" s="84">
        <v>55.83</v>
      </c>
      <c r="D23" s="84">
        <v>37.729999999999997</v>
      </c>
      <c r="E23" s="84">
        <v>24.6</v>
      </c>
      <c r="F23" s="84">
        <v>5.38</v>
      </c>
      <c r="G23" s="84">
        <v>8.4600000000000009</v>
      </c>
      <c r="H23" s="84">
        <v>3.85</v>
      </c>
      <c r="I23" s="84">
        <v>12.06</v>
      </c>
      <c r="J23" s="84">
        <v>2.95</v>
      </c>
      <c r="K23" s="84">
        <v>9.36</v>
      </c>
      <c r="L23" s="84">
        <v>3.28</v>
      </c>
      <c r="M23" s="84">
        <v>8.65</v>
      </c>
      <c r="N23" s="84">
        <v>293.47000000000003</v>
      </c>
      <c r="P23" s="82"/>
      <c r="Q23" s="82"/>
      <c r="R23" s="82"/>
      <c r="S23" s="82"/>
      <c r="T23" s="82"/>
      <c r="U23" s="82"/>
      <c r="V23" s="82"/>
      <c r="W23" s="82"/>
      <c r="X23" s="82"/>
      <c r="Y23" s="82"/>
      <c r="Z23" s="82"/>
      <c r="AA23" s="82"/>
      <c r="AB23" s="82"/>
    </row>
    <row r="24" spans="1:28" x14ac:dyDescent="0.25">
      <c r="A24" t="s">
        <v>37</v>
      </c>
      <c r="B24" s="84">
        <v>88.94</v>
      </c>
      <c r="C24" s="84">
        <v>37.64</v>
      </c>
      <c r="D24" s="84">
        <v>37.43</v>
      </c>
      <c r="E24" s="84">
        <v>25.09</v>
      </c>
      <c r="F24" s="84">
        <v>7.42</v>
      </c>
      <c r="G24" s="84">
        <v>1.1100000000000001</v>
      </c>
      <c r="H24" s="84">
        <v>3.93</v>
      </c>
      <c r="I24" s="84">
        <v>6.05</v>
      </c>
      <c r="J24" s="84">
        <v>1.53</v>
      </c>
      <c r="K24" s="84">
        <v>1.86</v>
      </c>
      <c r="L24" s="84">
        <v>1.91</v>
      </c>
      <c r="M24" s="84">
        <v>5.82</v>
      </c>
      <c r="N24" s="84">
        <v>218.72</v>
      </c>
      <c r="P24" s="82"/>
      <c r="Q24" s="82"/>
      <c r="R24" s="82"/>
      <c r="S24" s="82"/>
      <c r="T24" s="82"/>
      <c r="U24" s="82"/>
      <c r="V24" s="82"/>
      <c r="W24" s="82"/>
      <c r="X24" s="82"/>
      <c r="Y24" s="82"/>
      <c r="Z24" s="82"/>
      <c r="AA24" s="82"/>
      <c r="AB24" s="82"/>
    </row>
    <row r="25" spans="1:28" x14ac:dyDescent="0.25">
      <c r="A25" t="s">
        <v>39</v>
      </c>
      <c r="B25" s="84">
        <v>113.43</v>
      </c>
      <c r="C25" s="84">
        <v>40.19</v>
      </c>
      <c r="D25" s="84">
        <v>28.46</v>
      </c>
      <c r="E25" s="84">
        <v>28.81</v>
      </c>
      <c r="F25" s="84">
        <v>4.71</v>
      </c>
      <c r="G25" s="84">
        <v>4.67</v>
      </c>
      <c r="H25" s="84">
        <v>2.38</v>
      </c>
      <c r="I25" s="84">
        <v>19.43</v>
      </c>
      <c r="J25" s="84">
        <v>2.39</v>
      </c>
      <c r="K25" s="84">
        <v>5.24</v>
      </c>
      <c r="L25" s="84">
        <v>2.93</v>
      </c>
      <c r="M25" s="84">
        <v>7.33</v>
      </c>
      <c r="N25" s="84">
        <v>259.95999999999998</v>
      </c>
      <c r="P25" s="82"/>
      <c r="Q25" s="82"/>
      <c r="R25" s="82"/>
      <c r="S25" s="82"/>
      <c r="T25" s="82"/>
      <c r="U25" s="82"/>
      <c r="V25" s="82"/>
      <c r="W25" s="82"/>
      <c r="X25" s="82"/>
      <c r="Y25" s="82"/>
      <c r="Z25" s="82"/>
      <c r="AA25" s="82"/>
      <c r="AB25" s="82"/>
    </row>
    <row r="26" spans="1:28" x14ac:dyDescent="0.25">
      <c r="A26" t="s">
        <v>41</v>
      </c>
      <c r="B26" s="84">
        <v>110.87</v>
      </c>
      <c r="C26" s="84">
        <v>51.1</v>
      </c>
      <c r="D26" s="84">
        <v>29.32</v>
      </c>
      <c r="E26" s="84">
        <v>25.85</v>
      </c>
      <c r="F26" s="84">
        <v>3.02</v>
      </c>
      <c r="G26" s="84">
        <v>9.92</v>
      </c>
      <c r="H26" s="84">
        <v>3.47</v>
      </c>
      <c r="I26" s="84">
        <v>17.72</v>
      </c>
      <c r="J26" s="84">
        <v>5.79</v>
      </c>
      <c r="K26" s="84">
        <v>9.65</v>
      </c>
      <c r="L26" s="84">
        <v>2.72</v>
      </c>
      <c r="M26" s="84">
        <v>5.23</v>
      </c>
      <c r="N26" s="84">
        <v>274.66000000000003</v>
      </c>
      <c r="P26" s="82"/>
      <c r="Q26" s="82"/>
      <c r="R26" s="82"/>
      <c r="S26" s="82"/>
      <c r="T26" s="82"/>
      <c r="U26" s="82"/>
      <c r="V26" s="82"/>
      <c r="W26" s="82"/>
      <c r="X26" s="82"/>
      <c r="Y26" s="82"/>
      <c r="Z26" s="82"/>
      <c r="AA26" s="82"/>
      <c r="AB26" s="82"/>
    </row>
    <row r="27" spans="1:28" x14ac:dyDescent="0.25">
      <c r="A27" t="s">
        <v>43</v>
      </c>
      <c r="B27" s="84">
        <v>93.15</v>
      </c>
      <c r="C27" s="84">
        <v>49.11</v>
      </c>
      <c r="D27" s="84">
        <v>30.63</v>
      </c>
      <c r="E27" s="84">
        <v>19.7</v>
      </c>
      <c r="F27" s="84">
        <v>6.11</v>
      </c>
      <c r="G27" s="84">
        <v>7.07</v>
      </c>
      <c r="H27" s="84">
        <v>3.76</v>
      </c>
      <c r="I27" s="84">
        <v>4.32</v>
      </c>
      <c r="J27" s="84">
        <v>0.71</v>
      </c>
      <c r="K27" s="84">
        <v>1.82</v>
      </c>
      <c r="L27" s="84">
        <v>3.01</v>
      </c>
      <c r="M27" s="84">
        <v>8.43</v>
      </c>
      <c r="N27" s="84">
        <v>227.82</v>
      </c>
      <c r="P27" s="82"/>
      <c r="Q27" s="82"/>
      <c r="R27" s="82"/>
      <c r="S27" s="82"/>
      <c r="T27" s="82"/>
      <c r="U27" s="82"/>
      <c r="V27" s="82"/>
      <c r="W27" s="82"/>
      <c r="X27" s="82"/>
      <c r="Y27" s="82"/>
      <c r="Z27" s="82"/>
      <c r="AA27" s="82"/>
      <c r="AB27" s="82"/>
    </row>
    <row r="28" spans="1:28" x14ac:dyDescent="0.25">
      <c r="A28" t="s">
        <v>45</v>
      </c>
      <c r="B28" s="84">
        <v>95.8</v>
      </c>
      <c r="C28" s="84">
        <v>50.12</v>
      </c>
      <c r="D28" s="84">
        <v>32.840000000000003</v>
      </c>
      <c r="E28" s="84">
        <v>9.1300000000000008</v>
      </c>
      <c r="F28" s="84">
        <v>1.58</v>
      </c>
      <c r="G28" s="84">
        <v>2.0099999999999998</v>
      </c>
      <c r="H28" s="84">
        <v>2.77</v>
      </c>
      <c r="I28" s="84">
        <v>13.52</v>
      </c>
      <c r="J28" s="84">
        <v>1.17</v>
      </c>
      <c r="K28" s="84">
        <v>2.64</v>
      </c>
      <c r="L28" s="84">
        <v>1.1000000000000001</v>
      </c>
      <c r="M28" s="84">
        <v>6.46</v>
      </c>
      <c r="N28" s="84">
        <v>219.15</v>
      </c>
      <c r="P28" s="82"/>
      <c r="Q28" s="82"/>
      <c r="R28" s="82"/>
      <c r="S28" s="82"/>
      <c r="T28" s="82"/>
      <c r="U28" s="82"/>
      <c r="V28" s="82"/>
      <c r="W28" s="82"/>
      <c r="X28" s="82"/>
      <c r="Y28" s="82"/>
      <c r="Z28" s="82"/>
      <c r="AA28" s="82"/>
      <c r="AB28" s="82"/>
    </row>
    <row r="29" spans="1:28" x14ac:dyDescent="0.25">
      <c r="A29" t="s">
        <v>47</v>
      </c>
      <c r="B29" s="84">
        <v>107.38</v>
      </c>
      <c r="C29" s="84">
        <v>46.66</v>
      </c>
      <c r="D29" s="84">
        <v>29.7</v>
      </c>
      <c r="E29" s="84">
        <v>19.89</v>
      </c>
      <c r="F29" s="84">
        <v>1.38</v>
      </c>
      <c r="G29" s="84">
        <v>6.22</v>
      </c>
      <c r="H29" s="84">
        <v>2.71</v>
      </c>
      <c r="I29" s="84">
        <v>9.19</v>
      </c>
      <c r="J29" s="84">
        <v>3.24</v>
      </c>
      <c r="K29" s="84">
        <v>4.51</v>
      </c>
      <c r="L29" s="84">
        <v>1.51</v>
      </c>
      <c r="M29" s="84">
        <v>3.41</v>
      </c>
      <c r="N29" s="84">
        <v>235.82</v>
      </c>
      <c r="P29" s="82"/>
      <c r="Q29" s="82"/>
      <c r="R29" s="82"/>
      <c r="S29" s="82"/>
      <c r="T29" s="82"/>
      <c r="U29" s="82"/>
      <c r="V29" s="82"/>
      <c r="W29" s="82"/>
      <c r="X29" s="82"/>
      <c r="Y29" s="82"/>
      <c r="Z29" s="82"/>
      <c r="AA29" s="82"/>
      <c r="AB29" s="82"/>
    </row>
    <row r="30" spans="1:28" x14ac:dyDescent="0.25">
      <c r="A30" t="s">
        <v>49</v>
      </c>
      <c r="B30" s="84">
        <v>148.51</v>
      </c>
      <c r="C30" s="84">
        <v>59.6</v>
      </c>
      <c r="D30" s="84">
        <v>52.54</v>
      </c>
      <c r="E30" s="84">
        <v>38.659999999999997</v>
      </c>
      <c r="F30" s="84">
        <v>9.39</v>
      </c>
      <c r="G30" s="84">
        <v>6.97</v>
      </c>
      <c r="H30" s="84">
        <v>8.43</v>
      </c>
      <c r="I30" s="84">
        <v>5.04</v>
      </c>
      <c r="J30" s="84">
        <v>8.1999999999999993</v>
      </c>
      <c r="K30" s="84">
        <v>9.2899999999999991</v>
      </c>
      <c r="L30" s="84">
        <v>2.61</v>
      </c>
      <c r="M30" s="84">
        <v>1.59</v>
      </c>
      <c r="N30" s="84">
        <v>350.84</v>
      </c>
      <c r="P30" s="82"/>
      <c r="Q30" s="82"/>
      <c r="R30" s="82"/>
      <c r="S30" s="82"/>
      <c r="T30" s="82"/>
      <c r="U30" s="82"/>
      <c r="V30" s="82"/>
      <c r="W30" s="82"/>
      <c r="X30" s="82"/>
      <c r="Y30" s="82"/>
      <c r="Z30" s="82"/>
      <c r="AA30" s="82"/>
      <c r="AB30" s="82"/>
    </row>
    <row r="31" spans="1:28" x14ac:dyDescent="0.25">
      <c r="A31" s="32" t="s">
        <v>51</v>
      </c>
      <c r="B31" s="83">
        <v>123.09</v>
      </c>
      <c r="C31" s="83">
        <v>62.04</v>
      </c>
      <c r="D31" s="83">
        <v>39.58</v>
      </c>
      <c r="E31" s="83">
        <v>28.94</v>
      </c>
      <c r="F31" s="83">
        <v>6.05</v>
      </c>
      <c r="G31" s="83">
        <v>17.05</v>
      </c>
      <c r="H31" s="83">
        <v>4.62</v>
      </c>
      <c r="I31" s="83">
        <v>15.81</v>
      </c>
      <c r="J31" s="83">
        <v>6.1</v>
      </c>
      <c r="K31" s="83">
        <v>8.48</v>
      </c>
      <c r="L31" s="83">
        <v>2.72</v>
      </c>
      <c r="M31" s="83">
        <v>7.18</v>
      </c>
      <c r="N31" s="83">
        <v>321.67</v>
      </c>
      <c r="P31" s="82"/>
      <c r="Q31" s="82"/>
      <c r="R31" s="82"/>
      <c r="S31" s="82"/>
      <c r="T31" s="82"/>
      <c r="U31" s="82"/>
      <c r="V31" s="82"/>
      <c r="W31" s="82"/>
      <c r="X31" s="82"/>
      <c r="Y31" s="82"/>
      <c r="Z31" s="82"/>
      <c r="AA31" s="82"/>
      <c r="AB31" s="82"/>
    </row>
    <row r="34" spans="1:14" x14ac:dyDescent="0.25">
      <c r="A34" t="s">
        <v>104</v>
      </c>
    </row>
    <row r="35" spans="1:14" x14ac:dyDescent="0.25">
      <c r="A35" t="s">
        <v>103</v>
      </c>
    </row>
    <row r="36" spans="1:14" x14ac:dyDescent="0.25">
      <c r="A36" t="s">
        <v>102</v>
      </c>
    </row>
    <row r="37" spans="1:14" x14ac:dyDescent="0.25">
      <c r="A37" t="s">
        <v>101</v>
      </c>
    </row>
    <row r="38" spans="1:14" x14ac:dyDescent="0.25">
      <c r="A38" s="32" t="s">
        <v>100</v>
      </c>
      <c r="B38" s="81">
        <v>130.61000000000001</v>
      </c>
      <c r="C38" s="81">
        <v>67.63</v>
      </c>
      <c r="D38" s="81">
        <v>45.96</v>
      </c>
      <c r="E38" s="81">
        <v>32.630000000000003</v>
      </c>
      <c r="F38" s="81">
        <v>7.96</v>
      </c>
      <c r="G38" s="81">
        <v>26.7</v>
      </c>
      <c r="H38" s="81">
        <v>5.21</v>
      </c>
      <c r="I38" s="81">
        <v>18.18</v>
      </c>
      <c r="J38" s="81">
        <v>8.0500000000000007</v>
      </c>
      <c r="K38" s="81">
        <v>9.91</v>
      </c>
      <c r="L38" s="81">
        <v>2.93</v>
      </c>
      <c r="M38" s="81">
        <v>7.49</v>
      </c>
      <c r="N38" s="81">
        <v>363.26</v>
      </c>
    </row>
    <row r="39" spans="1:14" x14ac:dyDescent="0.25">
      <c r="A39" s="32" t="s">
        <v>99</v>
      </c>
      <c r="B39" s="81">
        <v>123.9</v>
      </c>
      <c r="C39" s="81">
        <v>73.430000000000007</v>
      </c>
      <c r="D39" s="81">
        <v>37.450000000000003</v>
      </c>
      <c r="E39" s="81">
        <v>27.91</v>
      </c>
      <c r="F39" s="81">
        <v>5.45</v>
      </c>
      <c r="G39" s="81">
        <v>12.75</v>
      </c>
      <c r="H39" s="81">
        <v>5.39</v>
      </c>
      <c r="I39" s="81">
        <v>13.6</v>
      </c>
      <c r="J39" s="81">
        <v>5.81</v>
      </c>
      <c r="K39" s="81">
        <v>9.1300000000000008</v>
      </c>
      <c r="L39" s="81">
        <v>2.87</v>
      </c>
      <c r="M39" s="81">
        <v>9.25</v>
      </c>
      <c r="N39" s="81">
        <v>326.95</v>
      </c>
    </row>
    <row r="40" spans="1:14" x14ac:dyDescent="0.25">
      <c r="A40" s="32" t="s">
        <v>98</v>
      </c>
      <c r="B40" s="81">
        <v>112.21</v>
      </c>
      <c r="C40" s="81">
        <v>47.58</v>
      </c>
      <c r="D40" s="81">
        <v>32.04</v>
      </c>
      <c r="E40" s="81">
        <v>24.45</v>
      </c>
      <c r="F40" s="81">
        <v>3.77</v>
      </c>
      <c r="G40" s="81">
        <v>6.27</v>
      </c>
      <c r="H40" s="81">
        <v>3.35</v>
      </c>
      <c r="I40" s="81">
        <v>13.84</v>
      </c>
      <c r="J40" s="81">
        <v>3.59</v>
      </c>
      <c r="K40" s="81">
        <v>6.14</v>
      </c>
      <c r="L40" s="81">
        <v>2.36</v>
      </c>
      <c r="M40" s="81">
        <v>5.52</v>
      </c>
      <c r="N40" s="81">
        <v>261.11</v>
      </c>
    </row>
    <row r="43" spans="1:14" x14ac:dyDescent="0.25">
      <c r="A43" s="345" t="s">
        <v>97</v>
      </c>
      <c r="B43" s="345"/>
      <c r="C43" s="345"/>
      <c r="D43" s="345"/>
      <c r="E43" s="345"/>
      <c r="F43" s="345"/>
      <c r="G43" s="345"/>
      <c r="H43" s="345"/>
      <c r="I43" s="345"/>
      <c r="J43" s="345"/>
    </row>
    <row r="44" spans="1:14" x14ac:dyDescent="0.25">
      <c r="A44" s="346" t="s">
        <v>96</v>
      </c>
      <c r="B44" s="346"/>
      <c r="C44" s="346"/>
      <c r="D44" s="346"/>
      <c r="E44" s="346"/>
      <c r="F44" s="346"/>
      <c r="G44" s="346"/>
      <c r="H44" s="346"/>
      <c r="I44" s="346"/>
      <c r="J44" s="346"/>
      <c r="K44" s="346"/>
      <c r="L44" s="346"/>
      <c r="M44" s="346"/>
      <c r="N44" s="346"/>
    </row>
    <row r="45" spans="1:14" x14ac:dyDescent="0.25">
      <c r="A45" s="346"/>
      <c r="B45" s="346"/>
      <c r="C45" s="346"/>
      <c r="D45" s="346"/>
      <c r="E45" s="346"/>
      <c r="F45" s="346"/>
      <c r="G45" s="346"/>
      <c r="H45" s="346"/>
      <c r="I45" s="346"/>
      <c r="J45" s="346"/>
      <c r="K45" s="346"/>
      <c r="L45" s="346"/>
      <c r="M45" s="346"/>
      <c r="N45" s="346"/>
    </row>
    <row r="46" spans="1:14" x14ac:dyDescent="0.25">
      <c r="A46" s="345" t="s">
        <v>95</v>
      </c>
      <c r="B46" s="345"/>
      <c r="C46" s="345"/>
      <c r="D46" s="345"/>
      <c r="E46" s="345"/>
      <c r="F46" s="345"/>
      <c r="G46" s="345"/>
      <c r="H46" s="345"/>
      <c r="I46" s="345"/>
      <c r="J46" s="345"/>
      <c r="K46" s="345"/>
      <c r="L46" s="345"/>
      <c r="M46" s="345"/>
      <c r="N46" s="345"/>
    </row>
  </sheetData>
  <mergeCells count="3">
    <mergeCell ref="A46:N46"/>
    <mergeCell ref="A43:J43"/>
    <mergeCell ref="A44:N45"/>
  </mergeCells>
  <hyperlinks>
    <hyperlink ref="H2" location="'Indice Tab e Graf - dati 2022'!A1" display="Torna all'indice" xr:uid="{00000000-0004-0000-0400-000000000000}"/>
  </hyperlink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642D"/>
  </sheetPr>
  <dimension ref="A1:X52"/>
  <sheetViews>
    <sheetView zoomScaleNormal="100" workbookViewId="0">
      <selection activeCell="A28" sqref="A28"/>
    </sheetView>
  </sheetViews>
  <sheetFormatPr defaultRowHeight="12.75" x14ac:dyDescent="0.2"/>
  <cols>
    <col min="1" max="1" width="44.28515625" style="154" customWidth="1"/>
    <col min="2" max="11" width="9.140625" style="154"/>
    <col min="12" max="12" width="12.28515625" style="154" customWidth="1"/>
    <col min="13" max="14" width="9.140625" style="154"/>
    <col min="15" max="15" width="11.28515625" style="154" customWidth="1"/>
    <col min="16" max="16" width="11.28515625" style="202" customWidth="1"/>
    <col min="17" max="17" width="15.140625" style="154" customWidth="1"/>
    <col min="18" max="16384" width="9.140625" style="154"/>
  </cols>
  <sheetData>
    <row r="1" spans="1:24" s="126" customFormat="1" ht="30.75" customHeight="1" x14ac:dyDescent="0.2">
      <c r="A1" s="347" t="s">
        <v>266</v>
      </c>
      <c r="B1" s="348"/>
      <c r="C1" s="348"/>
      <c r="D1" s="348"/>
      <c r="E1" s="348"/>
      <c r="F1" s="348"/>
      <c r="G1" s="349"/>
      <c r="H1" s="125"/>
      <c r="I1" s="327" t="s">
        <v>263</v>
      </c>
      <c r="J1" s="125"/>
      <c r="P1" s="198"/>
    </row>
    <row r="2" spans="1:24" s="126" customFormat="1" x14ac:dyDescent="0.2">
      <c r="A2" s="127"/>
      <c r="B2" s="128"/>
      <c r="C2" s="128"/>
      <c r="D2" s="128"/>
      <c r="E2" s="128"/>
      <c r="F2" s="128"/>
      <c r="G2" s="129"/>
      <c r="H2" s="125"/>
      <c r="I2" s="125"/>
      <c r="J2" s="125"/>
      <c r="P2" s="198"/>
    </row>
    <row r="3" spans="1:24" s="126" customFormat="1" x14ac:dyDescent="0.2">
      <c r="A3" s="130"/>
      <c r="B3" s="128"/>
      <c r="C3" s="128"/>
      <c r="D3" s="128"/>
      <c r="E3" s="128"/>
      <c r="F3" s="128"/>
      <c r="G3" s="129"/>
      <c r="H3" s="125"/>
      <c r="I3" s="125"/>
      <c r="J3" s="125"/>
      <c r="L3" s="131"/>
      <c r="M3" s="131"/>
      <c r="O3" s="131"/>
      <c r="P3" s="199"/>
    </row>
    <row r="4" spans="1:24" s="126" customFormat="1" ht="16.5" customHeight="1" x14ac:dyDescent="0.2">
      <c r="A4" s="132"/>
      <c r="B4" s="133"/>
      <c r="C4" s="133"/>
      <c r="D4" s="134"/>
      <c r="E4" s="134"/>
      <c r="F4" s="134"/>
      <c r="G4" s="134"/>
      <c r="H4" s="134"/>
      <c r="I4" s="134"/>
      <c r="J4" s="134"/>
      <c r="L4" s="135"/>
      <c r="P4" s="198"/>
      <c r="Q4" s="136" t="s">
        <v>133</v>
      </c>
      <c r="R4" s="137"/>
      <c r="S4" s="138"/>
    </row>
    <row r="5" spans="1:24" s="126" customFormat="1" x14ac:dyDescent="0.2">
      <c r="A5" s="132" t="s">
        <v>3</v>
      </c>
      <c r="B5" s="134">
        <v>2007</v>
      </c>
      <c r="C5" s="134">
        <v>2008</v>
      </c>
      <c r="D5" s="134">
        <v>2009</v>
      </c>
      <c r="E5" s="134">
        <v>2010</v>
      </c>
      <c r="F5" s="140">
        <v>2011</v>
      </c>
      <c r="G5" s="139">
        <v>2012</v>
      </c>
      <c r="H5" s="134" t="s">
        <v>134</v>
      </c>
      <c r="I5" s="134">
        <v>2014</v>
      </c>
      <c r="J5" s="134">
        <v>2015</v>
      </c>
      <c r="K5" s="134">
        <v>2016</v>
      </c>
      <c r="L5" s="134">
        <v>2017</v>
      </c>
      <c r="M5" s="140">
        <v>2019</v>
      </c>
      <c r="N5" s="140">
        <v>2021</v>
      </c>
      <c r="O5" s="139">
        <v>2022</v>
      </c>
      <c r="P5" s="140"/>
      <c r="Q5" s="141" t="s">
        <v>3</v>
      </c>
      <c r="R5" s="134">
        <v>2012</v>
      </c>
      <c r="S5" s="142">
        <v>2022</v>
      </c>
      <c r="U5" s="134"/>
      <c r="V5" s="134"/>
      <c r="W5" s="134"/>
      <c r="X5" s="134"/>
    </row>
    <row r="6" spans="1:24" s="126" customFormat="1" ht="12.6" customHeight="1" x14ac:dyDescent="0.2">
      <c r="A6" s="125" t="s">
        <v>12</v>
      </c>
      <c r="B6" s="143">
        <v>1016.1560640310029</v>
      </c>
      <c r="C6" s="144">
        <v>1096.028</v>
      </c>
      <c r="D6" s="144">
        <v>1119.1559999999999</v>
      </c>
      <c r="E6" s="144">
        <v>1141.001</v>
      </c>
      <c r="F6" s="144">
        <v>1110.779</v>
      </c>
      <c r="G6" s="144">
        <v>1080.4425301806259</v>
      </c>
      <c r="H6" s="144">
        <v>1093.42</v>
      </c>
      <c r="I6" s="144">
        <v>1112.8849887103925</v>
      </c>
      <c r="J6" s="144">
        <v>1130.934</v>
      </c>
      <c r="K6" s="145">
        <v>1170</v>
      </c>
      <c r="L6" s="145">
        <v>1222.77</v>
      </c>
      <c r="M6" s="145">
        <v>1355.66</v>
      </c>
      <c r="N6" s="146">
        <v>1404.4193270000001</v>
      </c>
      <c r="O6" s="146">
        <v>1413.17</v>
      </c>
      <c r="P6" s="200"/>
      <c r="Q6" s="147" t="s">
        <v>16</v>
      </c>
      <c r="R6" s="143">
        <v>2395.1572472761363</v>
      </c>
      <c r="S6" s="148">
        <v>3379.73</v>
      </c>
      <c r="U6" s="143"/>
      <c r="V6" s="143"/>
      <c r="W6" s="143"/>
      <c r="X6" s="145"/>
    </row>
    <row r="7" spans="1:24" s="126" customFormat="1" x14ac:dyDescent="0.2">
      <c r="A7" s="125" t="s">
        <v>14</v>
      </c>
      <c r="B7" s="143">
        <v>27.34825</v>
      </c>
      <c r="C7" s="144">
        <v>29.786999999999999</v>
      </c>
      <c r="D7" s="144">
        <v>31.042000000000002</v>
      </c>
      <c r="E7" s="144">
        <v>32.046999999999997</v>
      </c>
      <c r="F7" s="144">
        <v>32.875999999999998</v>
      </c>
      <c r="G7" s="144">
        <v>34.289211000000002</v>
      </c>
      <c r="H7" s="144">
        <v>32.503</v>
      </c>
      <c r="I7" s="144">
        <v>31.067402000000001</v>
      </c>
      <c r="J7" s="144">
        <v>34.643999999999998</v>
      </c>
      <c r="K7" s="145">
        <v>40</v>
      </c>
      <c r="L7" s="145">
        <v>45.07</v>
      </c>
      <c r="M7" s="145">
        <v>48.93</v>
      </c>
      <c r="N7" s="146">
        <v>47.550623000000002</v>
      </c>
      <c r="O7" s="146">
        <v>50.03</v>
      </c>
      <c r="P7" s="200"/>
      <c r="Q7" s="147" t="s">
        <v>105</v>
      </c>
      <c r="R7" s="143">
        <v>1422.1587331578698</v>
      </c>
      <c r="S7" s="148">
        <v>2075.1999999999998</v>
      </c>
      <c r="U7" s="143"/>
      <c r="V7" s="143"/>
      <c r="W7" s="143"/>
      <c r="X7" s="145"/>
    </row>
    <row r="8" spans="1:24" s="126" customFormat="1" x14ac:dyDescent="0.2">
      <c r="A8" s="125" t="s">
        <v>16</v>
      </c>
      <c r="B8" s="143">
        <v>2196.0075364763256</v>
      </c>
      <c r="C8" s="144">
        <v>2319.1930000000002</v>
      </c>
      <c r="D8" s="144">
        <v>2352.857</v>
      </c>
      <c r="E8" s="144">
        <v>2403.3919999999998</v>
      </c>
      <c r="F8" s="144">
        <v>2409.1950000000002</v>
      </c>
      <c r="G8" s="144">
        <v>2395.1572472761363</v>
      </c>
      <c r="H8" s="144">
        <v>2447.9270000000001</v>
      </c>
      <c r="I8" s="144">
        <v>2615.3352672142187</v>
      </c>
      <c r="J8" s="144">
        <v>2714.373</v>
      </c>
      <c r="K8" s="145">
        <v>3257</v>
      </c>
      <c r="L8" s="145">
        <v>3261.67</v>
      </c>
      <c r="M8" s="145">
        <v>3488.63</v>
      </c>
      <c r="N8" s="146">
        <v>3492.9624290000002</v>
      </c>
      <c r="O8" s="146">
        <v>3379.73</v>
      </c>
      <c r="P8" s="200"/>
      <c r="Q8" s="147" t="s">
        <v>20</v>
      </c>
      <c r="R8" s="143">
        <v>1386.7397790821071</v>
      </c>
      <c r="S8" s="148">
        <v>1760.61</v>
      </c>
      <c r="U8" s="143"/>
      <c r="V8" s="143"/>
      <c r="W8" s="143"/>
      <c r="X8" s="145"/>
    </row>
    <row r="9" spans="1:24" s="126" customFormat="1" x14ac:dyDescent="0.2">
      <c r="A9" s="125" t="s">
        <v>125</v>
      </c>
      <c r="B9" s="143">
        <v>261.71562193806398</v>
      </c>
      <c r="C9" s="144">
        <v>287.42599999999999</v>
      </c>
      <c r="D9" s="144">
        <v>297.875</v>
      </c>
      <c r="E9" s="144">
        <v>294.38600000000002</v>
      </c>
      <c r="F9" s="144">
        <v>315.52199999999999</v>
      </c>
      <c r="G9" s="144">
        <v>314.67652529635671</v>
      </c>
      <c r="H9" s="144">
        <v>319.90499999999997</v>
      </c>
      <c r="I9" s="144">
        <v>331.92530159080599</v>
      </c>
      <c r="J9" s="144">
        <v>329.44900000000001</v>
      </c>
      <c r="K9" s="145">
        <v>360</v>
      </c>
      <c r="L9" s="145">
        <v>377.51</v>
      </c>
      <c r="M9" s="145">
        <v>399.67</v>
      </c>
      <c r="N9" s="146">
        <v>393.95138799999995</v>
      </c>
      <c r="O9" s="146">
        <v>390.78</v>
      </c>
      <c r="P9" s="200"/>
      <c r="Q9" s="147" t="s">
        <v>34</v>
      </c>
      <c r="R9" s="143">
        <v>717.29137142839681</v>
      </c>
      <c r="S9" s="148">
        <v>1559.63</v>
      </c>
      <c r="U9" s="143"/>
      <c r="V9" s="143"/>
      <c r="W9" s="143"/>
      <c r="X9" s="145"/>
    </row>
    <row r="10" spans="1:24" s="126" customFormat="1" x14ac:dyDescent="0.2">
      <c r="A10" s="125" t="s">
        <v>20</v>
      </c>
      <c r="B10" s="143">
        <v>1220.2900809463501</v>
      </c>
      <c r="C10" s="144">
        <v>1276.8489999999999</v>
      </c>
      <c r="D10" s="144">
        <v>1362.961</v>
      </c>
      <c r="E10" s="144">
        <v>1414.4359999999999</v>
      </c>
      <c r="F10" s="144">
        <v>1411.7909999999999</v>
      </c>
      <c r="G10" s="144">
        <v>1386.7397790821071</v>
      </c>
      <c r="H10" s="144">
        <v>1430.431</v>
      </c>
      <c r="I10" s="144">
        <v>1514.7352472999999</v>
      </c>
      <c r="J10" s="144">
        <v>1507.35</v>
      </c>
      <c r="K10" s="145">
        <v>1742</v>
      </c>
      <c r="L10" s="145">
        <v>1719.48</v>
      </c>
      <c r="M10" s="145">
        <v>1795.25</v>
      </c>
      <c r="N10" s="146">
        <v>1804.2680500000001</v>
      </c>
      <c r="O10" s="146">
        <v>1760.61</v>
      </c>
      <c r="P10" s="200"/>
      <c r="Q10" s="147" t="s">
        <v>39</v>
      </c>
      <c r="R10" s="143">
        <v>1060.3416787695896</v>
      </c>
      <c r="S10" s="148">
        <v>1453.73</v>
      </c>
      <c r="U10" s="143"/>
      <c r="V10" s="143"/>
      <c r="W10" s="143"/>
      <c r="X10" s="145"/>
    </row>
    <row r="11" spans="1:24" s="126" customFormat="1" x14ac:dyDescent="0.2">
      <c r="A11" s="125" t="s">
        <v>124</v>
      </c>
      <c r="B11" s="143">
        <v>233.38319910000021</v>
      </c>
      <c r="C11" s="144">
        <v>260.66300000000001</v>
      </c>
      <c r="D11" s="144">
        <v>295.06</v>
      </c>
      <c r="E11" s="144">
        <v>301.03399999999999</v>
      </c>
      <c r="F11" s="144">
        <v>308.685</v>
      </c>
      <c r="G11" s="144">
        <v>316.92489143445948</v>
      </c>
      <c r="H11" s="144">
        <v>322.69299999999998</v>
      </c>
      <c r="I11" s="144">
        <v>334.07807106570004</v>
      </c>
      <c r="J11" s="144">
        <v>353.738</v>
      </c>
      <c r="K11" s="145">
        <v>391</v>
      </c>
      <c r="L11" s="145">
        <v>385.66</v>
      </c>
      <c r="M11" s="145">
        <v>405.09</v>
      </c>
      <c r="N11" s="146">
        <v>407.55580300000003</v>
      </c>
      <c r="O11" s="146">
        <v>398.07</v>
      </c>
      <c r="P11" s="200"/>
      <c r="Q11" s="147" t="s">
        <v>12</v>
      </c>
      <c r="R11" s="143">
        <v>1080.4425301806259</v>
      </c>
      <c r="S11" s="148">
        <v>1413.17</v>
      </c>
      <c r="U11" s="143"/>
      <c r="V11" s="143"/>
      <c r="W11" s="143"/>
      <c r="X11" s="145"/>
    </row>
    <row r="12" spans="1:24" s="126" customFormat="1" x14ac:dyDescent="0.2">
      <c r="A12" s="125" t="s">
        <v>24</v>
      </c>
      <c r="B12" s="143">
        <v>186.02969932312192</v>
      </c>
      <c r="C12" s="144">
        <v>215.79300000000001</v>
      </c>
      <c r="D12" s="144">
        <v>238.31800000000001</v>
      </c>
      <c r="E12" s="144">
        <v>253.941</v>
      </c>
      <c r="F12" s="144">
        <v>275.41699999999997</v>
      </c>
      <c r="G12" s="144">
        <v>284.00255467961682</v>
      </c>
      <c r="H12" s="144">
        <v>280.47699999999998</v>
      </c>
      <c r="I12" s="144">
        <v>306.91784020437905</v>
      </c>
      <c r="J12" s="144">
        <v>329.90600000000001</v>
      </c>
      <c r="K12" s="145">
        <v>370</v>
      </c>
      <c r="L12" s="145">
        <v>405.15</v>
      </c>
      <c r="M12" s="145">
        <v>439.02</v>
      </c>
      <c r="N12" s="146">
        <v>453.90700199999998</v>
      </c>
      <c r="O12" s="146">
        <v>467.58</v>
      </c>
      <c r="P12" s="200"/>
      <c r="Q12" s="147" t="s">
        <v>28</v>
      </c>
      <c r="R12" s="143">
        <v>900.45485457699965</v>
      </c>
      <c r="S12" s="148">
        <v>1413.04</v>
      </c>
      <c r="U12" s="143"/>
      <c r="V12" s="143"/>
      <c r="W12" s="143"/>
      <c r="X12" s="145"/>
    </row>
    <row r="13" spans="1:24" s="126" customFormat="1" x14ac:dyDescent="0.2">
      <c r="A13" s="125" t="s">
        <v>105</v>
      </c>
      <c r="B13" s="143">
        <v>1063.5072108172326</v>
      </c>
      <c r="C13" s="144">
        <v>1261.3610000000001</v>
      </c>
      <c r="D13" s="144">
        <v>1328.028</v>
      </c>
      <c r="E13" s="144">
        <v>1429.7</v>
      </c>
      <c r="F13" s="144">
        <v>1462.7070000000001</v>
      </c>
      <c r="G13" s="144">
        <v>1422.1587331578698</v>
      </c>
      <c r="H13" s="144">
        <v>1473.0640000000001</v>
      </c>
      <c r="I13" s="144">
        <v>1556.1136640092298</v>
      </c>
      <c r="J13" s="144">
        <v>1642.9739999999999</v>
      </c>
      <c r="K13" s="145">
        <v>1762</v>
      </c>
      <c r="L13" s="145">
        <v>1825.37</v>
      </c>
      <c r="M13" s="145">
        <v>2089.0500000000002</v>
      </c>
      <c r="N13" s="146">
        <v>2050.6948109999998</v>
      </c>
      <c r="O13" s="146">
        <v>2075.1999999999998</v>
      </c>
      <c r="P13" s="200"/>
      <c r="Q13" s="147" t="s">
        <v>47</v>
      </c>
      <c r="R13" s="143">
        <v>320.52516607791267</v>
      </c>
      <c r="S13" s="148">
        <v>1132.42</v>
      </c>
      <c r="U13" s="143"/>
      <c r="V13" s="143"/>
      <c r="W13" s="143"/>
      <c r="X13" s="145"/>
    </row>
    <row r="14" spans="1:24" s="126" customFormat="1" x14ac:dyDescent="0.2">
      <c r="A14" s="125" t="s">
        <v>28</v>
      </c>
      <c r="B14" s="143">
        <v>799.68006676400012</v>
      </c>
      <c r="C14" s="144">
        <v>856.11800000000005</v>
      </c>
      <c r="D14" s="144">
        <v>871.89599999999996</v>
      </c>
      <c r="E14" s="144">
        <v>920.94899999999996</v>
      </c>
      <c r="F14" s="144">
        <v>910.21400000000006</v>
      </c>
      <c r="G14" s="144">
        <v>900.45485457699965</v>
      </c>
      <c r="H14" s="144">
        <v>938.38800000000003</v>
      </c>
      <c r="I14" s="144">
        <v>997.61864664999973</v>
      </c>
      <c r="J14" s="144">
        <v>1049.1110000000001</v>
      </c>
      <c r="K14" s="145">
        <v>1178</v>
      </c>
      <c r="L14" s="145">
        <v>1208.97</v>
      </c>
      <c r="M14" s="145">
        <v>1370.96</v>
      </c>
      <c r="N14" s="146">
        <v>1410.4121329999998</v>
      </c>
      <c r="O14" s="146">
        <v>1413.04</v>
      </c>
      <c r="P14" s="200"/>
      <c r="Q14" s="147" t="s">
        <v>41</v>
      </c>
      <c r="R14" s="143">
        <v>347.79050164980919</v>
      </c>
      <c r="S14" s="148">
        <v>1071.42</v>
      </c>
      <c r="U14" s="143"/>
      <c r="V14" s="143"/>
      <c r="W14" s="143"/>
      <c r="X14" s="145"/>
    </row>
    <row r="15" spans="1:24" s="126" customFormat="1" x14ac:dyDescent="0.2">
      <c r="A15" s="125" t="s">
        <v>30</v>
      </c>
      <c r="B15" s="143">
        <v>141.33031515943506</v>
      </c>
      <c r="C15" s="144">
        <v>158.62700000000001</v>
      </c>
      <c r="D15" s="144">
        <v>161.49600000000001</v>
      </c>
      <c r="E15" s="144">
        <v>172.452</v>
      </c>
      <c r="F15" s="144">
        <v>186.589</v>
      </c>
      <c r="G15" s="144">
        <v>204.9978778693698</v>
      </c>
      <c r="H15" s="144">
        <v>215.721</v>
      </c>
      <c r="I15" s="144">
        <v>233.1406121249457</v>
      </c>
      <c r="J15" s="144">
        <v>226.17500000000001</v>
      </c>
      <c r="K15" s="145">
        <v>271</v>
      </c>
      <c r="L15" s="145">
        <v>278.12</v>
      </c>
      <c r="M15" s="145">
        <v>300.11</v>
      </c>
      <c r="N15" s="146">
        <v>298.09700799999996</v>
      </c>
      <c r="O15" s="146">
        <v>300.33999999999997</v>
      </c>
      <c r="P15" s="200"/>
      <c r="Q15" s="147" t="s">
        <v>49</v>
      </c>
      <c r="R15" s="143">
        <v>366.1417025400001</v>
      </c>
      <c r="S15" s="148">
        <v>552.58000000000004</v>
      </c>
      <c r="U15" s="143"/>
      <c r="V15" s="143"/>
      <c r="W15" s="143"/>
      <c r="X15" s="145"/>
    </row>
    <row r="16" spans="1:24" s="126" customFormat="1" x14ac:dyDescent="0.2">
      <c r="A16" s="125" t="s">
        <v>32</v>
      </c>
      <c r="B16" s="143">
        <v>183.39172707000029</v>
      </c>
      <c r="C16" s="144">
        <v>227.863</v>
      </c>
      <c r="D16" s="144">
        <v>251.46199999999999</v>
      </c>
      <c r="E16" s="144">
        <v>328.75799999999998</v>
      </c>
      <c r="F16" s="144">
        <v>360.67899999999997</v>
      </c>
      <c r="G16" s="144">
        <v>406.90419299999951</v>
      </c>
      <c r="H16" s="144">
        <v>423.916</v>
      </c>
      <c r="I16" s="144">
        <v>458.35764461600985</v>
      </c>
      <c r="J16" s="144">
        <v>458.83</v>
      </c>
      <c r="K16" s="145">
        <v>483</v>
      </c>
      <c r="L16" s="145">
        <v>516.72</v>
      </c>
      <c r="M16" s="145">
        <v>559.5</v>
      </c>
      <c r="N16" s="146">
        <v>562.71388899999999</v>
      </c>
      <c r="O16" s="146">
        <v>550.08000000000004</v>
      </c>
      <c r="P16" s="200"/>
      <c r="Q16" s="147" t="s">
        <v>32</v>
      </c>
      <c r="R16" s="143">
        <v>406.90419299999951</v>
      </c>
      <c r="S16" s="148">
        <v>550.08000000000004</v>
      </c>
      <c r="U16" s="143"/>
      <c r="V16" s="143"/>
      <c r="W16" s="143"/>
      <c r="X16" s="145"/>
    </row>
    <row r="17" spans="1:24" s="126" customFormat="1" x14ac:dyDescent="0.2">
      <c r="A17" s="125" t="s">
        <v>34</v>
      </c>
      <c r="B17" s="143">
        <v>405.5327980624001</v>
      </c>
      <c r="C17" s="144">
        <v>430.59899999999999</v>
      </c>
      <c r="D17" s="144">
        <v>503.47199999999998</v>
      </c>
      <c r="E17" s="144">
        <v>564.82600000000002</v>
      </c>
      <c r="F17" s="144">
        <v>665.00099999999998</v>
      </c>
      <c r="G17" s="144">
        <v>717.29137142839681</v>
      </c>
      <c r="H17" s="144">
        <v>826.26900000000001</v>
      </c>
      <c r="I17" s="144">
        <v>1011.1154679494319</v>
      </c>
      <c r="J17" s="144">
        <v>1134.1089999999999</v>
      </c>
      <c r="K17" s="145">
        <v>1281</v>
      </c>
      <c r="L17" s="145">
        <v>1352.88</v>
      </c>
      <c r="M17" s="145">
        <v>1586.26</v>
      </c>
      <c r="N17" s="146">
        <v>1540.1445309999999</v>
      </c>
      <c r="O17" s="146">
        <v>1559.63</v>
      </c>
      <c r="P17" s="200"/>
      <c r="Q17" s="147" t="s">
        <v>24</v>
      </c>
      <c r="R17" s="143">
        <v>284.00255467961682</v>
      </c>
      <c r="S17" s="148">
        <v>467.58</v>
      </c>
      <c r="U17" s="143"/>
      <c r="V17" s="143"/>
      <c r="W17" s="143"/>
      <c r="X17" s="145"/>
    </row>
    <row r="18" spans="1:24" s="126" customFormat="1" x14ac:dyDescent="0.2">
      <c r="A18" s="125" t="s">
        <v>36</v>
      </c>
      <c r="B18" s="143">
        <v>129.83886631000007</v>
      </c>
      <c r="C18" s="144">
        <v>153.29900000000001</v>
      </c>
      <c r="D18" s="144">
        <v>165.56800000000001</v>
      </c>
      <c r="E18" s="144">
        <v>191.15799999999999</v>
      </c>
      <c r="F18" s="144">
        <v>218.23500000000001</v>
      </c>
      <c r="G18" s="144">
        <v>237.4706276302536</v>
      </c>
      <c r="H18" s="144">
        <v>257.34399999999999</v>
      </c>
      <c r="I18" s="144">
        <v>273.53390752000001</v>
      </c>
      <c r="J18" s="144">
        <v>292.57299999999998</v>
      </c>
      <c r="K18" s="145">
        <v>324</v>
      </c>
      <c r="L18" s="145">
        <v>334.12</v>
      </c>
      <c r="M18" s="145">
        <v>376.11</v>
      </c>
      <c r="N18" s="146">
        <v>379.502813</v>
      </c>
      <c r="O18" s="146">
        <v>372.67</v>
      </c>
      <c r="P18" s="200"/>
      <c r="Q18" s="125" t="s">
        <v>45</v>
      </c>
      <c r="R18" s="143">
        <v>124.76221060268237</v>
      </c>
      <c r="S18" s="148">
        <v>403.52</v>
      </c>
      <c r="U18" s="143"/>
      <c r="V18" s="143"/>
      <c r="W18" s="143"/>
      <c r="X18" s="145"/>
    </row>
    <row r="19" spans="1:24" s="126" customFormat="1" x14ac:dyDescent="0.2">
      <c r="A19" s="125" t="s">
        <v>37</v>
      </c>
      <c r="B19" s="143">
        <v>6.3532040000000016</v>
      </c>
      <c r="C19" s="144">
        <v>8.7420000000000009</v>
      </c>
      <c r="D19" s="144">
        <v>14.109</v>
      </c>
      <c r="E19" s="144">
        <v>16.951000000000001</v>
      </c>
      <c r="F19" s="144">
        <v>21.646000000000001</v>
      </c>
      <c r="G19" s="144">
        <v>23.219124920000006</v>
      </c>
      <c r="H19" s="144">
        <v>24.64</v>
      </c>
      <c r="I19" s="144">
        <v>26.96299152646689</v>
      </c>
      <c r="J19" s="144">
        <v>31.335000000000001</v>
      </c>
      <c r="K19" s="145">
        <v>34</v>
      </c>
      <c r="L19" s="145">
        <v>35.840000000000003</v>
      </c>
      <c r="M19" s="145">
        <v>56.11</v>
      </c>
      <c r="N19" s="146">
        <v>65.971066999999991</v>
      </c>
      <c r="O19" s="146">
        <v>63.4</v>
      </c>
      <c r="P19" s="200"/>
      <c r="Q19" s="125" t="s">
        <v>124</v>
      </c>
      <c r="R19" s="143">
        <v>316.92489143445948</v>
      </c>
      <c r="S19" s="148">
        <v>398.07</v>
      </c>
      <c r="U19" s="143"/>
      <c r="V19" s="143"/>
      <c r="W19" s="143"/>
      <c r="X19" s="145"/>
    </row>
    <row r="20" spans="1:24" s="126" customFormat="1" x14ac:dyDescent="0.2">
      <c r="A20" s="125" t="s">
        <v>39</v>
      </c>
      <c r="B20" s="143">
        <v>385.12017262500018</v>
      </c>
      <c r="C20" s="144">
        <v>517.827</v>
      </c>
      <c r="D20" s="144">
        <v>796.07600000000002</v>
      </c>
      <c r="E20" s="144">
        <v>911.11199999999997</v>
      </c>
      <c r="F20" s="144">
        <v>996.726</v>
      </c>
      <c r="G20" s="144">
        <v>1060.3416787695896</v>
      </c>
      <c r="H20" s="144">
        <v>1121.1310000000001</v>
      </c>
      <c r="I20" s="144">
        <v>1219.484217999998</v>
      </c>
      <c r="J20" s="144">
        <v>1246.05</v>
      </c>
      <c r="K20" s="145">
        <v>1355</v>
      </c>
      <c r="L20" s="145">
        <v>1351.25</v>
      </c>
      <c r="M20" s="145">
        <v>1368.91</v>
      </c>
      <c r="N20" s="146">
        <v>1449.4680499999999</v>
      </c>
      <c r="O20" s="146">
        <v>1453.73</v>
      </c>
      <c r="P20" s="200"/>
      <c r="Q20" s="147" t="s">
        <v>125</v>
      </c>
      <c r="R20" s="143">
        <v>314.67652529635671</v>
      </c>
      <c r="S20" s="148">
        <v>390.78</v>
      </c>
      <c r="U20" s="143"/>
      <c r="V20" s="143"/>
      <c r="W20" s="143"/>
      <c r="X20" s="145"/>
    </row>
    <row r="21" spans="1:24" s="126" customFormat="1" x14ac:dyDescent="0.2">
      <c r="A21" s="125" t="s">
        <v>41</v>
      </c>
      <c r="B21" s="143">
        <v>191.100068601</v>
      </c>
      <c r="C21" s="144">
        <v>227.19</v>
      </c>
      <c r="D21" s="144">
        <v>300.14499999999998</v>
      </c>
      <c r="E21" s="144">
        <v>314.23899999999998</v>
      </c>
      <c r="F21" s="144">
        <v>345.30799999999999</v>
      </c>
      <c r="G21" s="144">
        <v>347.79050164980919</v>
      </c>
      <c r="H21" s="144">
        <v>424.94099999999997</v>
      </c>
      <c r="I21" s="144">
        <v>496.07087869999998</v>
      </c>
      <c r="J21" s="144">
        <v>571.09699999999998</v>
      </c>
      <c r="K21" s="145">
        <v>656</v>
      </c>
      <c r="L21" s="145">
        <v>758.74</v>
      </c>
      <c r="M21" s="145">
        <v>946.82</v>
      </c>
      <c r="N21" s="146">
        <v>1066.312672</v>
      </c>
      <c r="O21" s="146">
        <v>1071.42</v>
      </c>
      <c r="P21" s="200"/>
      <c r="Q21" s="147" t="s">
        <v>36</v>
      </c>
      <c r="R21" s="143">
        <v>237.4706276302536</v>
      </c>
      <c r="S21" s="148">
        <v>372.67</v>
      </c>
      <c r="U21" s="143"/>
      <c r="V21" s="143"/>
      <c r="W21" s="143"/>
      <c r="X21" s="145"/>
    </row>
    <row r="22" spans="1:24" s="126" customFormat="1" x14ac:dyDescent="0.2">
      <c r="A22" s="125" t="s">
        <v>43</v>
      </c>
      <c r="B22" s="143">
        <v>19.855939499999991</v>
      </c>
      <c r="C22" s="144">
        <v>20.724</v>
      </c>
      <c r="D22" s="144">
        <v>25.44</v>
      </c>
      <c r="E22" s="144">
        <v>29.375</v>
      </c>
      <c r="F22" s="144">
        <v>39.731999999999999</v>
      </c>
      <c r="G22" s="144">
        <v>48.064177360000016</v>
      </c>
      <c r="H22" s="144">
        <v>53.616</v>
      </c>
      <c r="I22" s="144">
        <v>55.446779000000056</v>
      </c>
      <c r="J22" s="144">
        <v>61.444000000000003</v>
      </c>
      <c r="K22" s="145">
        <v>79</v>
      </c>
      <c r="L22" s="145">
        <v>88.91</v>
      </c>
      <c r="M22" s="145">
        <v>97.37</v>
      </c>
      <c r="N22" s="146">
        <v>121.22901300000001</v>
      </c>
      <c r="O22" s="146">
        <v>122.26</v>
      </c>
      <c r="P22" s="200"/>
      <c r="Q22" s="147" t="s">
        <v>30</v>
      </c>
      <c r="R22" s="143">
        <v>204.9978778693698</v>
      </c>
      <c r="S22" s="148">
        <v>300.33999999999997</v>
      </c>
      <c r="U22" s="143"/>
      <c r="V22" s="143"/>
      <c r="W22" s="143"/>
      <c r="X22" s="145"/>
    </row>
    <row r="23" spans="1:24" s="126" customFormat="1" x14ac:dyDescent="0.2">
      <c r="A23" s="125" t="s">
        <v>45</v>
      </c>
      <c r="B23" s="143">
        <v>86.293141535791761</v>
      </c>
      <c r="C23" s="144">
        <v>116.92</v>
      </c>
      <c r="D23" s="144">
        <v>116.958</v>
      </c>
      <c r="E23" s="144">
        <v>117.06399999999999</v>
      </c>
      <c r="F23" s="144">
        <v>113.196</v>
      </c>
      <c r="G23" s="144">
        <v>124.76221060268237</v>
      </c>
      <c r="H23" s="144">
        <v>122.84099999999999</v>
      </c>
      <c r="I23" s="144">
        <v>150.73150192518432</v>
      </c>
      <c r="J23" s="144">
        <v>200.71799999999999</v>
      </c>
      <c r="K23" s="145">
        <v>263</v>
      </c>
      <c r="L23" s="145">
        <v>306.94</v>
      </c>
      <c r="M23" s="145">
        <v>367.54</v>
      </c>
      <c r="N23" s="146">
        <v>402.41284200000001</v>
      </c>
      <c r="O23" s="146">
        <v>403.52</v>
      </c>
      <c r="P23" s="200"/>
      <c r="Q23" s="147" t="s">
        <v>43</v>
      </c>
      <c r="R23" s="143">
        <v>48.064177360000016</v>
      </c>
      <c r="S23" s="148">
        <v>122.26</v>
      </c>
      <c r="U23" s="143"/>
      <c r="V23" s="143"/>
      <c r="W23" s="143"/>
      <c r="X23" s="145"/>
    </row>
    <row r="24" spans="1:24" s="126" customFormat="1" x14ac:dyDescent="0.2">
      <c r="A24" s="125" t="s">
        <v>47</v>
      </c>
      <c r="B24" s="143">
        <v>166.68733267840051</v>
      </c>
      <c r="C24" s="144">
        <v>178.29400000000001</v>
      </c>
      <c r="D24" s="144">
        <v>188.881</v>
      </c>
      <c r="E24" s="144">
        <v>245.53200000000001</v>
      </c>
      <c r="F24" s="144">
        <v>289.15199999999999</v>
      </c>
      <c r="G24" s="144">
        <v>320.52516607791267</v>
      </c>
      <c r="H24" s="144">
        <v>321.476</v>
      </c>
      <c r="I24" s="144">
        <v>291.64954318999992</v>
      </c>
      <c r="J24" s="144">
        <v>300.38600000000002</v>
      </c>
      <c r="K24" s="145">
        <v>364</v>
      </c>
      <c r="L24" s="145">
        <v>498.63</v>
      </c>
      <c r="M24" s="145">
        <v>860.33</v>
      </c>
      <c r="N24" s="146">
        <v>1044.1482979999998</v>
      </c>
      <c r="O24" s="146">
        <v>1132.42</v>
      </c>
      <c r="P24" s="200"/>
      <c r="Q24" s="147" t="s">
        <v>37</v>
      </c>
      <c r="R24" s="143">
        <v>23.219124920000006</v>
      </c>
      <c r="S24" s="148">
        <v>63.4</v>
      </c>
      <c r="U24" s="143"/>
      <c r="V24" s="143"/>
      <c r="W24" s="143"/>
      <c r="X24" s="145"/>
    </row>
    <row r="25" spans="1:24" s="125" customFormat="1" x14ac:dyDescent="0.2">
      <c r="A25" s="125" t="s">
        <v>49</v>
      </c>
      <c r="B25" s="143">
        <v>240.46959922821733</v>
      </c>
      <c r="C25" s="144">
        <v>293.90499999999997</v>
      </c>
      <c r="D25" s="144">
        <v>355.84</v>
      </c>
      <c r="E25" s="144">
        <v>370.25400000000002</v>
      </c>
      <c r="F25" s="144">
        <v>374.49200000000002</v>
      </c>
      <c r="G25" s="144">
        <v>366.1417025400001</v>
      </c>
      <c r="H25" s="144">
        <v>378.17700000000002</v>
      </c>
      <c r="I25" s="144">
        <v>384.24634498999995</v>
      </c>
      <c r="J25" s="144">
        <v>405.661</v>
      </c>
      <c r="K25" s="145">
        <v>441</v>
      </c>
      <c r="L25" s="145">
        <v>456.16</v>
      </c>
      <c r="M25" s="145">
        <v>540.77</v>
      </c>
      <c r="N25" s="144">
        <v>559.25437399999998</v>
      </c>
      <c r="O25" s="144">
        <v>552.58000000000004</v>
      </c>
      <c r="P25" s="145"/>
      <c r="Q25" s="147" t="s">
        <v>14</v>
      </c>
      <c r="R25" s="143">
        <v>34.289211000000002</v>
      </c>
      <c r="S25" s="148">
        <v>50.03</v>
      </c>
      <c r="U25" s="143"/>
      <c r="V25" s="143"/>
      <c r="W25" s="143"/>
      <c r="X25" s="145"/>
    </row>
    <row r="26" spans="1:24" s="149" customFormat="1" x14ac:dyDescent="0.2">
      <c r="A26" s="149" t="s">
        <v>135</v>
      </c>
      <c r="B26" s="150">
        <v>8960.0908941663438</v>
      </c>
      <c r="C26" s="150">
        <v>9937.2080000000005</v>
      </c>
      <c r="D26" s="150">
        <v>10776.640000000001</v>
      </c>
      <c r="E26" s="150">
        <v>11452.608</v>
      </c>
      <c r="F26" s="150">
        <v>11847.94</v>
      </c>
      <c r="G26" s="150">
        <v>11992.354958532187</v>
      </c>
      <c r="H26" s="150">
        <v>12508.88</v>
      </c>
      <c r="I26" s="150">
        <v>13401.416318286763</v>
      </c>
      <c r="J26" s="150">
        <v>14020.857</v>
      </c>
      <c r="K26" s="149">
        <v>15822</v>
      </c>
      <c r="L26" s="150">
        <v>16429.97</v>
      </c>
      <c r="M26" s="150">
        <v>18452.09</v>
      </c>
      <c r="N26" s="150">
        <v>18954.976123</v>
      </c>
      <c r="O26" s="150">
        <v>18930.259999999998</v>
      </c>
      <c r="P26" s="201"/>
      <c r="Q26" s="151" t="s">
        <v>135</v>
      </c>
      <c r="R26" s="152">
        <v>11992.354958532187</v>
      </c>
      <c r="S26" s="153">
        <v>18930.259999999998</v>
      </c>
      <c r="U26" s="150"/>
      <c r="V26" s="150"/>
      <c r="W26" s="150"/>
    </row>
    <row r="27" spans="1:24" s="126" customFormat="1" x14ac:dyDescent="0.2">
      <c r="B27" s="125"/>
      <c r="C27" s="125"/>
      <c r="D27" s="125"/>
      <c r="E27" s="125"/>
      <c r="F27" s="125"/>
      <c r="G27" s="125"/>
      <c r="H27" s="125"/>
      <c r="I27" s="125"/>
      <c r="J27" s="125"/>
      <c r="P27" s="198"/>
      <c r="W27" s="154"/>
    </row>
    <row r="28" spans="1:24" x14ac:dyDescent="0.2">
      <c r="A28" s="197" t="s">
        <v>143</v>
      </c>
      <c r="B28" s="155"/>
      <c r="C28" s="155"/>
      <c r="D28" s="155"/>
      <c r="E28" s="155"/>
      <c r="F28" s="155"/>
      <c r="G28" s="155"/>
      <c r="H28" s="155"/>
      <c r="I28" s="155"/>
      <c r="J28" s="155"/>
    </row>
    <row r="29" spans="1:24" x14ac:dyDescent="0.2">
      <c r="A29" s="329" t="s">
        <v>282</v>
      </c>
    </row>
    <row r="32" spans="1:24" x14ac:dyDescent="0.2">
      <c r="A32" s="156" t="s">
        <v>136</v>
      </c>
      <c r="N32" s="132"/>
      <c r="O32" s="132"/>
      <c r="P32" s="203"/>
      <c r="Q32" s="140"/>
      <c r="R32" s="140"/>
    </row>
    <row r="33" spans="14:18" x14ac:dyDescent="0.2">
      <c r="N33" s="125"/>
      <c r="O33" s="125"/>
      <c r="P33" s="204"/>
      <c r="Q33" s="144"/>
      <c r="R33" s="146"/>
    </row>
    <row r="34" spans="14:18" x14ac:dyDescent="0.2">
      <c r="N34" s="125"/>
      <c r="O34" s="125"/>
      <c r="P34" s="204"/>
      <c r="Q34" s="144"/>
      <c r="R34" s="146"/>
    </row>
    <row r="35" spans="14:18" x14ac:dyDescent="0.2">
      <c r="N35" s="125"/>
      <c r="O35" s="125"/>
      <c r="P35" s="204"/>
      <c r="Q35" s="144"/>
      <c r="R35" s="146"/>
    </row>
    <row r="36" spans="14:18" x14ac:dyDescent="0.2">
      <c r="N36" s="125"/>
      <c r="O36" s="125"/>
      <c r="P36" s="204"/>
      <c r="Q36" s="144"/>
      <c r="R36" s="146"/>
    </row>
    <row r="37" spans="14:18" x14ac:dyDescent="0.2">
      <c r="N37" s="125"/>
      <c r="O37" s="125"/>
      <c r="P37" s="204"/>
      <c r="Q37" s="144"/>
      <c r="R37" s="146"/>
    </row>
    <row r="38" spans="14:18" x14ac:dyDescent="0.2">
      <c r="N38" s="125"/>
      <c r="O38" s="125"/>
      <c r="P38" s="204"/>
      <c r="Q38" s="144"/>
      <c r="R38" s="146"/>
    </row>
    <row r="39" spans="14:18" x14ac:dyDescent="0.2">
      <c r="N39" s="125"/>
      <c r="O39" s="125"/>
      <c r="P39" s="204"/>
      <c r="Q39" s="144"/>
      <c r="R39" s="146"/>
    </row>
    <row r="40" spans="14:18" x14ac:dyDescent="0.2">
      <c r="N40" s="125"/>
      <c r="O40" s="125"/>
      <c r="P40" s="204"/>
      <c r="Q40" s="144"/>
      <c r="R40" s="146"/>
    </row>
    <row r="41" spans="14:18" x14ac:dyDescent="0.2">
      <c r="N41" s="125"/>
      <c r="O41" s="125"/>
      <c r="P41" s="204"/>
      <c r="Q41" s="144"/>
      <c r="R41" s="146"/>
    </row>
    <row r="42" spans="14:18" x14ac:dyDescent="0.2">
      <c r="N42" s="125"/>
      <c r="O42" s="125"/>
      <c r="P42" s="204"/>
      <c r="Q42" s="144"/>
      <c r="R42" s="146"/>
    </row>
    <row r="43" spans="14:18" x14ac:dyDescent="0.2">
      <c r="N43" s="125"/>
      <c r="O43" s="125"/>
      <c r="P43" s="204"/>
      <c r="Q43" s="144"/>
      <c r="R43" s="144"/>
    </row>
    <row r="44" spans="14:18" x14ac:dyDescent="0.2">
      <c r="N44" s="125"/>
      <c r="O44" s="125"/>
      <c r="P44" s="204"/>
      <c r="Q44" s="144"/>
      <c r="R44" s="146"/>
    </row>
    <row r="45" spans="14:18" x14ac:dyDescent="0.2">
      <c r="N45" s="125"/>
      <c r="O45" s="125"/>
      <c r="P45" s="204"/>
      <c r="Q45" s="144"/>
      <c r="R45" s="146"/>
    </row>
    <row r="46" spans="14:18" x14ac:dyDescent="0.2">
      <c r="N46" s="125"/>
      <c r="O46" s="125"/>
      <c r="P46" s="204"/>
      <c r="Q46" s="144"/>
      <c r="R46" s="146"/>
    </row>
    <row r="47" spans="14:18" x14ac:dyDescent="0.2">
      <c r="N47" s="125"/>
      <c r="O47" s="125"/>
      <c r="P47" s="204"/>
      <c r="Q47" s="144"/>
      <c r="R47" s="146"/>
    </row>
    <row r="48" spans="14:18" x14ac:dyDescent="0.2">
      <c r="N48" s="125"/>
      <c r="O48" s="125"/>
      <c r="P48" s="204"/>
      <c r="Q48" s="144"/>
      <c r="R48" s="146"/>
    </row>
    <row r="49" spans="1:18" x14ac:dyDescent="0.2">
      <c r="N49" s="125"/>
      <c r="O49" s="125"/>
      <c r="P49" s="204"/>
      <c r="Q49" s="144"/>
      <c r="R49" s="146"/>
    </row>
    <row r="50" spans="1:18" ht="15" x14ac:dyDescent="0.2">
      <c r="A50" s="157" t="s">
        <v>137</v>
      </c>
      <c r="N50" s="125"/>
      <c r="O50" s="125"/>
      <c r="P50" s="204"/>
      <c r="Q50" s="144"/>
      <c r="R50" s="146"/>
    </row>
    <row r="51" spans="1:18" x14ac:dyDescent="0.2">
      <c r="N51" s="125"/>
      <c r="O51" s="125"/>
      <c r="P51" s="204"/>
      <c r="Q51" s="144"/>
      <c r="R51" s="146"/>
    </row>
    <row r="52" spans="1:18" x14ac:dyDescent="0.2">
      <c r="F52" s="158"/>
      <c r="N52" s="125"/>
      <c r="O52" s="125"/>
      <c r="P52" s="204"/>
      <c r="Q52" s="144"/>
      <c r="R52" s="146"/>
    </row>
  </sheetData>
  <mergeCells count="1">
    <mergeCell ref="A1:G1"/>
  </mergeCells>
  <hyperlinks>
    <hyperlink ref="I1" location="'Indice Tab e Graf - dati 2022'!A1" display="Torna all'indice" xr:uid="{00000000-0004-0000-0500-000000000000}"/>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642D"/>
  </sheetPr>
  <dimension ref="A1:Q28"/>
  <sheetViews>
    <sheetView zoomScale="118" zoomScaleNormal="118" workbookViewId="0">
      <selection activeCell="A27" sqref="A27:A28"/>
    </sheetView>
  </sheetViews>
  <sheetFormatPr defaultRowHeight="12.75" x14ac:dyDescent="0.2"/>
  <cols>
    <col min="1" max="16384" width="9.140625" style="154"/>
  </cols>
  <sheetData>
    <row r="1" spans="1:17" x14ac:dyDescent="0.2">
      <c r="K1" s="327" t="s">
        <v>263</v>
      </c>
    </row>
    <row r="3" spans="1:17" x14ac:dyDescent="0.2">
      <c r="A3" s="159"/>
      <c r="B3" s="160" t="s">
        <v>144</v>
      </c>
      <c r="C3" s="160"/>
      <c r="D3" s="160"/>
      <c r="E3" s="160"/>
      <c r="F3" s="160"/>
      <c r="G3" s="160"/>
      <c r="H3" s="161"/>
      <c r="I3" s="160"/>
      <c r="J3" s="160"/>
      <c r="L3" s="162"/>
      <c r="Q3" s="163"/>
    </row>
    <row r="4" spans="1:17" x14ac:dyDescent="0.2">
      <c r="A4" s="159"/>
      <c r="B4" s="164">
        <v>2007</v>
      </c>
      <c r="C4" s="164">
        <v>2008</v>
      </c>
      <c r="D4" s="165">
        <v>2009</v>
      </c>
      <c r="E4" s="165">
        <v>2010</v>
      </c>
      <c r="F4" s="165">
        <v>2011</v>
      </c>
      <c r="G4" s="165">
        <v>2012</v>
      </c>
      <c r="H4" s="165">
        <v>2013</v>
      </c>
      <c r="I4" s="165">
        <v>2014</v>
      </c>
      <c r="J4" s="165">
        <v>2015</v>
      </c>
      <c r="K4" s="165">
        <v>2016</v>
      </c>
      <c r="L4" s="166">
        <v>2017</v>
      </c>
      <c r="M4" s="165">
        <v>2018</v>
      </c>
      <c r="N4" s="165">
        <v>2019</v>
      </c>
      <c r="O4" s="165">
        <v>2020</v>
      </c>
      <c r="P4" s="165">
        <v>2021</v>
      </c>
      <c r="Q4" s="165">
        <v>2022</v>
      </c>
    </row>
    <row r="5" spans="1:17" x14ac:dyDescent="0.2">
      <c r="A5" s="167" t="s">
        <v>36</v>
      </c>
      <c r="B5" s="168">
        <v>18.625249799240699</v>
      </c>
      <c r="C5" s="168">
        <v>21.922876162828114</v>
      </c>
      <c r="D5" s="169">
        <v>24.040237428707503</v>
      </c>
      <c r="E5" s="170">
        <v>28.069325321832956</v>
      </c>
      <c r="F5" s="169">
        <v>32.974978090719532</v>
      </c>
      <c r="G5" s="169">
        <v>37.9</v>
      </c>
      <c r="H5" s="169">
        <v>42.889522946054775</v>
      </c>
      <c r="I5" s="169">
        <v>46.120889773450827</v>
      </c>
      <c r="J5" s="169">
        <v>49.269870569661286</v>
      </c>
      <c r="K5" s="171">
        <v>53.8</v>
      </c>
      <c r="L5" s="171">
        <v>56</v>
      </c>
      <c r="M5" s="171">
        <v>59.6</v>
      </c>
      <c r="N5" s="171">
        <v>62.7</v>
      </c>
      <c r="O5" s="171">
        <v>64.989999999999995</v>
      </c>
      <c r="P5" s="171">
        <v>64.599999999999994</v>
      </c>
      <c r="Q5" s="171">
        <v>64.5</v>
      </c>
    </row>
    <row r="6" spans="1:17" x14ac:dyDescent="0.2">
      <c r="A6" s="172" t="s">
        <v>51</v>
      </c>
      <c r="B6" s="173">
        <v>27.53414913268497</v>
      </c>
      <c r="C6" s="173">
        <v>30.602775207411305</v>
      </c>
      <c r="D6" s="174">
        <v>33.56172700458292</v>
      </c>
      <c r="E6" s="175">
        <v>35.261455569922738</v>
      </c>
      <c r="F6" s="174">
        <v>37.748859212737308</v>
      </c>
      <c r="G6" s="174">
        <v>40</v>
      </c>
      <c r="H6" s="174">
        <v>42.299019230903184</v>
      </c>
      <c r="I6" s="174">
        <v>45.196083262721856</v>
      </c>
      <c r="J6" s="174">
        <v>47.489270803342102</v>
      </c>
      <c r="K6" s="176">
        <v>52.6</v>
      </c>
      <c r="L6" s="176">
        <v>55.5</v>
      </c>
      <c r="M6" s="176">
        <v>58.2</v>
      </c>
      <c r="N6" s="176">
        <v>61.3</v>
      </c>
      <c r="O6" s="176">
        <v>63</v>
      </c>
      <c r="P6" s="176">
        <v>64</v>
      </c>
      <c r="Q6" s="176">
        <v>65.2</v>
      </c>
    </row>
    <row r="7" spans="1:17" x14ac:dyDescent="0.2">
      <c r="A7" s="160"/>
      <c r="B7" s="160"/>
      <c r="C7" s="160"/>
      <c r="D7" s="160"/>
      <c r="E7" s="160"/>
      <c r="F7" s="160"/>
      <c r="G7" s="160"/>
      <c r="H7" s="160"/>
      <c r="I7" s="160"/>
      <c r="J7" s="160"/>
    </row>
    <row r="8" spans="1:17" x14ac:dyDescent="0.2">
      <c r="A8" s="160"/>
      <c r="B8" s="160"/>
      <c r="C8" s="160"/>
      <c r="D8" s="160"/>
      <c r="E8" s="160"/>
      <c r="F8" s="160"/>
      <c r="G8" s="160"/>
      <c r="H8" s="160"/>
      <c r="I8" s="160"/>
      <c r="J8" s="160"/>
    </row>
    <row r="10" spans="1:17" x14ac:dyDescent="0.2">
      <c r="B10" s="156" t="s">
        <v>138</v>
      </c>
    </row>
    <row r="27" spans="1:1" x14ac:dyDescent="0.2">
      <c r="A27" s="329" t="s">
        <v>143</v>
      </c>
    </row>
    <row r="28" spans="1:1" x14ac:dyDescent="0.2">
      <c r="A28" s="329" t="s">
        <v>282</v>
      </c>
    </row>
  </sheetData>
  <hyperlinks>
    <hyperlink ref="K1" location="'Indice Tab e Graf - dati 2022'!A1" display="Torna all'indice" xr:uid="{00000000-0004-0000-0600-000000000000}"/>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642D"/>
  </sheetPr>
  <dimension ref="A1:Q82"/>
  <sheetViews>
    <sheetView topLeftCell="A40" workbookViewId="0">
      <selection activeCell="F79" sqref="F79"/>
    </sheetView>
  </sheetViews>
  <sheetFormatPr defaultRowHeight="12.75" x14ac:dyDescent="0.2"/>
  <cols>
    <col min="1" max="1" width="19.7109375" style="154" customWidth="1"/>
    <col min="2" max="16384" width="9.140625" style="154"/>
  </cols>
  <sheetData>
    <row r="1" spans="1:13" x14ac:dyDescent="0.2">
      <c r="A1" s="155"/>
      <c r="E1" s="155"/>
    </row>
    <row r="2" spans="1:13" x14ac:dyDescent="0.2">
      <c r="M2" s="327" t="s">
        <v>263</v>
      </c>
    </row>
    <row r="3" spans="1:13" x14ac:dyDescent="0.2">
      <c r="A3" s="192" t="s">
        <v>140</v>
      </c>
      <c r="C3" s="177"/>
      <c r="D3" s="177"/>
      <c r="E3" s="177"/>
      <c r="I3" s="178"/>
    </row>
    <row r="4" spans="1:13" x14ac:dyDescent="0.2">
      <c r="B4" s="154">
        <v>2015</v>
      </c>
      <c r="C4" s="177">
        <v>2016</v>
      </c>
      <c r="D4" s="154">
        <v>2017</v>
      </c>
      <c r="E4" s="177">
        <v>2018</v>
      </c>
      <c r="F4" s="154">
        <v>2019</v>
      </c>
      <c r="G4" s="154">
        <v>2020</v>
      </c>
      <c r="H4" s="154">
        <v>2021</v>
      </c>
      <c r="I4" s="154">
        <v>2022</v>
      </c>
    </row>
    <row r="5" spans="1:13" x14ac:dyDescent="0.2">
      <c r="C5" s="177"/>
      <c r="D5" s="177" t="s">
        <v>128</v>
      </c>
      <c r="E5" s="177"/>
    </row>
    <row r="6" spans="1:13" x14ac:dyDescent="0.2">
      <c r="A6" s="179" t="s">
        <v>55</v>
      </c>
      <c r="B6" s="180">
        <v>55.1</v>
      </c>
      <c r="C6" s="180">
        <v>56.6</v>
      </c>
      <c r="D6" s="180">
        <v>59.3</v>
      </c>
      <c r="E6" s="181">
        <v>61.2</v>
      </c>
      <c r="F6" s="182">
        <v>63.2</v>
      </c>
      <c r="G6" s="180">
        <v>64.290000000000006</v>
      </c>
      <c r="H6" s="182">
        <v>65.78</v>
      </c>
      <c r="I6" s="182">
        <v>67</v>
      </c>
    </row>
    <row r="7" spans="1:13" x14ac:dyDescent="0.2">
      <c r="A7" s="183" t="s">
        <v>56</v>
      </c>
      <c r="B7" s="184">
        <v>47.8</v>
      </c>
      <c r="C7" s="184">
        <v>55.6</v>
      </c>
      <c r="D7" s="184">
        <v>61.1</v>
      </c>
      <c r="E7" s="185">
        <v>62.3</v>
      </c>
      <c r="F7" s="186">
        <v>64.5</v>
      </c>
      <c r="G7" s="184">
        <v>64.47</v>
      </c>
      <c r="H7" s="186">
        <v>64.05</v>
      </c>
      <c r="I7" s="186">
        <v>66.099999999999994</v>
      </c>
    </row>
    <row r="8" spans="1:13" x14ac:dyDescent="0.2">
      <c r="A8" s="183" t="s">
        <v>57</v>
      </c>
      <c r="B8" s="184">
        <v>58.7</v>
      </c>
      <c r="C8" s="184">
        <v>68.099999999999994</v>
      </c>
      <c r="D8" s="184">
        <v>69.599999999999994</v>
      </c>
      <c r="E8" s="185">
        <v>70.7</v>
      </c>
      <c r="F8" s="186">
        <v>72</v>
      </c>
      <c r="G8" s="184">
        <v>73.28</v>
      </c>
      <c r="H8" s="186">
        <v>73.040000000000006</v>
      </c>
      <c r="I8" s="186">
        <v>73.2</v>
      </c>
    </row>
    <row r="9" spans="1:13" x14ac:dyDescent="0.2">
      <c r="A9" s="183" t="s">
        <v>58</v>
      </c>
      <c r="B9" s="184">
        <v>67.400000000000006</v>
      </c>
      <c r="C9" s="184">
        <v>70.5</v>
      </c>
      <c r="D9" s="184">
        <v>71.599999999999994</v>
      </c>
      <c r="E9" s="185">
        <v>72.5</v>
      </c>
      <c r="F9" s="186">
        <v>73.099999999999994</v>
      </c>
      <c r="G9" s="184">
        <v>73.08</v>
      </c>
      <c r="H9" s="186">
        <v>72.58</v>
      </c>
      <c r="I9" s="186">
        <v>74.7</v>
      </c>
    </row>
    <row r="10" spans="1:13" x14ac:dyDescent="0.2">
      <c r="A10" s="183" t="s">
        <v>60</v>
      </c>
      <c r="B10" s="184">
        <v>68.8</v>
      </c>
      <c r="C10" s="184">
        <v>72.900000000000006</v>
      </c>
      <c r="D10" s="184">
        <v>73.7</v>
      </c>
      <c r="E10" s="185">
        <v>73.8</v>
      </c>
      <c r="F10" s="186">
        <v>74.7</v>
      </c>
      <c r="G10" s="184">
        <v>76.11</v>
      </c>
      <c r="H10" s="186">
        <v>76.180000000000007</v>
      </c>
      <c r="I10" s="186">
        <v>76.2</v>
      </c>
    </row>
    <row r="11" spans="1:13" x14ac:dyDescent="0.2">
      <c r="A11" s="183" t="s">
        <v>61</v>
      </c>
      <c r="B11" s="184">
        <v>62.9</v>
      </c>
      <c r="C11" s="184">
        <v>67.099999999999994</v>
      </c>
      <c r="D11" s="184">
        <v>65.5</v>
      </c>
      <c r="E11" s="185">
        <v>66.3</v>
      </c>
      <c r="F11" s="186">
        <v>67.2</v>
      </c>
      <c r="G11" s="184">
        <v>68.040000000000006</v>
      </c>
      <c r="H11" s="186">
        <v>67.94</v>
      </c>
      <c r="I11" s="186">
        <v>67.5</v>
      </c>
    </row>
    <row r="12" spans="1:13" x14ac:dyDescent="0.2">
      <c r="A12" s="183" t="s">
        <v>63</v>
      </c>
      <c r="B12" s="184">
        <v>37.799999999999997</v>
      </c>
      <c r="C12" s="184">
        <v>43.7</v>
      </c>
      <c r="D12" s="184">
        <v>48.8</v>
      </c>
      <c r="E12" s="185">
        <v>49.6</v>
      </c>
      <c r="F12" s="186">
        <v>53.4</v>
      </c>
      <c r="G12" s="184">
        <v>53.39</v>
      </c>
      <c r="H12" s="186">
        <v>55.2</v>
      </c>
      <c r="I12" s="186">
        <v>57.5</v>
      </c>
    </row>
    <row r="13" spans="1:13" x14ac:dyDescent="0.2">
      <c r="A13" s="183" t="s">
        <v>64</v>
      </c>
      <c r="B13" s="184">
        <v>57.5</v>
      </c>
      <c r="C13" s="184">
        <v>60.7</v>
      </c>
      <c r="D13" s="184">
        <v>63.8</v>
      </c>
      <c r="E13" s="185">
        <v>67.3</v>
      </c>
      <c r="F13" s="186">
        <v>70.599999999999994</v>
      </c>
      <c r="G13" s="184">
        <v>72.17</v>
      </c>
      <c r="H13" s="186">
        <v>72.22</v>
      </c>
      <c r="I13" s="186">
        <v>74</v>
      </c>
    </row>
    <row r="14" spans="1:13" x14ac:dyDescent="0.2">
      <c r="A14" s="187" t="s">
        <v>77</v>
      </c>
      <c r="B14" s="188">
        <v>58.6</v>
      </c>
      <c r="C14" s="188">
        <v>64.2</v>
      </c>
      <c r="D14" s="188">
        <v>66.2</v>
      </c>
      <c r="E14" s="189">
        <v>67.7</v>
      </c>
      <c r="F14" s="190">
        <v>69.599999999999994</v>
      </c>
      <c r="G14" s="188">
        <v>70.77</v>
      </c>
      <c r="H14" s="190">
        <v>70.989999999999995</v>
      </c>
      <c r="I14" s="190">
        <v>71.8</v>
      </c>
    </row>
    <row r="15" spans="1:13" x14ac:dyDescent="0.2">
      <c r="A15" s="183" t="s">
        <v>65</v>
      </c>
      <c r="B15" s="184">
        <v>46.1</v>
      </c>
      <c r="C15" s="184">
        <v>51.1</v>
      </c>
      <c r="D15" s="184">
        <v>53.9</v>
      </c>
      <c r="E15" s="185">
        <v>56.1</v>
      </c>
      <c r="F15" s="186">
        <v>60.2</v>
      </c>
      <c r="G15" s="184">
        <v>62.150000000000006</v>
      </c>
      <c r="H15" s="186">
        <v>64.13</v>
      </c>
      <c r="I15" s="186">
        <v>65.599999999999994</v>
      </c>
    </row>
    <row r="16" spans="1:13" x14ac:dyDescent="0.2">
      <c r="A16" s="183" t="s">
        <v>66</v>
      </c>
      <c r="B16" s="184">
        <v>48.9</v>
      </c>
      <c r="C16" s="184">
        <v>57.6</v>
      </c>
      <c r="D16" s="184">
        <v>61.7</v>
      </c>
      <c r="E16" s="185">
        <v>63.4</v>
      </c>
      <c r="F16" s="186">
        <v>66.099999999999994</v>
      </c>
      <c r="G16" s="184">
        <v>66.23</v>
      </c>
      <c r="H16" s="186">
        <v>66.94</v>
      </c>
      <c r="I16" s="186">
        <v>67.900000000000006</v>
      </c>
    </row>
    <row r="17" spans="1:9" x14ac:dyDescent="0.2">
      <c r="A17" s="183" t="s">
        <v>67</v>
      </c>
      <c r="B17" s="184">
        <v>57.9</v>
      </c>
      <c r="C17" s="184">
        <v>59.6</v>
      </c>
      <c r="D17" s="184">
        <v>63.3</v>
      </c>
      <c r="E17" s="185">
        <v>68.599999999999994</v>
      </c>
      <c r="F17" s="186">
        <v>70.3</v>
      </c>
      <c r="G17" s="184">
        <v>71.56</v>
      </c>
      <c r="H17" s="186">
        <v>71.61999999999999</v>
      </c>
      <c r="I17" s="186">
        <v>72</v>
      </c>
    </row>
    <row r="18" spans="1:9" x14ac:dyDescent="0.2">
      <c r="A18" s="183" t="s">
        <v>68</v>
      </c>
      <c r="B18" s="184">
        <v>37.5</v>
      </c>
      <c r="C18" s="184">
        <v>42.4</v>
      </c>
      <c r="D18" s="184">
        <v>45.7</v>
      </c>
      <c r="E18" s="185">
        <v>47.8</v>
      </c>
      <c r="F18" s="186">
        <v>52.2</v>
      </c>
      <c r="G18" s="184">
        <v>52.459999999999994</v>
      </c>
      <c r="H18" s="186">
        <v>53.410000000000004</v>
      </c>
      <c r="I18" s="186">
        <v>54.5</v>
      </c>
    </row>
    <row r="19" spans="1:9" x14ac:dyDescent="0.2">
      <c r="A19" s="187" t="s">
        <v>78</v>
      </c>
      <c r="B19" s="188">
        <v>43.8</v>
      </c>
      <c r="C19" s="188">
        <v>48.6</v>
      </c>
      <c r="D19" s="188">
        <v>51.9</v>
      </c>
      <c r="E19" s="189">
        <v>54.3</v>
      </c>
      <c r="F19" s="190">
        <v>58.1</v>
      </c>
      <c r="G19" s="188">
        <v>59.16</v>
      </c>
      <c r="H19" s="190">
        <v>60.37</v>
      </c>
      <c r="I19" s="190">
        <v>61.5</v>
      </c>
    </row>
    <row r="20" spans="1:9" x14ac:dyDescent="0.2">
      <c r="A20" s="183" t="s">
        <v>139</v>
      </c>
      <c r="B20" s="184">
        <v>49.3</v>
      </c>
      <c r="C20" s="184">
        <v>53.8</v>
      </c>
      <c r="D20" s="184">
        <v>56</v>
      </c>
      <c r="E20" s="185">
        <v>59.6</v>
      </c>
      <c r="F20" s="186">
        <v>62.7</v>
      </c>
      <c r="G20" s="184">
        <v>64.990000000000009</v>
      </c>
      <c r="H20" s="186">
        <v>64.63</v>
      </c>
      <c r="I20" s="186">
        <v>64.5</v>
      </c>
    </row>
    <row r="21" spans="1:9" x14ac:dyDescent="0.2">
      <c r="A21" s="183" t="s">
        <v>69</v>
      </c>
      <c r="B21" s="184">
        <v>25.7</v>
      </c>
      <c r="C21" s="184">
        <v>28</v>
      </c>
      <c r="D21" s="184">
        <v>30.7</v>
      </c>
      <c r="E21" s="185">
        <v>38.4</v>
      </c>
      <c r="F21" s="186">
        <v>50.4</v>
      </c>
      <c r="G21" s="184">
        <v>55.500000000000007</v>
      </c>
      <c r="H21" s="186">
        <v>58.8</v>
      </c>
      <c r="I21" s="186">
        <v>58.4</v>
      </c>
    </row>
    <row r="22" spans="1:9" x14ac:dyDescent="0.2">
      <c r="A22" s="183" t="s">
        <v>70</v>
      </c>
      <c r="B22" s="184">
        <v>48.5</v>
      </c>
      <c r="C22" s="184">
        <v>51.6</v>
      </c>
      <c r="D22" s="184">
        <v>52.8</v>
      </c>
      <c r="E22" s="185">
        <v>52.7</v>
      </c>
      <c r="F22" s="186">
        <v>52.7</v>
      </c>
      <c r="G22" s="184">
        <v>54.08</v>
      </c>
      <c r="H22" s="186">
        <v>54.64</v>
      </c>
      <c r="I22" s="186">
        <v>55.6</v>
      </c>
    </row>
    <row r="23" spans="1:9" x14ac:dyDescent="0.2">
      <c r="A23" s="183" t="s">
        <v>71</v>
      </c>
      <c r="B23" s="184">
        <v>30.1</v>
      </c>
      <c r="C23" s="184">
        <v>34.4</v>
      </c>
      <c r="D23" s="184">
        <v>40.4</v>
      </c>
      <c r="E23" s="185">
        <v>45.4</v>
      </c>
      <c r="F23" s="186">
        <v>50.6</v>
      </c>
      <c r="G23" s="184">
        <v>54.48</v>
      </c>
      <c r="H23" s="186">
        <v>57.18</v>
      </c>
      <c r="I23" s="186">
        <v>58.6</v>
      </c>
    </row>
    <row r="24" spans="1:9" x14ac:dyDescent="0.2">
      <c r="A24" s="183" t="s">
        <v>72</v>
      </c>
      <c r="B24" s="184">
        <v>30.9</v>
      </c>
      <c r="C24" s="184">
        <v>39.200000000000003</v>
      </c>
      <c r="D24" s="184">
        <v>45.3</v>
      </c>
      <c r="E24" s="185">
        <v>47.3</v>
      </c>
      <c r="F24" s="186">
        <v>49.4</v>
      </c>
      <c r="G24" s="184">
        <v>56.389999999999993</v>
      </c>
      <c r="H24" s="186">
        <v>62.739999999999995</v>
      </c>
      <c r="I24" s="186">
        <v>63.7</v>
      </c>
    </row>
    <row r="25" spans="1:9" x14ac:dyDescent="0.2">
      <c r="A25" s="183" t="s">
        <v>73</v>
      </c>
      <c r="B25" s="184">
        <v>25</v>
      </c>
      <c r="C25" s="184">
        <v>33.200000000000003</v>
      </c>
      <c r="D25" s="184">
        <v>39.6</v>
      </c>
      <c r="E25" s="185">
        <v>45.2</v>
      </c>
      <c r="F25" s="186">
        <v>47.9</v>
      </c>
      <c r="G25" s="184">
        <v>51.55</v>
      </c>
      <c r="H25" s="186">
        <v>53.05</v>
      </c>
      <c r="I25" s="186">
        <v>54.6</v>
      </c>
    </row>
    <row r="26" spans="1:9" x14ac:dyDescent="0.2">
      <c r="A26" s="183" t="s">
        <v>74</v>
      </c>
      <c r="B26" s="184">
        <v>12.8</v>
      </c>
      <c r="C26" s="184">
        <v>15.4</v>
      </c>
      <c r="D26" s="184">
        <v>21.7</v>
      </c>
      <c r="E26" s="185">
        <v>29.5</v>
      </c>
      <c r="F26" s="186">
        <v>38.5</v>
      </c>
      <c r="G26" s="184">
        <v>42.27</v>
      </c>
      <c r="H26" s="191">
        <v>46.93</v>
      </c>
      <c r="I26" s="191">
        <v>51.5</v>
      </c>
    </row>
    <row r="27" spans="1:9" x14ac:dyDescent="0.2">
      <c r="A27" s="183" t="s">
        <v>75</v>
      </c>
      <c r="B27" s="184">
        <v>56.4</v>
      </c>
      <c r="C27" s="184">
        <v>60.2</v>
      </c>
      <c r="D27" s="184">
        <v>63.1</v>
      </c>
      <c r="E27" s="185">
        <v>67</v>
      </c>
      <c r="F27" s="186">
        <v>73.3</v>
      </c>
      <c r="G27" s="184">
        <v>74.52</v>
      </c>
      <c r="H27" s="186">
        <v>74.88</v>
      </c>
      <c r="I27" s="186">
        <v>75.900000000000006</v>
      </c>
    </row>
    <row r="28" spans="1:9" x14ac:dyDescent="0.2">
      <c r="A28" s="187" t="s">
        <v>79</v>
      </c>
      <c r="B28" s="188">
        <v>33.6</v>
      </c>
      <c r="C28" s="188">
        <v>37.6</v>
      </c>
      <c r="D28" s="188">
        <v>41.9</v>
      </c>
      <c r="E28" s="189">
        <v>46.1</v>
      </c>
      <c r="F28" s="190">
        <v>50.6</v>
      </c>
      <c r="G28" s="188">
        <v>53.52</v>
      </c>
      <c r="H28" s="190">
        <v>55.67</v>
      </c>
      <c r="I28" s="190">
        <v>57.5</v>
      </c>
    </row>
    <row r="29" spans="1:9" x14ac:dyDescent="0.2">
      <c r="A29" s="187" t="s">
        <v>76</v>
      </c>
      <c r="B29" s="188">
        <v>47.5</v>
      </c>
      <c r="C29" s="188">
        <v>52.6</v>
      </c>
      <c r="D29" s="188">
        <v>55.5</v>
      </c>
      <c r="E29" s="189">
        <v>58.2</v>
      </c>
      <c r="F29" s="190">
        <v>61.3</v>
      </c>
      <c r="G29" s="188">
        <v>63</v>
      </c>
      <c r="H29" s="190">
        <v>64</v>
      </c>
      <c r="I29" s="190">
        <v>65.2</v>
      </c>
    </row>
    <row r="33" spans="1:17" x14ac:dyDescent="0.2">
      <c r="A33" s="192" t="s">
        <v>140</v>
      </c>
    </row>
    <row r="34" spans="1:17" x14ac:dyDescent="0.2">
      <c r="A34" s="192"/>
    </row>
    <row r="35" spans="1:17" x14ac:dyDescent="0.2">
      <c r="C35" s="154">
        <v>2021</v>
      </c>
    </row>
    <row r="36" spans="1:17" x14ac:dyDescent="0.2">
      <c r="A36" s="179" t="s">
        <v>20</v>
      </c>
      <c r="B36" s="177"/>
      <c r="C36" s="182">
        <v>76.180000000000007</v>
      </c>
    </row>
    <row r="37" spans="1:17" x14ac:dyDescent="0.2">
      <c r="A37" s="183" t="s">
        <v>49</v>
      </c>
      <c r="C37" s="186">
        <v>74.88</v>
      </c>
    </row>
    <row r="38" spans="1:17" x14ac:dyDescent="0.2">
      <c r="A38" s="183" t="s">
        <v>16</v>
      </c>
      <c r="B38" s="177"/>
      <c r="C38" s="186">
        <v>73.040000000000006</v>
      </c>
    </row>
    <row r="39" spans="1:17" x14ac:dyDescent="0.2">
      <c r="A39" s="183" t="s">
        <v>18</v>
      </c>
      <c r="B39" s="177"/>
      <c r="C39" s="186">
        <v>72.58</v>
      </c>
      <c r="G39" s="193" t="s">
        <v>141</v>
      </c>
    </row>
    <row r="40" spans="1:17" x14ac:dyDescent="0.2">
      <c r="A40" s="183" t="s">
        <v>26</v>
      </c>
      <c r="B40" s="177"/>
      <c r="C40" s="186">
        <v>72.22</v>
      </c>
      <c r="Q40" s="194"/>
    </row>
    <row r="41" spans="1:17" x14ac:dyDescent="0.2">
      <c r="A41" s="183" t="s">
        <v>32</v>
      </c>
      <c r="B41" s="195"/>
      <c r="C41" s="186">
        <v>71.61999999999999</v>
      </c>
    </row>
    <row r="42" spans="1:17" x14ac:dyDescent="0.2">
      <c r="A42" s="183" t="s">
        <v>22</v>
      </c>
      <c r="B42" s="177"/>
      <c r="C42" s="186">
        <v>67.94</v>
      </c>
    </row>
    <row r="43" spans="1:17" x14ac:dyDescent="0.2">
      <c r="A43" s="183" t="s">
        <v>30</v>
      </c>
      <c r="B43" s="177"/>
      <c r="C43" s="186">
        <v>66.94</v>
      </c>
    </row>
    <row r="44" spans="1:17" x14ac:dyDescent="0.2">
      <c r="A44" s="183" t="s">
        <v>12</v>
      </c>
      <c r="B44" s="177"/>
      <c r="C44" s="186">
        <v>65.78</v>
      </c>
    </row>
    <row r="45" spans="1:17" x14ac:dyDescent="0.2">
      <c r="A45" s="183" t="s">
        <v>36</v>
      </c>
      <c r="B45" s="177"/>
      <c r="C45" s="186">
        <v>64.63</v>
      </c>
    </row>
    <row r="46" spans="1:17" x14ac:dyDescent="0.2">
      <c r="A46" s="183" t="s">
        <v>28</v>
      </c>
      <c r="B46" s="177"/>
      <c r="C46" s="186">
        <v>64.13</v>
      </c>
    </row>
    <row r="47" spans="1:17" ht="12.95" customHeight="1" x14ac:dyDescent="0.2">
      <c r="A47" s="183" t="s">
        <v>14</v>
      </c>
      <c r="B47" s="192"/>
      <c r="C47" s="186">
        <v>64.05</v>
      </c>
    </row>
    <row r="48" spans="1:17" x14ac:dyDescent="0.2">
      <c r="A48" s="187" t="s">
        <v>51</v>
      </c>
      <c r="B48" s="177"/>
      <c r="C48" s="196">
        <v>64</v>
      </c>
    </row>
    <row r="49" spans="1:7" x14ac:dyDescent="0.2">
      <c r="A49" s="183" t="s">
        <v>43</v>
      </c>
      <c r="B49" s="177"/>
      <c r="C49" s="186">
        <v>62.739999999999995</v>
      </c>
    </row>
    <row r="50" spans="1:7" x14ac:dyDescent="0.2">
      <c r="A50" s="183" t="s">
        <v>37</v>
      </c>
      <c r="B50" s="177"/>
      <c r="C50" s="186">
        <v>58.8</v>
      </c>
    </row>
    <row r="51" spans="1:7" x14ac:dyDescent="0.2">
      <c r="A51" s="183" t="s">
        <v>41</v>
      </c>
      <c r="B51" s="177"/>
      <c r="C51" s="186">
        <v>57.18</v>
      </c>
    </row>
    <row r="52" spans="1:7" x14ac:dyDescent="0.2">
      <c r="A52" s="183" t="s">
        <v>24</v>
      </c>
      <c r="B52" s="177"/>
      <c r="C52" s="186">
        <v>55.2</v>
      </c>
    </row>
    <row r="53" spans="1:7" x14ac:dyDescent="0.2">
      <c r="A53" s="183" t="s">
        <v>39</v>
      </c>
      <c r="B53" s="177"/>
      <c r="C53" s="186">
        <v>54.64</v>
      </c>
    </row>
    <row r="54" spans="1:7" x14ac:dyDescent="0.2">
      <c r="A54" s="183" t="s">
        <v>34</v>
      </c>
      <c r="B54" s="177"/>
      <c r="C54" s="186">
        <v>53.410000000000004</v>
      </c>
    </row>
    <row r="55" spans="1:7" x14ac:dyDescent="0.2">
      <c r="A55" s="183" t="s">
        <v>45</v>
      </c>
      <c r="B55" s="177"/>
      <c r="C55" s="186">
        <v>53.05</v>
      </c>
    </row>
    <row r="56" spans="1:7" ht="12.95" customHeight="1" x14ac:dyDescent="0.2">
      <c r="A56" s="183" t="s">
        <v>47</v>
      </c>
      <c r="B56" s="177"/>
      <c r="C56" s="186">
        <v>46.93</v>
      </c>
    </row>
    <row r="60" spans="1:7" x14ac:dyDescent="0.2">
      <c r="G60" s="156" t="s">
        <v>142</v>
      </c>
    </row>
    <row r="61" spans="1:7" x14ac:dyDescent="0.2">
      <c r="C61" s="192">
        <v>2022</v>
      </c>
    </row>
    <row r="62" spans="1:7" x14ac:dyDescent="0.2">
      <c r="A62" s="179" t="s">
        <v>60</v>
      </c>
      <c r="C62" s="182">
        <v>76.2</v>
      </c>
    </row>
    <row r="63" spans="1:7" x14ac:dyDescent="0.2">
      <c r="A63" s="183" t="s">
        <v>75</v>
      </c>
      <c r="C63" s="186">
        <v>75.900000000000006</v>
      </c>
    </row>
    <row r="64" spans="1:7" x14ac:dyDescent="0.2">
      <c r="A64" s="183" t="s">
        <v>125</v>
      </c>
      <c r="C64" s="186">
        <v>74.7</v>
      </c>
    </row>
    <row r="65" spans="1:6" x14ac:dyDescent="0.2">
      <c r="A65" s="183" t="s">
        <v>105</v>
      </c>
      <c r="C65" s="186">
        <v>74</v>
      </c>
    </row>
    <row r="66" spans="1:6" x14ac:dyDescent="0.2">
      <c r="A66" s="183" t="s">
        <v>57</v>
      </c>
      <c r="C66" s="186">
        <v>73.2</v>
      </c>
    </row>
    <row r="67" spans="1:6" x14ac:dyDescent="0.2">
      <c r="A67" s="183" t="s">
        <v>67</v>
      </c>
      <c r="C67" s="186">
        <v>72</v>
      </c>
    </row>
    <row r="68" spans="1:6" x14ac:dyDescent="0.2">
      <c r="A68" s="183" t="s">
        <v>66</v>
      </c>
      <c r="C68" s="186">
        <v>67.900000000000006</v>
      </c>
    </row>
    <row r="69" spans="1:6" x14ac:dyDescent="0.2">
      <c r="A69" s="183" t="s">
        <v>124</v>
      </c>
      <c r="C69" s="186">
        <v>67.5</v>
      </c>
    </row>
    <row r="70" spans="1:6" x14ac:dyDescent="0.2">
      <c r="A70" s="183" t="s">
        <v>55</v>
      </c>
      <c r="C70" s="190">
        <v>67</v>
      </c>
    </row>
    <row r="71" spans="1:6" x14ac:dyDescent="0.2">
      <c r="A71" s="183" t="s">
        <v>56</v>
      </c>
      <c r="C71" s="186">
        <v>66.099999999999994</v>
      </c>
    </row>
    <row r="72" spans="1:6" x14ac:dyDescent="0.2">
      <c r="A72" s="183" t="s">
        <v>65</v>
      </c>
      <c r="C72" s="186">
        <v>65.599999999999994</v>
      </c>
    </row>
    <row r="73" spans="1:6" x14ac:dyDescent="0.2">
      <c r="A73" s="187" t="s">
        <v>76</v>
      </c>
      <c r="C73" s="186">
        <v>65.2</v>
      </c>
    </row>
    <row r="74" spans="1:6" x14ac:dyDescent="0.2">
      <c r="A74" s="183" t="s">
        <v>139</v>
      </c>
      <c r="C74" s="186">
        <v>64.5</v>
      </c>
    </row>
    <row r="75" spans="1:6" x14ac:dyDescent="0.2">
      <c r="A75" s="183" t="s">
        <v>72</v>
      </c>
      <c r="C75" s="190">
        <v>63.7</v>
      </c>
    </row>
    <row r="76" spans="1:6" x14ac:dyDescent="0.2">
      <c r="A76" s="183" t="s">
        <v>71</v>
      </c>
      <c r="C76" s="186">
        <v>58.6</v>
      </c>
    </row>
    <row r="77" spans="1:6" x14ac:dyDescent="0.2">
      <c r="A77" s="183" t="s">
        <v>69</v>
      </c>
      <c r="C77" s="186">
        <v>58.4</v>
      </c>
    </row>
    <row r="78" spans="1:6" x14ac:dyDescent="0.2">
      <c r="A78" s="183" t="s">
        <v>63</v>
      </c>
      <c r="C78" s="186">
        <v>57.5</v>
      </c>
      <c r="F78" s="329" t="s">
        <v>143</v>
      </c>
    </row>
    <row r="79" spans="1:6" x14ac:dyDescent="0.2">
      <c r="A79" s="183" t="s">
        <v>70</v>
      </c>
      <c r="C79" s="186">
        <v>55.6</v>
      </c>
      <c r="F79" s="329" t="s">
        <v>283</v>
      </c>
    </row>
    <row r="80" spans="1:6" x14ac:dyDescent="0.2">
      <c r="A80" s="183" t="s">
        <v>73</v>
      </c>
      <c r="C80" s="186">
        <v>54.6</v>
      </c>
    </row>
    <row r="81" spans="1:3" x14ac:dyDescent="0.2">
      <c r="A81" s="183" t="s">
        <v>68</v>
      </c>
      <c r="C81" s="186">
        <v>54.5</v>
      </c>
    </row>
    <row r="82" spans="1:3" x14ac:dyDescent="0.2">
      <c r="A82" s="183" t="s">
        <v>74</v>
      </c>
      <c r="C82" s="191">
        <v>51.5</v>
      </c>
    </row>
  </sheetData>
  <hyperlinks>
    <hyperlink ref="M2" location="'Indice Tab e Graf - dati 2022'!A1" display="Torna all'indice" xr:uid="{00000000-0004-0000-0700-000000000000}"/>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A2:K61"/>
  <sheetViews>
    <sheetView workbookViewId="0">
      <selection activeCell="B2" sqref="B2:B3"/>
    </sheetView>
  </sheetViews>
  <sheetFormatPr defaultRowHeight="15" x14ac:dyDescent="0.25"/>
  <cols>
    <col min="1" max="1" width="24" customWidth="1"/>
    <col min="2" max="2" width="14" bestFit="1" customWidth="1"/>
    <col min="3" max="5" width="16" bestFit="1" customWidth="1"/>
    <col min="6" max="7" width="14.140625" bestFit="1" customWidth="1"/>
    <col min="8" max="8" width="16" bestFit="1" customWidth="1"/>
    <col min="10" max="10" width="15.7109375" customWidth="1"/>
    <col min="12" max="15" width="10.85546875" bestFit="1" customWidth="1"/>
    <col min="16" max="17" width="9.5703125" bestFit="1" customWidth="1"/>
    <col min="18" max="18" width="10.85546875" bestFit="1" customWidth="1"/>
    <col min="21" max="21" width="9.7109375" bestFit="1" customWidth="1"/>
  </cols>
  <sheetData>
    <row r="2" spans="2:10" x14ac:dyDescent="0.25">
      <c r="B2" s="122" t="s">
        <v>200</v>
      </c>
      <c r="F2" s="327" t="s">
        <v>263</v>
      </c>
    </row>
    <row r="3" spans="2:10" x14ac:dyDescent="0.25">
      <c r="B3" s="329" t="s">
        <v>283</v>
      </c>
    </row>
    <row r="4" spans="2:10" x14ac:dyDescent="0.25">
      <c r="B4" s="329"/>
    </row>
    <row r="5" spans="2:10" x14ac:dyDescent="0.25">
      <c r="B5" s="120" t="s">
        <v>145</v>
      </c>
    </row>
    <row r="7" spans="2:10" x14ac:dyDescent="0.25">
      <c r="B7" s="355" t="s">
        <v>3</v>
      </c>
      <c r="C7" s="357" t="s">
        <v>151</v>
      </c>
      <c r="D7" s="352" t="s">
        <v>152</v>
      </c>
      <c r="E7" s="341" t="s">
        <v>153</v>
      </c>
      <c r="F7" s="341"/>
      <c r="G7" s="341"/>
      <c r="H7" s="341"/>
      <c r="I7" s="341"/>
      <c r="J7" s="341"/>
    </row>
    <row r="8" spans="2:10" s="205" customFormat="1" ht="30" customHeight="1" thickBot="1" x14ac:dyDescent="0.3">
      <c r="B8" s="356"/>
      <c r="C8" s="358"/>
      <c r="D8" s="353"/>
      <c r="E8" s="34" t="s">
        <v>120</v>
      </c>
      <c r="F8" s="34" t="s">
        <v>147</v>
      </c>
      <c r="G8" s="34" t="s">
        <v>154</v>
      </c>
      <c r="H8" s="34" t="s">
        <v>148</v>
      </c>
      <c r="I8" s="34" t="s">
        <v>149</v>
      </c>
      <c r="J8" s="34" t="s">
        <v>155</v>
      </c>
    </row>
    <row r="9" spans="2:10" x14ac:dyDescent="0.25">
      <c r="B9" s="10" t="s">
        <v>12</v>
      </c>
      <c r="C9" s="206">
        <v>17</v>
      </c>
      <c r="D9" s="207">
        <v>382930</v>
      </c>
      <c r="E9" s="208">
        <v>40947</v>
      </c>
      <c r="F9" s="208">
        <v>89516</v>
      </c>
      <c r="G9" s="208">
        <v>130463</v>
      </c>
      <c r="H9" s="208">
        <v>38019</v>
      </c>
      <c r="I9" s="208">
        <v>47806</v>
      </c>
      <c r="J9" s="208">
        <v>216288</v>
      </c>
    </row>
    <row r="10" spans="2:10" x14ac:dyDescent="0.25">
      <c r="B10" s="10" t="s">
        <v>126</v>
      </c>
      <c r="C10" s="206">
        <v>0</v>
      </c>
      <c r="D10" s="207" t="s">
        <v>156</v>
      </c>
      <c r="E10" s="207"/>
      <c r="F10" s="207"/>
      <c r="G10" s="207"/>
      <c r="H10" s="207"/>
      <c r="I10" s="207"/>
      <c r="J10" s="207"/>
    </row>
    <row r="11" spans="2:10" x14ac:dyDescent="0.25">
      <c r="B11" s="10" t="s">
        <v>16</v>
      </c>
      <c r="C11" s="206">
        <v>63</v>
      </c>
      <c r="D11" s="207">
        <v>1410635</v>
      </c>
      <c r="E11" s="208">
        <v>139036</v>
      </c>
      <c r="F11" s="208">
        <v>465523</v>
      </c>
      <c r="G11" s="208">
        <v>604559</v>
      </c>
      <c r="H11" s="208">
        <v>85528</v>
      </c>
      <c r="I11" s="208">
        <v>139885</v>
      </c>
      <c r="J11" s="208">
        <v>829972</v>
      </c>
    </row>
    <row r="12" spans="2:10" x14ac:dyDescent="0.25">
      <c r="B12" s="10" t="s">
        <v>59</v>
      </c>
      <c r="C12" s="206">
        <v>11</v>
      </c>
      <c r="D12" s="207">
        <v>58560</v>
      </c>
      <c r="E12" s="208">
        <v>12855</v>
      </c>
      <c r="F12" s="208">
        <v>27123</v>
      </c>
      <c r="G12" s="208">
        <v>39978</v>
      </c>
      <c r="H12" s="208">
        <v>0</v>
      </c>
      <c r="I12" s="208">
        <v>3943</v>
      </c>
      <c r="J12" s="208">
        <v>43921</v>
      </c>
    </row>
    <row r="13" spans="2:10" x14ac:dyDescent="0.25">
      <c r="B13" s="10" t="s">
        <v>20</v>
      </c>
      <c r="C13" s="206">
        <v>50</v>
      </c>
      <c r="D13" s="207">
        <v>557202</v>
      </c>
      <c r="E13" s="208">
        <v>91781</v>
      </c>
      <c r="F13" s="208">
        <v>176624</v>
      </c>
      <c r="G13" s="208">
        <v>268405</v>
      </c>
      <c r="H13" s="208">
        <v>113105</v>
      </c>
      <c r="I13" s="208">
        <v>28302</v>
      </c>
      <c r="J13" s="208">
        <v>409812</v>
      </c>
    </row>
    <row r="14" spans="2:10" x14ac:dyDescent="0.25">
      <c r="B14" s="10" t="s">
        <v>62</v>
      </c>
      <c r="C14" s="206">
        <v>15</v>
      </c>
      <c r="D14" s="207">
        <v>58791</v>
      </c>
      <c r="E14" s="208">
        <v>4799</v>
      </c>
      <c r="F14" s="208">
        <v>32318</v>
      </c>
      <c r="G14" s="208">
        <v>37117</v>
      </c>
      <c r="H14" s="208">
        <v>0</v>
      </c>
      <c r="I14" s="208">
        <v>362</v>
      </c>
      <c r="J14" s="208">
        <v>37479</v>
      </c>
    </row>
    <row r="15" spans="2:10" x14ac:dyDescent="0.25">
      <c r="B15" s="10" t="s">
        <v>24</v>
      </c>
      <c r="C15" s="206">
        <v>5</v>
      </c>
      <c r="D15" s="207">
        <v>49900</v>
      </c>
      <c r="E15" s="208">
        <v>855</v>
      </c>
      <c r="F15" s="208">
        <v>16855</v>
      </c>
      <c r="G15" s="208">
        <v>17710</v>
      </c>
      <c r="H15" s="208">
        <v>0</v>
      </c>
      <c r="I15" s="208">
        <v>2030</v>
      </c>
      <c r="J15" s="208">
        <v>19740</v>
      </c>
    </row>
    <row r="16" spans="2:10" x14ac:dyDescent="0.25">
      <c r="B16" s="10" t="s">
        <v>26</v>
      </c>
      <c r="C16" s="206">
        <v>11</v>
      </c>
      <c r="D16" s="207">
        <v>263470</v>
      </c>
      <c r="E16" s="208">
        <v>72238</v>
      </c>
      <c r="F16" s="208">
        <v>110831</v>
      </c>
      <c r="G16" s="208">
        <v>183069</v>
      </c>
      <c r="H16" s="208">
        <v>52293</v>
      </c>
      <c r="I16" s="208">
        <v>8877</v>
      </c>
      <c r="J16" s="208">
        <v>244239</v>
      </c>
    </row>
    <row r="17" spans="2:10" x14ac:dyDescent="0.25">
      <c r="B17" s="10" t="s">
        <v>28</v>
      </c>
      <c r="C17" s="206">
        <v>14</v>
      </c>
      <c r="D17" s="207">
        <v>480600</v>
      </c>
      <c r="E17" s="208">
        <v>184486</v>
      </c>
      <c r="F17" s="208">
        <v>72349</v>
      </c>
      <c r="G17" s="208">
        <v>256835</v>
      </c>
      <c r="H17" s="208">
        <v>19867</v>
      </c>
      <c r="I17" s="208">
        <v>24942</v>
      </c>
      <c r="J17" s="208">
        <v>301644</v>
      </c>
    </row>
    <row r="18" spans="2:10" x14ac:dyDescent="0.25">
      <c r="B18" s="10" t="s">
        <v>30</v>
      </c>
      <c r="C18" s="206">
        <v>2</v>
      </c>
      <c r="D18" s="207">
        <v>87000</v>
      </c>
      <c r="E18" s="208">
        <v>0</v>
      </c>
      <c r="F18" s="208">
        <v>9669</v>
      </c>
      <c r="G18" s="208">
        <v>9669</v>
      </c>
      <c r="H18" s="208">
        <v>12340</v>
      </c>
      <c r="I18" s="208">
        <v>4663</v>
      </c>
      <c r="J18" s="208">
        <v>26672</v>
      </c>
    </row>
    <row r="19" spans="2:10" x14ac:dyDescent="0.25">
      <c r="B19" s="10" t="s">
        <v>32</v>
      </c>
      <c r="C19" s="206">
        <v>5</v>
      </c>
      <c r="D19" s="207">
        <v>141900</v>
      </c>
      <c r="E19" s="208">
        <v>67832</v>
      </c>
      <c r="F19" s="208">
        <v>15184</v>
      </c>
      <c r="G19" s="208">
        <v>83016</v>
      </c>
      <c r="H19" s="208">
        <v>11978</v>
      </c>
      <c r="I19" s="208">
        <v>3256</v>
      </c>
      <c r="J19" s="208">
        <v>98250</v>
      </c>
    </row>
    <row r="20" spans="2:10" x14ac:dyDescent="0.25">
      <c r="B20" s="10" t="s">
        <v>34</v>
      </c>
      <c r="C20" s="206">
        <v>16</v>
      </c>
      <c r="D20" s="207">
        <v>267485</v>
      </c>
      <c r="E20" s="208">
        <v>28124</v>
      </c>
      <c r="F20" s="208">
        <v>80345</v>
      </c>
      <c r="G20" s="208">
        <v>108469</v>
      </c>
      <c r="H20" s="208">
        <v>16861</v>
      </c>
      <c r="I20" s="208">
        <v>5883</v>
      </c>
      <c r="J20" s="208">
        <v>131213</v>
      </c>
    </row>
    <row r="21" spans="2:10" x14ac:dyDescent="0.25">
      <c r="B21" s="17" t="s">
        <v>36</v>
      </c>
      <c r="C21" s="209">
        <v>5</v>
      </c>
      <c r="D21" s="210">
        <v>196650</v>
      </c>
      <c r="E21" s="210">
        <v>124922</v>
      </c>
      <c r="F21" s="210">
        <v>10528</v>
      </c>
      <c r="G21" s="210">
        <v>135450</v>
      </c>
      <c r="H21" s="210">
        <v>15239</v>
      </c>
      <c r="I21" s="211">
        <v>4326</v>
      </c>
      <c r="J21" s="211">
        <v>155015</v>
      </c>
    </row>
    <row r="22" spans="2:10" x14ac:dyDescent="0.25">
      <c r="B22" s="10" t="s">
        <v>37</v>
      </c>
      <c r="C22" s="206">
        <v>2</v>
      </c>
      <c r="D22" s="207">
        <v>32400</v>
      </c>
      <c r="E22" s="208">
        <v>10871</v>
      </c>
      <c r="F22" s="208">
        <v>710</v>
      </c>
      <c r="G22" s="208">
        <v>11581</v>
      </c>
      <c r="H22" s="208">
        <v>1756</v>
      </c>
      <c r="I22" s="208">
        <v>153</v>
      </c>
      <c r="J22" s="208">
        <v>13490</v>
      </c>
    </row>
    <row r="23" spans="2:10" x14ac:dyDescent="0.25">
      <c r="B23" s="10" t="s">
        <v>39</v>
      </c>
      <c r="C23" s="206">
        <v>5</v>
      </c>
      <c r="D23" s="207">
        <v>186520</v>
      </c>
      <c r="E23" s="208">
        <v>25325</v>
      </c>
      <c r="F23" s="208">
        <v>4310</v>
      </c>
      <c r="G23" s="208">
        <v>29635</v>
      </c>
      <c r="H23" s="208">
        <v>26524</v>
      </c>
      <c r="I23" s="208">
        <v>12424</v>
      </c>
      <c r="J23" s="208">
        <v>68583</v>
      </c>
    </row>
    <row r="24" spans="2:10" x14ac:dyDescent="0.25">
      <c r="B24" s="10" t="s">
        <v>41</v>
      </c>
      <c r="C24" s="206">
        <v>8</v>
      </c>
      <c r="D24" s="207">
        <v>425331</v>
      </c>
      <c r="E24" s="208">
        <v>256553</v>
      </c>
      <c r="F24" s="208">
        <v>14388</v>
      </c>
      <c r="G24" s="208">
        <v>270941</v>
      </c>
      <c r="H24" s="208">
        <v>17764</v>
      </c>
      <c r="I24" s="208">
        <v>9316</v>
      </c>
      <c r="J24" s="208">
        <v>298021</v>
      </c>
    </row>
    <row r="25" spans="2:10" x14ac:dyDescent="0.25">
      <c r="B25" s="10" t="s">
        <v>43</v>
      </c>
      <c r="C25" s="206">
        <v>0</v>
      </c>
      <c r="D25" s="207" t="s">
        <v>156</v>
      </c>
      <c r="E25" s="207"/>
      <c r="F25" s="207"/>
      <c r="G25" s="207"/>
      <c r="H25" s="207"/>
      <c r="I25" s="207"/>
      <c r="J25" s="207"/>
    </row>
    <row r="26" spans="2:10" x14ac:dyDescent="0.25">
      <c r="B26" s="10" t="s">
        <v>45</v>
      </c>
      <c r="C26" s="212">
        <v>12</v>
      </c>
      <c r="D26" s="207">
        <v>284200</v>
      </c>
      <c r="E26" s="207">
        <v>112595</v>
      </c>
      <c r="F26" s="207">
        <v>7637</v>
      </c>
      <c r="G26" s="207">
        <v>120232</v>
      </c>
      <c r="H26" s="207">
        <v>1243</v>
      </c>
      <c r="I26" s="207">
        <v>236</v>
      </c>
      <c r="J26" s="207">
        <v>121711</v>
      </c>
    </row>
    <row r="27" spans="2:10" x14ac:dyDescent="0.25">
      <c r="B27" s="10" t="s">
        <v>47</v>
      </c>
      <c r="C27" s="206">
        <v>22</v>
      </c>
      <c r="D27" s="207">
        <v>766070</v>
      </c>
      <c r="E27" s="208">
        <v>351803</v>
      </c>
      <c r="F27" s="208">
        <v>58164</v>
      </c>
      <c r="G27" s="208">
        <v>409967</v>
      </c>
      <c r="H27" s="208">
        <v>119954</v>
      </c>
      <c r="I27" s="208">
        <v>17247</v>
      </c>
      <c r="J27" s="208">
        <v>547168</v>
      </c>
    </row>
    <row r="28" spans="2:10" x14ac:dyDescent="0.25">
      <c r="B28" s="10" t="s">
        <v>49</v>
      </c>
      <c r="C28" s="206">
        <v>22</v>
      </c>
      <c r="D28" s="207">
        <v>376600</v>
      </c>
      <c r="E28" s="208">
        <v>199120</v>
      </c>
      <c r="F28" s="208">
        <v>39824</v>
      </c>
      <c r="G28" s="208">
        <v>238944</v>
      </c>
      <c r="H28" s="208">
        <v>243</v>
      </c>
      <c r="I28" s="208">
        <v>9076</v>
      </c>
      <c r="J28" s="208">
        <v>248263</v>
      </c>
    </row>
    <row r="29" spans="2:10" x14ac:dyDescent="0.25">
      <c r="B29" s="69" t="s">
        <v>51</v>
      </c>
      <c r="C29" s="213">
        <v>285</v>
      </c>
      <c r="D29" s="214">
        <v>6026244</v>
      </c>
      <c r="E29" s="213">
        <v>1724142</v>
      </c>
      <c r="F29" s="213">
        <v>1231898</v>
      </c>
      <c r="G29" s="213">
        <v>2956040</v>
      </c>
      <c r="H29" s="213">
        <v>532714</v>
      </c>
      <c r="I29" s="213">
        <v>322727</v>
      </c>
      <c r="J29" s="213">
        <v>3811481</v>
      </c>
    </row>
    <row r="30" spans="2:10" x14ac:dyDescent="0.25">
      <c r="B30" s="30"/>
      <c r="C30" s="93"/>
      <c r="D30" s="93"/>
      <c r="E30" s="93"/>
      <c r="F30" s="93"/>
      <c r="G30" s="93"/>
      <c r="H30" s="93"/>
      <c r="I30" s="93"/>
      <c r="J30" s="93"/>
    </row>
    <row r="31" spans="2:10" x14ac:dyDescent="0.25">
      <c r="B31" s="215" t="s">
        <v>157</v>
      </c>
    </row>
    <row r="38" spans="1:11" x14ac:dyDescent="0.25">
      <c r="A38" s="216" t="s">
        <v>159</v>
      </c>
    </row>
    <row r="40" spans="1:11" x14ac:dyDescent="0.25">
      <c r="A40" s="350" t="s">
        <v>93</v>
      </c>
      <c r="B40" s="335" t="s">
        <v>160</v>
      </c>
      <c r="C40" s="352" t="s">
        <v>152</v>
      </c>
      <c r="D40" s="354" t="s">
        <v>153</v>
      </c>
      <c r="E40" s="354"/>
      <c r="F40" s="354"/>
      <c r="G40" s="354"/>
      <c r="H40" s="354"/>
      <c r="I40" s="354"/>
      <c r="J40" s="352" t="s">
        <v>161</v>
      </c>
      <c r="K40" s="352" t="s">
        <v>162</v>
      </c>
    </row>
    <row r="41" spans="1:11" ht="15.75" thickBot="1" x14ac:dyDescent="0.3">
      <c r="A41" s="351"/>
      <c r="B41" s="336"/>
      <c r="C41" s="353"/>
      <c r="D41" s="217" t="s">
        <v>120</v>
      </c>
      <c r="E41" s="217" t="s">
        <v>147</v>
      </c>
      <c r="F41" s="217" t="s">
        <v>163</v>
      </c>
      <c r="G41" s="217" t="s">
        <v>148</v>
      </c>
      <c r="H41" s="217" t="s">
        <v>164</v>
      </c>
      <c r="I41" s="217" t="s">
        <v>165</v>
      </c>
      <c r="J41" s="353"/>
      <c r="K41" s="353"/>
    </row>
    <row r="42" spans="1:11" x14ac:dyDescent="0.25">
      <c r="A42" s="218" t="s">
        <v>166</v>
      </c>
      <c r="B42" s="219" t="s">
        <v>167</v>
      </c>
      <c r="C42" s="220" t="s">
        <v>156</v>
      </c>
      <c r="D42" s="221">
        <v>53750</v>
      </c>
      <c r="E42" s="221">
        <v>2819</v>
      </c>
      <c r="F42" s="222">
        <v>56569</v>
      </c>
      <c r="G42" s="221">
        <v>2607</v>
      </c>
      <c r="H42" s="221">
        <v>1</v>
      </c>
      <c r="I42" s="222">
        <v>59177</v>
      </c>
      <c r="J42" s="220">
        <v>12639</v>
      </c>
      <c r="K42" s="220">
        <v>19507</v>
      </c>
    </row>
    <row r="43" spans="1:11" x14ac:dyDescent="0.25">
      <c r="A43" s="218" t="s">
        <v>166</v>
      </c>
      <c r="B43" s="219" t="s">
        <v>168</v>
      </c>
      <c r="C43" s="220" t="s">
        <v>156</v>
      </c>
      <c r="D43" s="221">
        <v>39743</v>
      </c>
      <c r="E43" s="221">
        <v>1510</v>
      </c>
      <c r="F43" s="222">
        <v>41253</v>
      </c>
      <c r="G43" s="221">
        <v>0</v>
      </c>
      <c r="H43" s="221">
        <v>1835</v>
      </c>
      <c r="I43" s="222">
        <v>43088</v>
      </c>
      <c r="J43" s="220">
        <v>10706</v>
      </c>
      <c r="K43" s="220">
        <v>9667</v>
      </c>
    </row>
    <row r="44" spans="1:11" x14ac:dyDescent="0.25">
      <c r="A44" s="218" t="s">
        <v>86</v>
      </c>
      <c r="B44" s="219" t="s">
        <v>169</v>
      </c>
      <c r="C44" s="220" t="s">
        <v>156</v>
      </c>
      <c r="D44" s="221">
        <v>0</v>
      </c>
      <c r="E44" s="221">
        <v>4675</v>
      </c>
      <c r="F44" s="222">
        <v>4675</v>
      </c>
      <c r="G44" s="221">
        <v>10946</v>
      </c>
      <c r="H44" s="221">
        <v>2323</v>
      </c>
      <c r="I44" s="222">
        <v>17944</v>
      </c>
      <c r="J44" s="220">
        <v>8241</v>
      </c>
      <c r="K44" s="220">
        <v>285</v>
      </c>
    </row>
    <row r="45" spans="1:11" x14ac:dyDescent="0.25">
      <c r="A45" s="218" t="s">
        <v>86</v>
      </c>
      <c r="B45" s="219" t="s">
        <v>170</v>
      </c>
      <c r="C45" s="220" t="s">
        <v>156</v>
      </c>
      <c r="D45" s="221">
        <v>0</v>
      </c>
      <c r="E45" s="221">
        <v>0</v>
      </c>
      <c r="F45" s="222">
        <v>0</v>
      </c>
      <c r="G45" s="221">
        <v>1686</v>
      </c>
      <c r="H45" s="221">
        <v>167</v>
      </c>
      <c r="I45" s="222">
        <v>1853</v>
      </c>
      <c r="J45" s="220" t="s">
        <v>156</v>
      </c>
      <c r="K45" s="220">
        <v>0</v>
      </c>
    </row>
    <row r="46" spans="1:11" x14ac:dyDescent="0.25">
      <c r="A46" s="223" t="s">
        <v>84</v>
      </c>
      <c r="B46" s="219" t="s">
        <v>171</v>
      </c>
      <c r="C46" s="220" t="s">
        <v>156</v>
      </c>
      <c r="D46" s="221">
        <v>31429</v>
      </c>
      <c r="E46" s="221">
        <v>1524</v>
      </c>
      <c r="F46" s="222">
        <v>32953</v>
      </c>
      <c r="G46" s="221">
        <v>0</v>
      </c>
      <c r="H46" s="221">
        <v>0</v>
      </c>
      <c r="I46" s="222">
        <v>32953</v>
      </c>
      <c r="J46" s="220">
        <v>4076</v>
      </c>
      <c r="K46" s="220">
        <v>19632</v>
      </c>
    </row>
    <row r="47" spans="1:11" x14ac:dyDescent="0.25">
      <c r="A47" s="224" t="s">
        <v>36</v>
      </c>
      <c r="B47" s="69" t="s">
        <v>172</v>
      </c>
      <c r="C47" s="225">
        <v>196650</v>
      </c>
      <c r="D47" s="226">
        <v>124922</v>
      </c>
      <c r="E47" s="227">
        <v>10528</v>
      </c>
      <c r="F47" s="227">
        <v>135450</v>
      </c>
      <c r="G47" s="227">
        <v>15239</v>
      </c>
      <c r="H47" s="227">
        <v>4326</v>
      </c>
      <c r="I47" s="227">
        <v>155015</v>
      </c>
      <c r="J47" s="225">
        <v>35662</v>
      </c>
      <c r="K47" s="225">
        <v>49091</v>
      </c>
    </row>
    <row r="51" spans="1:1" x14ac:dyDescent="0.25">
      <c r="A51" s="121"/>
    </row>
    <row r="57" spans="1:1" x14ac:dyDescent="0.25">
      <c r="A57" s="228"/>
    </row>
    <row r="61" spans="1:1" x14ac:dyDescent="0.25">
      <c r="A61" s="121"/>
    </row>
  </sheetData>
  <mergeCells count="10">
    <mergeCell ref="K40:K41"/>
    <mergeCell ref="B7:B8"/>
    <mergeCell ref="C7:C8"/>
    <mergeCell ref="D7:D8"/>
    <mergeCell ref="E7:J7"/>
    <mergeCell ref="A40:A41"/>
    <mergeCell ref="B40:B41"/>
    <mergeCell ref="C40:C41"/>
    <mergeCell ref="D40:I40"/>
    <mergeCell ref="J40:J41"/>
  </mergeCells>
  <hyperlinks>
    <hyperlink ref="F2" location="'Indice Tab e Graf - dati 2022'!A1" display="Torna all'indice" xr:uid="{00000000-0004-0000-0800-000000000000}"/>
  </hyperlink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B1:L40"/>
  <sheetViews>
    <sheetView topLeftCell="A22" workbookViewId="0">
      <selection activeCell="B1" sqref="B1:B2"/>
    </sheetView>
  </sheetViews>
  <sheetFormatPr defaultRowHeight="15" x14ac:dyDescent="0.25"/>
  <cols>
    <col min="2" max="2" width="13.42578125" customWidth="1"/>
    <col min="3" max="3" width="10.85546875" customWidth="1"/>
    <col min="4" max="4" width="12.5703125" customWidth="1"/>
    <col min="10" max="10" width="11.42578125" customWidth="1"/>
  </cols>
  <sheetData>
    <row r="1" spans="2:11" x14ac:dyDescent="0.25">
      <c r="B1" s="122" t="s">
        <v>200</v>
      </c>
      <c r="K1" s="327" t="s">
        <v>263</v>
      </c>
    </row>
    <row r="2" spans="2:11" x14ac:dyDescent="0.25">
      <c r="B2" s="329" t="s">
        <v>283</v>
      </c>
    </row>
    <row r="3" spans="2:11" x14ac:dyDescent="0.25">
      <c r="B3" s="120" t="s">
        <v>173</v>
      </c>
    </row>
    <row r="5" spans="2:11" ht="15" customHeight="1" x14ac:dyDescent="0.25">
      <c r="B5" s="229" t="s">
        <v>3</v>
      </c>
      <c r="C5" s="361" t="s">
        <v>146</v>
      </c>
      <c r="D5" s="341" t="s">
        <v>153</v>
      </c>
      <c r="E5" s="341"/>
      <c r="F5" s="341"/>
      <c r="G5" s="341"/>
      <c r="H5" s="341"/>
    </row>
    <row r="6" spans="2:11" ht="23.25" thickBot="1" x14ac:dyDescent="0.3">
      <c r="B6" s="230"/>
      <c r="C6" s="362"/>
      <c r="D6" s="34" t="s">
        <v>176</v>
      </c>
      <c r="E6" s="34" t="s">
        <v>177</v>
      </c>
      <c r="F6" s="34" t="s">
        <v>175</v>
      </c>
      <c r="G6" s="34" t="s">
        <v>178</v>
      </c>
      <c r="H6" s="34" t="s">
        <v>179</v>
      </c>
    </row>
    <row r="7" spans="2:11" x14ac:dyDescent="0.25">
      <c r="B7" s="10" t="s">
        <v>12</v>
      </c>
      <c r="C7" s="231">
        <v>10</v>
      </c>
      <c r="D7" s="12">
        <v>343194</v>
      </c>
      <c r="E7" s="12">
        <v>72265</v>
      </c>
      <c r="F7" s="12">
        <v>22069</v>
      </c>
      <c r="G7" s="12">
        <v>437528</v>
      </c>
      <c r="H7" s="12">
        <v>16274</v>
      </c>
    </row>
    <row r="8" spans="2:11" x14ac:dyDescent="0.25">
      <c r="B8" s="10" t="s">
        <v>16</v>
      </c>
      <c r="C8" s="231">
        <v>10</v>
      </c>
      <c r="D8" s="12">
        <v>267112</v>
      </c>
      <c r="E8" s="12">
        <v>112336</v>
      </c>
      <c r="F8" s="12">
        <v>31449</v>
      </c>
      <c r="G8" s="12">
        <v>410897</v>
      </c>
      <c r="H8" s="12">
        <v>106020</v>
      </c>
    </row>
    <row r="9" spans="2:11" x14ac:dyDescent="0.25">
      <c r="B9" s="10" t="s">
        <v>180</v>
      </c>
      <c r="C9" s="231">
        <v>1</v>
      </c>
      <c r="D9" s="232">
        <v>1808</v>
      </c>
      <c r="E9" s="232">
        <v>4</v>
      </c>
      <c r="F9" s="232">
        <v>0</v>
      </c>
      <c r="G9" s="232">
        <v>1812</v>
      </c>
      <c r="H9" s="232">
        <v>0</v>
      </c>
    </row>
    <row r="10" spans="2:11" x14ac:dyDescent="0.25">
      <c r="B10" s="10" t="s">
        <v>20</v>
      </c>
      <c r="C10" s="231">
        <v>7</v>
      </c>
      <c r="D10" s="12">
        <v>271757</v>
      </c>
      <c r="E10" s="12">
        <v>64862</v>
      </c>
      <c r="F10" s="12">
        <v>12804</v>
      </c>
      <c r="G10" s="12">
        <v>349423</v>
      </c>
      <c r="H10" s="12">
        <v>17859</v>
      </c>
    </row>
    <row r="11" spans="2:11" x14ac:dyDescent="0.25">
      <c r="B11" s="10" t="s">
        <v>62</v>
      </c>
      <c r="C11" s="231">
        <v>3</v>
      </c>
      <c r="D11" s="12">
        <v>66112</v>
      </c>
      <c r="E11" s="12">
        <v>14559</v>
      </c>
      <c r="F11" s="12">
        <v>15638</v>
      </c>
      <c r="G11" s="12">
        <v>96309</v>
      </c>
      <c r="H11" s="12">
        <v>12682</v>
      </c>
    </row>
    <row r="12" spans="2:11" x14ac:dyDescent="0.25">
      <c r="B12" s="10" t="s">
        <v>24</v>
      </c>
      <c r="C12" s="231">
        <v>4</v>
      </c>
      <c r="D12" s="12">
        <v>230118</v>
      </c>
      <c r="E12" s="12">
        <v>38</v>
      </c>
      <c r="F12" s="12">
        <v>506</v>
      </c>
      <c r="G12" s="12">
        <v>230662</v>
      </c>
      <c r="H12" s="12">
        <v>0</v>
      </c>
    </row>
    <row r="13" spans="2:11" x14ac:dyDescent="0.25">
      <c r="B13" s="10" t="s">
        <v>26</v>
      </c>
      <c r="C13" s="231">
        <v>6</v>
      </c>
      <c r="D13" s="12">
        <v>116090</v>
      </c>
      <c r="E13" s="12">
        <v>88159</v>
      </c>
      <c r="F13" s="12">
        <v>1277</v>
      </c>
      <c r="G13" s="12">
        <v>205526</v>
      </c>
      <c r="H13" s="12">
        <v>18332</v>
      </c>
    </row>
    <row r="14" spans="2:11" x14ac:dyDescent="0.25">
      <c r="B14" s="10" t="s">
        <v>28</v>
      </c>
      <c r="C14" s="231">
        <v>14</v>
      </c>
      <c r="D14" s="12">
        <v>638730</v>
      </c>
      <c r="E14" s="12">
        <v>44124</v>
      </c>
      <c r="F14" s="12">
        <v>19206</v>
      </c>
      <c r="G14" s="12">
        <v>702060</v>
      </c>
      <c r="H14" s="12">
        <v>8635</v>
      </c>
    </row>
    <row r="15" spans="2:11" x14ac:dyDescent="0.25">
      <c r="B15" s="10" t="s">
        <v>30</v>
      </c>
      <c r="C15" s="231">
        <v>6</v>
      </c>
      <c r="D15" s="12">
        <v>135359</v>
      </c>
      <c r="E15" s="12">
        <v>23309</v>
      </c>
      <c r="F15" s="12">
        <v>0</v>
      </c>
      <c r="G15" s="12">
        <v>158668</v>
      </c>
      <c r="H15" s="12">
        <v>0</v>
      </c>
    </row>
    <row r="16" spans="2:11" x14ac:dyDescent="0.25">
      <c r="B16" s="10" t="s">
        <v>32</v>
      </c>
      <c r="C16" s="231">
        <v>7</v>
      </c>
      <c r="D16" s="12">
        <v>208455</v>
      </c>
      <c r="E16" s="12">
        <v>13780</v>
      </c>
      <c r="F16" s="12">
        <v>3230</v>
      </c>
      <c r="G16" s="12">
        <v>225465</v>
      </c>
      <c r="H16" s="12">
        <v>8</v>
      </c>
    </row>
    <row r="17" spans="2:8" x14ac:dyDescent="0.25">
      <c r="B17" s="10" t="s">
        <v>34</v>
      </c>
      <c r="C17" s="231">
        <v>13</v>
      </c>
      <c r="D17" s="12">
        <v>1242114</v>
      </c>
      <c r="E17" s="12">
        <v>93779</v>
      </c>
      <c r="F17" s="12">
        <v>43671</v>
      </c>
      <c r="G17" s="12">
        <v>1379564</v>
      </c>
      <c r="H17" s="12">
        <v>93646</v>
      </c>
    </row>
    <row r="18" spans="2:8" x14ac:dyDescent="0.25">
      <c r="B18" s="17" t="s">
        <v>36</v>
      </c>
      <c r="C18" s="233">
        <v>4</v>
      </c>
      <c r="D18" s="41">
        <v>265374</v>
      </c>
      <c r="E18" s="41">
        <v>46954</v>
      </c>
      <c r="F18" s="41">
        <v>2393</v>
      </c>
      <c r="G18" s="41">
        <v>314721</v>
      </c>
      <c r="H18" s="41">
        <v>0</v>
      </c>
    </row>
    <row r="19" spans="2:8" x14ac:dyDescent="0.25">
      <c r="B19" s="10" t="s">
        <v>37</v>
      </c>
      <c r="C19" s="231">
        <v>3</v>
      </c>
      <c r="D19" s="12">
        <v>42984</v>
      </c>
      <c r="E19" s="12">
        <v>39812</v>
      </c>
      <c r="F19" s="12">
        <v>225</v>
      </c>
      <c r="G19" s="12">
        <v>83021</v>
      </c>
      <c r="H19" s="12">
        <v>2117</v>
      </c>
    </row>
    <row r="20" spans="2:8" x14ac:dyDescent="0.25">
      <c r="B20" s="10" t="s">
        <v>39</v>
      </c>
      <c r="C20" s="231">
        <v>6</v>
      </c>
      <c r="D20" s="12">
        <v>1155985</v>
      </c>
      <c r="E20" s="12">
        <v>0</v>
      </c>
      <c r="F20" s="12">
        <v>0</v>
      </c>
      <c r="G20" s="12">
        <v>1155985</v>
      </c>
      <c r="H20" s="12">
        <v>0</v>
      </c>
    </row>
    <row r="21" spans="2:8" x14ac:dyDescent="0.25">
      <c r="B21" s="10" t="s">
        <v>41</v>
      </c>
      <c r="C21" s="231">
        <v>12</v>
      </c>
      <c r="D21" s="12">
        <v>751370</v>
      </c>
      <c r="E21" s="12">
        <v>217706</v>
      </c>
      <c r="F21" s="12">
        <v>19137</v>
      </c>
      <c r="G21" s="12">
        <v>988213</v>
      </c>
      <c r="H21" s="12">
        <v>1808</v>
      </c>
    </row>
    <row r="22" spans="2:8" x14ac:dyDescent="0.25">
      <c r="B22" s="10" t="s">
        <v>43</v>
      </c>
      <c r="C22" s="231">
        <v>4</v>
      </c>
      <c r="D22" s="12">
        <v>33991</v>
      </c>
      <c r="E22" s="12">
        <v>5128</v>
      </c>
      <c r="F22" s="12">
        <v>1184</v>
      </c>
      <c r="G22" s="12">
        <v>40303</v>
      </c>
      <c r="H22" s="12">
        <v>0</v>
      </c>
    </row>
    <row r="23" spans="2:8" x14ac:dyDescent="0.25">
      <c r="B23" s="10" t="s">
        <v>45</v>
      </c>
      <c r="C23" s="231">
        <v>8</v>
      </c>
      <c r="D23" s="12">
        <v>335200</v>
      </c>
      <c r="E23" s="12">
        <v>5611</v>
      </c>
      <c r="F23" s="12">
        <v>0</v>
      </c>
      <c r="G23" s="12">
        <v>340811</v>
      </c>
      <c r="H23" s="12">
        <v>10359</v>
      </c>
    </row>
    <row r="24" spans="2:8" x14ac:dyDescent="0.25">
      <c r="B24" s="10" t="s">
        <v>47</v>
      </c>
      <c r="C24" s="231">
        <v>10</v>
      </c>
      <c r="D24" s="12">
        <v>933771</v>
      </c>
      <c r="E24" s="12">
        <v>286204</v>
      </c>
      <c r="F24" s="12">
        <v>8860</v>
      </c>
      <c r="G24" s="12">
        <v>1228835</v>
      </c>
      <c r="H24" s="12">
        <v>0</v>
      </c>
    </row>
    <row r="25" spans="2:8" x14ac:dyDescent="0.25">
      <c r="B25" s="10" t="s">
        <v>49</v>
      </c>
      <c r="C25" s="231">
        <v>4</v>
      </c>
      <c r="D25" s="12">
        <v>89867</v>
      </c>
      <c r="E25" s="12">
        <v>330</v>
      </c>
      <c r="F25" s="12">
        <v>6117</v>
      </c>
      <c r="G25" s="12">
        <v>96314</v>
      </c>
      <c r="H25" s="12">
        <v>11231</v>
      </c>
    </row>
    <row r="26" spans="2:8" x14ac:dyDescent="0.25">
      <c r="B26" s="69" t="s">
        <v>51</v>
      </c>
      <c r="C26" s="234">
        <v>132</v>
      </c>
      <c r="D26" s="48">
        <v>7129391</v>
      </c>
      <c r="E26" s="48">
        <v>1128960</v>
      </c>
      <c r="F26" s="48">
        <v>187766</v>
      </c>
      <c r="G26" s="48">
        <v>8446117</v>
      </c>
      <c r="H26" s="48">
        <v>298971</v>
      </c>
    </row>
    <row r="31" spans="2:8" x14ac:dyDescent="0.25">
      <c r="B31" s="120" t="s">
        <v>181</v>
      </c>
    </row>
    <row r="34" spans="2:12" ht="23.25" customHeight="1" x14ac:dyDescent="0.25">
      <c r="B34" s="359" t="s">
        <v>93</v>
      </c>
      <c r="C34" s="355" t="s">
        <v>158</v>
      </c>
      <c r="D34" s="357" t="s">
        <v>152</v>
      </c>
      <c r="E34" s="341" t="s">
        <v>153</v>
      </c>
      <c r="F34" s="341"/>
      <c r="G34" s="341"/>
      <c r="H34" s="341"/>
      <c r="I34" s="357" t="s">
        <v>182</v>
      </c>
      <c r="J34" s="357" t="s">
        <v>183</v>
      </c>
      <c r="K34" s="357" t="s">
        <v>184</v>
      </c>
      <c r="L34" s="357" t="s">
        <v>185</v>
      </c>
    </row>
    <row r="35" spans="2:12" ht="34.5" thickBot="1" x14ac:dyDescent="0.3">
      <c r="B35" s="360"/>
      <c r="C35" s="356"/>
      <c r="D35" s="358"/>
      <c r="E35" s="34" t="s">
        <v>176</v>
      </c>
      <c r="F35" s="34" t="s">
        <v>177</v>
      </c>
      <c r="G35" s="34" t="s">
        <v>175</v>
      </c>
      <c r="H35" s="34" t="s">
        <v>186</v>
      </c>
      <c r="I35" s="358"/>
      <c r="J35" s="358"/>
      <c r="K35" s="358"/>
      <c r="L35" s="358"/>
    </row>
    <row r="36" spans="2:12" x14ac:dyDescent="0.25">
      <c r="B36" s="218" t="s">
        <v>166</v>
      </c>
      <c r="C36" s="219" t="s">
        <v>167</v>
      </c>
      <c r="D36" s="235">
        <v>25000</v>
      </c>
      <c r="E36" s="221">
        <v>15053</v>
      </c>
      <c r="F36" s="221">
        <v>0</v>
      </c>
      <c r="G36" s="235">
        <v>0</v>
      </c>
      <c r="H36" s="221">
        <v>15053</v>
      </c>
      <c r="I36" s="235">
        <v>9</v>
      </c>
      <c r="J36" s="235" t="s">
        <v>156</v>
      </c>
      <c r="K36" s="235">
        <v>9966</v>
      </c>
      <c r="L36" s="235">
        <v>4975</v>
      </c>
    </row>
    <row r="37" spans="2:12" x14ac:dyDescent="0.25">
      <c r="B37" s="218" t="s">
        <v>166</v>
      </c>
      <c r="C37" s="219" t="s">
        <v>187</v>
      </c>
      <c r="D37" s="235">
        <v>62400</v>
      </c>
      <c r="E37" s="221">
        <v>46187</v>
      </c>
      <c r="F37" s="235">
        <v>0</v>
      </c>
      <c r="G37" s="221">
        <v>0</v>
      </c>
      <c r="H37" s="221">
        <v>46187</v>
      </c>
      <c r="I37" s="235" t="s">
        <v>156</v>
      </c>
      <c r="J37" s="235" t="s">
        <v>156</v>
      </c>
      <c r="K37" s="235">
        <v>25831</v>
      </c>
      <c r="L37" s="235">
        <v>14080</v>
      </c>
    </row>
    <row r="38" spans="2:12" x14ac:dyDescent="0.25">
      <c r="B38" s="218" t="s">
        <v>84</v>
      </c>
      <c r="C38" s="219" t="s">
        <v>188</v>
      </c>
      <c r="D38" s="235">
        <v>270000</v>
      </c>
      <c r="E38" s="221">
        <v>192296</v>
      </c>
      <c r="F38" s="221">
        <v>46954</v>
      </c>
      <c r="G38" s="221">
        <v>2393</v>
      </c>
      <c r="H38" s="221">
        <v>241643</v>
      </c>
      <c r="I38" s="235">
        <v>3952</v>
      </c>
      <c r="J38" s="235">
        <v>14687</v>
      </c>
      <c r="K38" s="235">
        <v>79755</v>
      </c>
      <c r="L38" s="235">
        <v>85986</v>
      </c>
    </row>
    <row r="39" spans="2:12" x14ac:dyDescent="0.25">
      <c r="B39" s="223" t="s">
        <v>84</v>
      </c>
      <c r="C39" s="236" t="s">
        <v>189</v>
      </c>
      <c r="D39" s="235">
        <v>52900</v>
      </c>
      <c r="E39" s="237">
        <v>11838</v>
      </c>
      <c r="F39" s="238">
        <v>0</v>
      </c>
      <c r="G39" s="238">
        <v>0</v>
      </c>
      <c r="H39" s="237">
        <v>11838</v>
      </c>
      <c r="I39" s="235" t="s">
        <v>156</v>
      </c>
      <c r="J39" s="235" t="s">
        <v>156</v>
      </c>
      <c r="K39" s="235">
        <v>11838</v>
      </c>
      <c r="L39" s="235" t="s">
        <v>156</v>
      </c>
    </row>
    <row r="40" spans="2:12" x14ac:dyDescent="0.25">
      <c r="B40" s="224" t="s">
        <v>36</v>
      </c>
      <c r="C40" s="239" t="s">
        <v>190</v>
      </c>
      <c r="D40" s="48">
        <v>410300</v>
      </c>
      <c r="E40" s="48">
        <v>265374</v>
      </c>
      <c r="F40" s="48">
        <v>46954</v>
      </c>
      <c r="G40" s="48">
        <v>2393</v>
      </c>
      <c r="H40" s="48">
        <v>314721</v>
      </c>
      <c r="I40" s="48">
        <v>3961</v>
      </c>
      <c r="J40" s="48">
        <v>14687</v>
      </c>
      <c r="K40" s="48">
        <v>127390</v>
      </c>
      <c r="L40" s="48">
        <v>105041</v>
      </c>
    </row>
  </sheetData>
  <mergeCells count="10">
    <mergeCell ref="J34:J35"/>
    <mergeCell ref="K34:K35"/>
    <mergeCell ref="L34:L35"/>
    <mergeCell ref="C5:C6"/>
    <mergeCell ref="D5:H5"/>
    <mergeCell ref="B34:B35"/>
    <mergeCell ref="C34:C35"/>
    <mergeCell ref="D34:D35"/>
    <mergeCell ref="E34:H34"/>
    <mergeCell ref="I34:I35"/>
  </mergeCells>
  <hyperlinks>
    <hyperlink ref="K1" location="'Indice Tab e Graf - dati 2022'!A1" display="Torna all'indice" xr:uid="{00000000-0004-0000-09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B1:M42"/>
  <sheetViews>
    <sheetView workbookViewId="0">
      <selection activeCell="O14" sqref="O14"/>
    </sheetView>
  </sheetViews>
  <sheetFormatPr defaultRowHeight="15" x14ac:dyDescent="0.25"/>
  <cols>
    <col min="2" max="2" width="13.28515625" customWidth="1"/>
    <col min="3" max="3" width="12.7109375" customWidth="1"/>
    <col min="4" max="4" width="9.28515625" bestFit="1" customWidth="1"/>
    <col min="5" max="7" width="9.5703125" bestFit="1" customWidth="1"/>
  </cols>
  <sheetData>
    <row r="1" spans="2:13" x14ac:dyDescent="0.25">
      <c r="B1" s="122" t="s">
        <v>200</v>
      </c>
    </row>
    <row r="2" spans="2:13" x14ac:dyDescent="0.25">
      <c r="B2" s="329" t="s">
        <v>283</v>
      </c>
      <c r="M2" s="327" t="s">
        <v>263</v>
      </c>
    </row>
    <row r="3" spans="2:13" x14ac:dyDescent="0.25">
      <c r="B3" s="120" t="s">
        <v>192</v>
      </c>
    </row>
    <row r="4" spans="2:13" x14ac:dyDescent="0.25">
      <c r="B4" s="335" t="s">
        <v>3</v>
      </c>
      <c r="C4" s="363" t="s">
        <v>146</v>
      </c>
      <c r="D4" s="365" t="s">
        <v>153</v>
      </c>
      <c r="E4" s="365"/>
      <c r="F4" s="365"/>
      <c r="G4" s="365"/>
    </row>
    <row r="5" spans="2:13" ht="23.25" thickBot="1" x14ac:dyDescent="0.3">
      <c r="B5" s="336"/>
      <c r="C5" s="364"/>
      <c r="D5" s="34" t="s">
        <v>191</v>
      </c>
      <c r="E5" s="34" t="s">
        <v>177</v>
      </c>
      <c r="F5" s="34" t="s">
        <v>193</v>
      </c>
      <c r="G5" s="34" t="s">
        <v>179</v>
      </c>
    </row>
    <row r="6" spans="2:13" x14ac:dyDescent="0.25">
      <c r="B6" s="10" t="s">
        <v>12</v>
      </c>
      <c r="C6" s="231">
        <v>13</v>
      </c>
      <c r="D6" s="240">
        <v>1629.9</v>
      </c>
      <c r="E6" s="240">
        <v>271739.40000000002</v>
      </c>
      <c r="F6" s="240">
        <v>273369.3</v>
      </c>
      <c r="G6" s="240">
        <v>225484.90000000002</v>
      </c>
    </row>
    <row r="7" spans="2:13" x14ac:dyDescent="0.25">
      <c r="B7" s="10" t="s">
        <v>126</v>
      </c>
      <c r="C7" s="231">
        <v>2</v>
      </c>
      <c r="D7" s="12">
        <v>27224.2</v>
      </c>
      <c r="E7" s="12">
        <v>17792.8</v>
      </c>
      <c r="F7" s="12">
        <v>45017</v>
      </c>
      <c r="G7" s="12">
        <v>55417.5</v>
      </c>
    </row>
    <row r="8" spans="2:13" x14ac:dyDescent="0.25">
      <c r="B8" s="10" t="s">
        <v>16</v>
      </c>
      <c r="C8" s="231">
        <v>9</v>
      </c>
      <c r="D8" s="12">
        <v>3816.2</v>
      </c>
      <c r="E8" s="12">
        <v>160017.20000000001</v>
      </c>
      <c r="F8" s="12">
        <v>163833.4</v>
      </c>
      <c r="G8" s="12">
        <v>485619.1</v>
      </c>
    </row>
    <row r="9" spans="2:13" x14ac:dyDescent="0.25">
      <c r="B9" s="10" t="s">
        <v>125</v>
      </c>
      <c r="C9" s="231">
        <v>6</v>
      </c>
      <c r="D9" s="12">
        <v>24055.3</v>
      </c>
      <c r="E9" s="12">
        <v>3768.7</v>
      </c>
      <c r="F9" s="12">
        <v>27824</v>
      </c>
      <c r="G9" s="12">
        <v>32232.799999999999</v>
      </c>
    </row>
    <row r="10" spans="2:13" x14ac:dyDescent="0.25">
      <c r="B10" s="10" t="s">
        <v>20</v>
      </c>
      <c r="C10" s="231">
        <v>8</v>
      </c>
      <c r="D10" s="12">
        <v>132563.5</v>
      </c>
      <c r="E10" s="12">
        <v>289180.40000000002</v>
      </c>
      <c r="F10" s="12">
        <v>421743.8</v>
      </c>
      <c r="G10" s="12">
        <v>85421.2</v>
      </c>
    </row>
    <row r="11" spans="2:13" x14ac:dyDescent="0.25">
      <c r="B11" s="10" t="s">
        <v>124</v>
      </c>
      <c r="C11" s="231">
        <v>2</v>
      </c>
      <c r="D11" s="12">
        <v>0</v>
      </c>
      <c r="E11" s="12">
        <v>29549.200000000001</v>
      </c>
      <c r="F11" s="12">
        <v>29549.200000000001</v>
      </c>
      <c r="G11" s="12">
        <v>44994.9</v>
      </c>
    </row>
    <row r="12" spans="2:13" x14ac:dyDescent="0.25">
      <c r="B12" s="10" t="s">
        <v>24</v>
      </c>
      <c r="C12" s="231">
        <v>6</v>
      </c>
      <c r="D12" s="12">
        <v>5835.9</v>
      </c>
      <c r="E12" s="12">
        <v>284550.5</v>
      </c>
      <c r="F12" s="12">
        <v>290386.40000000002</v>
      </c>
      <c r="G12" s="12">
        <v>245329.3</v>
      </c>
    </row>
    <row r="13" spans="2:13" x14ac:dyDescent="0.25">
      <c r="B13" s="10" t="s">
        <v>26</v>
      </c>
      <c r="C13" s="231">
        <v>4</v>
      </c>
      <c r="D13" s="12">
        <v>6827.9</v>
      </c>
      <c r="E13" s="12">
        <v>139439.9</v>
      </c>
      <c r="F13" s="12">
        <v>146267.70000000001</v>
      </c>
      <c r="G13" s="12">
        <v>140096.20000000001</v>
      </c>
    </row>
    <row r="14" spans="2:13" x14ac:dyDescent="0.25">
      <c r="B14" s="10" t="s">
        <v>28</v>
      </c>
      <c r="C14" s="231">
        <v>8</v>
      </c>
      <c r="D14" s="12">
        <v>6026.8</v>
      </c>
      <c r="E14" s="12">
        <v>761833.4</v>
      </c>
      <c r="F14" s="12">
        <v>767860.2</v>
      </c>
      <c r="G14" s="12">
        <v>469778.4</v>
      </c>
    </row>
    <row r="15" spans="2:13" x14ac:dyDescent="0.25">
      <c r="B15" s="10" t="s">
        <v>30</v>
      </c>
      <c r="C15" s="231">
        <v>4</v>
      </c>
      <c r="D15" s="12">
        <v>485.6</v>
      </c>
      <c r="E15" s="12">
        <v>155306.4</v>
      </c>
      <c r="F15" s="12">
        <v>155792</v>
      </c>
      <c r="G15" s="12">
        <v>16098.4</v>
      </c>
    </row>
    <row r="16" spans="2:13" x14ac:dyDescent="0.25">
      <c r="B16" s="10" t="s">
        <v>32</v>
      </c>
      <c r="C16" s="231">
        <v>10</v>
      </c>
      <c r="D16" s="12">
        <v>38304.400000000001</v>
      </c>
      <c r="E16" s="12">
        <v>343785.8</v>
      </c>
      <c r="F16" s="12">
        <v>382090.2</v>
      </c>
      <c r="G16" s="12">
        <v>192437.2</v>
      </c>
    </row>
    <row r="17" spans="2:7" x14ac:dyDescent="0.25">
      <c r="B17" s="10" t="s">
        <v>34</v>
      </c>
      <c r="C17" s="231">
        <v>3</v>
      </c>
      <c r="D17" s="12">
        <v>422.6</v>
      </c>
      <c r="E17" s="12">
        <v>448510</v>
      </c>
      <c r="F17" s="12">
        <v>448932.5</v>
      </c>
      <c r="G17" s="12">
        <v>34686.199999999997</v>
      </c>
    </row>
    <row r="18" spans="2:7" x14ac:dyDescent="0.25">
      <c r="B18" s="17" t="s">
        <v>36</v>
      </c>
      <c r="C18" s="233">
        <v>6</v>
      </c>
      <c r="D18" s="41">
        <v>1247.4000000000001</v>
      </c>
      <c r="E18" s="41">
        <v>129578.6</v>
      </c>
      <c r="F18" s="41">
        <v>130826</v>
      </c>
      <c r="G18" s="19">
        <v>0</v>
      </c>
    </row>
    <row r="19" spans="2:7" x14ac:dyDescent="0.25">
      <c r="B19" s="10" t="s">
        <v>37</v>
      </c>
      <c r="C19" s="231">
        <v>3</v>
      </c>
      <c r="D19" s="12">
        <v>1461.2</v>
      </c>
      <c r="E19" s="12">
        <v>82289.8</v>
      </c>
      <c r="F19" s="12">
        <v>83751</v>
      </c>
      <c r="G19" s="12">
        <v>39202.6</v>
      </c>
    </row>
    <row r="20" spans="2:7" x14ac:dyDescent="0.25">
      <c r="B20" s="10" t="s">
        <v>39</v>
      </c>
      <c r="C20" s="241" t="s">
        <v>156</v>
      </c>
      <c r="D20" s="241" t="s">
        <v>156</v>
      </c>
      <c r="E20" s="241" t="s">
        <v>156</v>
      </c>
      <c r="F20" s="241" t="s">
        <v>156</v>
      </c>
      <c r="G20" s="241" t="s">
        <v>156</v>
      </c>
    </row>
    <row r="21" spans="2:7" x14ac:dyDescent="0.25">
      <c r="B21" s="10" t="s">
        <v>41</v>
      </c>
      <c r="C21" s="231">
        <v>8</v>
      </c>
      <c r="D21" s="12">
        <v>2.1</v>
      </c>
      <c r="E21" s="12">
        <v>453649.6</v>
      </c>
      <c r="F21" s="12">
        <v>453651.7</v>
      </c>
      <c r="G21" s="12">
        <v>198953.60000000001</v>
      </c>
    </row>
    <row r="22" spans="2:7" x14ac:dyDescent="0.25">
      <c r="B22" s="10" t="s">
        <v>43</v>
      </c>
      <c r="C22" s="231">
        <v>5</v>
      </c>
      <c r="D22" s="12">
        <v>35491.9</v>
      </c>
      <c r="E22" s="12">
        <v>52839.3</v>
      </c>
      <c r="F22" s="12">
        <v>88331.199999999997</v>
      </c>
      <c r="G22" s="12">
        <v>16854.099999999999</v>
      </c>
    </row>
    <row r="23" spans="2:7" x14ac:dyDescent="0.25">
      <c r="B23" s="10" t="s">
        <v>45</v>
      </c>
      <c r="C23" s="231">
        <v>5</v>
      </c>
      <c r="D23" s="12">
        <v>0</v>
      </c>
      <c r="E23" s="12">
        <v>190531.8</v>
      </c>
      <c r="F23" s="12">
        <v>190531.8</v>
      </c>
      <c r="G23" s="12">
        <v>5386.1</v>
      </c>
    </row>
    <row r="24" spans="2:7" x14ac:dyDescent="0.25">
      <c r="B24" s="10" t="s">
        <v>47</v>
      </c>
      <c r="C24" s="231">
        <v>10</v>
      </c>
      <c r="D24" s="12">
        <v>1166.0999999999999</v>
      </c>
      <c r="E24" s="12">
        <v>889597.2</v>
      </c>
      <c r="F24" s="12">
        <v>890763.3</v>
      </c>
      <c r="G24" s="12">
        <v>176984.5</v>
      </c>
    </row>
    <row r="25" spans="2:7" x14ac:dyDescent="0.25">
      <c r="B25" s="10" t="s">
        <v>49</v>
      </c>
      <c r="C25" s="231">
        <v>5</v>
      </c>
      <c r="D25" s="12">
        <v>37321</v>
      </c>
      <c r="E25" s="12">
        <v>144652.79999999999</v>
      </c>
      <c r="F25" s="12">
        <v>181973.8</v>
      </c>
      <c r="G25" s="12">
        <v>3992.5</v>
      </c>
    </row>
    <row r="26" spans="2:7" x14ac:dyDescent="0.25">
      <c r="B26" s="69" t="s">
        <v>51</v>
      </c>
      <c r="C26" s="234">
        <v>117</v>
      </c>
      <c r="D26" s="48">
        <v>323881.90000000002</v>
      </c>
      <c r="E26" s="48">
        <v>4848612.8</v>
      </c>
      <c r="F26" s="48">
        <v>5172494.7</v>
      </c>
      <c r="G26" s="48">
        <v>2468969.4</v>
      </c>
    </row>
    <row r="32" spans="2:7" s="8" customFormat="1" x14ac:dyDescent="0.25">
      <c r="B32" s="242" t="s">
        <v>194</v>
      </c>
    </row>
    <row r="35" spans="2:8" ht="34.5" thickBot="1" x14ac:dyDescent="0.3">
      <c r="B35" s="243" t="s">
        <v>93</v>
      </c>
      <c r="C35" s="230" t="s">
        <v>158</v>
      </c>
      <c r="D35" s="34" t="s">
        <v>191</v>
      </c>
      <c r="E35" s="34" t="s">
        <v>177</v>
      </c>
      <c r="F35" s="34" t="s">
        <v>178</v>
      </c>
      <c r="G35" s="34" t="s">
        <v>195</v>
      </c>
      <c r="H35" s="34" t="s">
        <v>196</v>
      </c>
    </row>
    <row r="36" spans="2:8" x14ac:dyDescent="0.25">
      <c r="B36" s="244" t="s">
        <v>166</v>
      </c>
      <c r="C36" s="245" t="s">
        <v>197</v>
      </c>
      <c r="D36" s="12">
        <v>0</v>
      </c>
      <c r="E36" s="12">
        <v>6494.9</v>
      </c>
      <c r="F36" s="12">
        <v>6494.9</v>
      </c>
      <c r="G36" s="246">
        <v>106319</v>
      </c>
      <c r="H36" s="246">
        <v>3000</v>
      </c>
    </row>
    <row r="37" spans="2:8" x14ac:dyDescent="0.25">
      <c r="B37" s="244" t="s">
        <v>166</v>
      </c>
      <c r="C37" s="245" t="s">
        <v>187</v>
      </c>
      <c r="D37" s="12">
        <v>1247.4000000000001</v>
      </c>
      <c r="E37" s="12">
        <v>36825.300000000003</v>
      </c>
      <c r="F37" s="12">
        <v>38072.699999999997</v>
      </c>
      <c r="G37" s="12">
        <v>500000</v>
      </c>
      <c r="H37" s="12">
        <v>100983</v>
      </c>
    </row>
    <row r="38" spans="2:8" x14ac:dyDescent="0.25">
      <c r="B38" s="244" t="s">
        <v>84</v>
      </c>
      <c r="C38" s="245" t="s">
        <v>188</v>
      </c>
      <c r="D38" s="12">
        <v>0</v>
      </c>
      <c r="E38" s="12">
        <v>1923.7</v>
      </c>
      <c r="F38" s="12">
        <v>1923.7</v>
      </c>
      <c r="G38" s="12">
        <v>1065200</v>
      </c>
      <c r="H38" s="12">
        <v>6300</v>
      </c>
    </row>
    <row r="39" spans="2:8" x14ac:dyDescent="0.25">
      <c r="B39" s="244" t="s">
        <v>84</v>
      </c>
      <c r="C39" s="245" t="s">
        <v>189</v>
      </c>
      <c r="D39" s="12">
        <v>0</v>
      </c>
      <c r="E39" s="12">
        <v>3621.9</v>
      </c>
      <c r="F39" s="12">
        <v>3621.9</v>
      </c>
      <c r="G39" s="12">
        <v>531000</v>
      </c>
      <c r="H39" s="12">
        <v>37</v>
      </c>
    </row>
    <row r="40" spans="2:8" x14ac:dyDescent="0.25">
      <c r="B40" s="244" t="s">
        <v>84</v>
      </c>
      <c r="C40" s="245" t="s">
        <v>189</v>
      </c>
      <c r="D40" s="12">
        <v>0</v>
      </c>
      <c r="E40" s="12">
        <v>20499</v>
      </c>
      <c r="F40" s="12">
        <v>20499</v>
      </c>
      <c r="G40" s="12">
        <v>450000</v>
      </c>
      <c r="H40" s="12">
        <v>215580</v>
      </c>
    </row>
    <row r="41" spans="2:8" x14ac:dyDescent="0.25">
      <c r="B41" s="247" t="s">
        <v>84</v>
      </c>
      <c r="C41" s="248" t="s">
        <v>198</v>
      </c>
      <c r="D41" s="249">
        <v>0</v>
      </c>
      <c r="E41" s="249">
        <v>60213.7</v>
      </c>
      <c r="F41" s="249">
        <v>60213.7</v>
      </c>
      <c r="G41" s="249">
        <v>2725800</v>
      </c>
      <c r="H41" s="249">
        <v>85872</v>
      </c>
    </row>
    <row r="42" spans="2:8" x14ac:dyDescent="0.25">
      <c r="B42" s="233" t="s">
        <v>36</v>
      </c>
      <c r="C42" s="17" t="s">
        <v>199</v>
      </c>
      <c r="D42" s="41">
        <v>1247.4000000000001</v>
      </c>
      <c r="E42" s="41">
        <v>129578.6</v>
      </c>
      <c r="F42" s="41">
        <v>130826</v>
      </c>
      <c r="G42" s="41">
        <v>5378319</v>
      </c>
      <c r="H42" s="41">
        <v>411772</v>
      </c>
    </row>
  </sheetData>
  <mergeCells count="3">
    <mergeCell ref="B4:B5"/>
    <mergeCell ref="C4:C5"/>
    <mergeCell ref="D4:G4"/>
  </mergeCells>
  <hyperlinks>
    <hyperlink ref="M2" location="'Indice Tab e Graf - dati 2022'!A1" display="Torna all'indice"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50"/>
  </sheetPr>
  <dimension ref="A1:U31"/>
  <sheetViews>
    <sheetView zoomScale="115" zoomScaleNormal="115" workbookViewId="0">
      <selection activeCell="B30" sqref="B30:B31"/>
    </sheetView>
  </sheetViews>
  <sheetFormatPr defaultRowHeight="15" x14ac:dyDescent="0.25"/>
  <cols>
    <col min="1" max="1" width="16.140625" customWidth="1"/>
    <col min="2" max="2" width="12.28515625" customWidth="1"/>
    <col min="3" max="3" width="11.140625" bestFit="1" customWidth="1"/>
    <col min="6" max="6" width="11.28515625" bestFit="1" customWidth="1"/>
    <col min="7" max="7" width="10.5703125" bestFit="1" customWidth="1"/>
    <col min="9" max="9" width="11.140625" bestFit="1" customWidth="1"/>
    <col min="17" max="17" width="11.140625" bestFit="1" customWidth="1"/>
  </cols>
  <sheetData>
    <row r="1" spans="1:21" x14ac:dyDescent="0.25">
      <c r="B1" s="77"/>
      <c r="C1" s="77"/>
      <c r="D1" s="77"/>
      <c r="E1" s="77"/>
      <c r="F1" s="77"/>
      <c r="G1" s="77"/>
      <c r="H1" s="77"/>
      <c r="I1" s="77"/>
      <c r="J1" s="77"/>
      <c r="K1" s="77"/>
      <c r="L1" s="327" t="s">
        <v>263</v>
      </c>
      <c r="M1" s="77"/>
      <c r="N1" s="77"/>
      <c r="O1" s="77"/>
      <c r="P1" s="77"/>
      <c r="Q1" s="77"/>
      <c r="R1" s="77"/>
      <c r="S1" s="77"/>
    </row>
    <row r="2" spans="1:21" x14ac:dyDescent="0.25">
      <c r="B2" s="120" t="s">
        <v>275</v>
      </c>
      <c r="D2" s="77"/>
      <c r="E2" s="77"/>
      <c r="F2" s="77"/>
      <c r="G2" s="77"/>
      <c r="H2" s="77"/>
      <c r="I2" s="77"/>
      <c r="J2" s="77"/>
      <c r="K2" s="77"/>
      <c r="L2" s="77"/>
      <c r="M2" s="77"/>
      <c r="N2" s="77"/>
      <c r="O2" s="77"/>
      <c r="P2" s="77"/>
      <c r="Q2" s="77"/>
      <c r="R2" s="77"/>
      <c r="S2" s="77"/>
      <c r="U2" s="118"/>
    </row>
    <row r="3" spans="1:21" x14ac:dyDescent="0.25">
      <c r="B3" s="120"/>
      <c r="D3" s="77"/>
      <c r="E3" s="77"/>
      <c r="F3" s="77"/>
      <c r="G3" s="77"/>
      <c r="H3" s="77"/>
      <c r="I3" s="77"/>
      <c r="J3" s="77"/>
      <c r="K3" s="77"/>
      <c r="L3" s="77"/>
      <c r="M3" s="77"/>
      <c r="N3" s="77"/>
      <c r="O3" s="77"/>
      <c r="P3" s="77"/>
      <c r="Q3" s="77"/>
      <c r="R3" s="77"/>
      <c r="S3" s="77"/>
      <c r="U3" s="118"/>
    </row>
    <row r="4" spans="1:21" x14ac:dyDescent="0.25">
      <c r="B4" s="120"/>
      <c r="D4" s="77"/>
      <c r="E4" s="77"/>
      <c r="F4" s="77"/>
      <c r="G4" s="77"/>
      <c r="H4" s="77"/>
      <c r="I4" s="119"/>
      <c r="J4" s="77"/>
      <c r="K4" s="77"/>
      <c r="L4" s="119"/>
      <c r="M4" s="77"/>
      <c r="N4" s="77"/>
      <c r="O4" s="77"/>
      <c r="P4" s="77"/>
      <c r="Q4" s="77"/>
      <c r="R4" s="77"/>
      <c r="S4" s="77"/>
      <c r="U4" s="118"/>
    </row>
    <row r="5" spans="1:21" s="116" customFormat="1" ht="11.25" x14ac:dyDescent="0.2">
      <c r="D5" s="117">
        <v>2019</v>
      </c>
      <c r="E5" s="117"/>
      <c r="F5" s="117"/>
      <c r="G5" s="117">
        <v>2020</v>
      </c>
      <c r="H5" s="117"/>
      <c r="I5" s="117"/>
      <c r="J5" s="117">
        <v>2021</v>
      </c>
      <c r="M5" s="116">
        <v>2022</v>
      </c>
    </row>
    <row r="6" spans="1:21" x14ac:dyDescent="0.25">
      <c r="B6" s="335" t="s">
        <v>131</v>
      </c>
      <c r="C6" s="339">
        <v>2019</v>
      </c>
      <c r="D6" s="341"/>
      <c r="E6" s="341"/>
      <c r="F6" s="339">
        <v>2020</v>
      </c>
      <c r="G6" s="341"/>
      <c r="H6" s="340"/>
      <c r="I6" s="339">
        <v>2021</v>
      </c>
      <c r="J6" s="341"/>
      <c r="K6" s="340"/>
      <c r="L6" s="341">
        <v>2022</v>
      </c>
      <c r="M6" s="341"/>
      <c r="N6" s="341"/>
      <c r="O6" s="30"/>
      <c r="P6" s="30"/>
    </row>
    <row r="7" spans="1:21" s="112" customFormat="1" ht="34.5" thickBot="1" x14ac:dyDescent="0.3">
      <c r="B7" s="336"/>
      <c r="C7" s="76" t="s">
        <v>130</v>
      </c>
      <c r="D7" s="34" t="s">
        <v>129</v>
      </c>
      <c r="E7" s="115" t="s">
        <v>128</v>
      </c>
      <c r="F7" s="114" t="s">
        <v>130</v>
      </c>
      <c r="G7" s="34" t="s">
        <v>129</v>
      </c>
      <c r="H7" s="75" t="s">
        <v>128</v>
      </c>
      <c r="I7" s="114" t="s">
        <v>130</v>
      </c>
      <c r="J7" s="34" t="s">
        <v>129</v>
      </c>
      <c r="K7" s="75" t="s">
        <v>128</v>
      </c>
      <c r="L7" s="76" t="s">
        <v>130</v>
      </c>
      <c r="M7" s="34" t="s">
        <v>129</v>
      </c>
      <c r="N7" s="76" t="s">
        <v>128</v>
      </c>
      <c r="O7" s="113"/>
      <c r="P7" s="113"/>
    </row>
    <row r="8" spans="1:21" x14ac:dyDescent="0.25">
      <c r="A8" s="10"/>
      <c r="B8" s="10" t="s">
        <v>12</v>
      </c>
      <c r="C8" s="100">
        <v>2144</v>
      </c>
      <c r="D8" s="100">
        <v>256</v>
      </c>
      <c r="E8" s="111">
        <v>12</v>
      </c>
      <c r="F8" s="100">
        <v>2075.790344</v>
      </c>
      <c r="G8" s="100">
        <v>263.19</v>
      </c>
      <c r="H8" s="110">
        <v>12.679026124229816</v>
      </c>
      <c r="I8" s="101">
        <v>2134.953</v>
      </c>
      <c r="J8" s="100">
        <v>260.18369999999999</v>
      </c>
      <c r="K8" s="110">
        <v>12.186859758963193</v>
      </c>
      <c r="L8" s="103">
        <v>2107.7240000000002</v>
      </c>
      <c r="M8" s="102">
        <v>273.36900000000003</v>
      </c>
      <c r="N8" s="109">
        <f t="shared" ref="N8:N28" si="0">M8/L8*100</f>
        <v>12.969867022437473</v>
      </c>
      <c r="O8" s="91"/>
      <c r="P8" s="96"/>
      <c r="S8" s="108" t="s">
        <v>127</v>
      </c>
    </row>
    <row r="9" spans="1:21" x14ac:dyDescent="0.25">
      <c r="A9" s="10"/>
      <c r="B9" s="10" t="s">
        <v>126</v>
      </c>
      <c r="C9" s="100">
        <v>76</v>
      </c>
      <c r="D9" s="100">
        <v>30</v>
      </c>
      <c r="E9" s="10">
        <v>39</v>
      </c>
      <c r="F9" s="100">
        <v>75.887369000000007</v>
      </c>
      <c r="G9" s="100">
        <v>29.023</v>
      </c>
      <c r="H9" s="99">
        <v>38.244836238821236</v>
      </c>
      <c r="I9" s="101">
        <v>74.242000000000004</v>
      </c>
      <c r="J9" s="100">
        <v>28.3369</v>
      </c>
      <c r="K9" s="99">
        <v>38.16849159358803</v>
      </c>
      <c r="L9" s="103">
        <v>75.745999999999995</v>
      </c>
      <c r="M9" s="102">
        <v>45.017000000000003</v>
      </c>
      <c r="N9" s="102">
        <f t="shared" si="0"/>
        <v>59.431521136429652</v>
      </c>
      <c r="O9" s="91"/>
      <c r="P9" s="96"/>
    </row>
    <row r="10" spans="1:21" x14ac:dyDescent="0.25">
      <c r="A10" s="10"/>
      <c r="B10" s="10" t="s">
        <v>16</v>
      </c>
      <c r="C10" s="100">
        <v>4844</v>
      </c>
      <c r="D10" s="100">
        <v>204</v>
      </c>
      <c r="E10" s="10">
        <v>4</v>
      </c>
      <c r="F10" s="100">
        <v>4680.3058570000003</v>
      </c>
      <c r="G10" s="100">
        <v>165.096</v>
      </c>
      <c r="H10" s="99">
        <v>3.5274617737445015</v>
      </c>
      <c r="I10" s="101">
        <v>4774.0119999999997</v>
      </c>
      <c r="J10" s="100">
        <v>172.48070000000001</v>
      </c>
      <c r="K10" s="99">
        <v>3.6066796699403825</v>
      </c>
      <c r="L10" s="103">
        <v>4617.8140000000003</v>
      </c>
      <c r="M10" s="102">
        <v>163.833</v>
      </c>
      <c r="N10" s="102">
        <f t="shared" si="0"/>
        <v>3.5478475313210964</v>
      </c>
      <c r="O10" s="91"/>
      <c r="P10" s="96"/>
    </row>
    <row r="11" spans="1:21" x14ac:dyDescent="0.25">
      <c r="A11" s="10"/>
      <c r="B11" s="10" t="s">
        <v>125</v>
      </c>
      <c r="C11" s="100">
        <v>547</v>
      </c>
      <c r="D11" s="100">
        <v>63</v>
      </c>
      <c r="E11" s="10">
        <v>11</v>
      </c>
      <c r="F11" s="100">
        <v>512.34065399999997</v>
      </c>
      <c r="G11" s="100">
        <v>63.225999999999999</v>
      </c>
      <c r="H11" s="99">
        <v>12.340617420533643</v>
      </c>
      <c r="I11" s="101">
        <v>542.79200000000003</v>
      </c>
      <c r="J11" s="100">
        <v>54.9741</v>
      </c>
      <c r="K11" s="99">
        <v>10.128023668028492</v>
      </c>
      <c r="L11" s="103">
        <v>522.98</v>
      </c>
      <c r="M11" s="102">
        <v>27.824000000000002</v>
      </c>
      <c r="N11" s="102">
        <f t="shared" si="0"/>
        <v>5.3202799342231062</v>
      </c>
      <c r="O11" s="91"/>
      <c r="P11" s="96"/>
    </row>
    <row r="12" spans="1:21" x14ac:dyDescent="0.25">
      <c r="A12" s="10"/>
      <c r="B12" s="10" t="s">
        <v>20</v>
      </c>
      <c r="C12" s="100">
        <v>2403</v>
      </c>
      <c r="D12" s="100">
        <v>347</v>
      </c>
      <c r="E12" s="10">
        <v>14</v>
      </c>
      <c r="F12" s="100">
        <v>2320.6797069999998</v>
      </c>
      <c r="G12" s="100">
        <v>341.51100000000002</v>
      </c>
      <c r="H12" s="99">
        <v>14.715990275171571</v>
      </c>
      <c r="I12" s="101">
        <v>2368.4699999999998</v>
      </c>
      <c r="J12" s="100">
        <v>381.26309999999995</v>
      </c>
      <c r="K12" s="99">
        <v>16.097445113206049</v>
      </c>
      <c r="L12" s="103">
        <v>2309.7959999999998</v>
      </c>
      <c r="M12" s="102">
        <v>421.74400000000003</v>
      </c>
      <c r="N12" s="102">
        <f t="shared" si="0"/>
        <v>18.258928494118098</v>
      </c>
      <c r="O12" s="91"/>
      <c r="P12" s="96"/>
    </row>
    <row r="13" spans="1:21" x14ac:dyDescent="0.25">
      <c r="A13" s="10"/>
      <c r="B13" s="10" t="s">
        <v>124</v>
      </c>
      <c r="C13" s="100">
        <v>603</v>
      </c>
      <c r="D13" s="100">
        <v>47</v>
      </c>
      <c r="E13" s="10">
        <v>8</v>
      </c>
      <c r="F13" s="100">
        <v>597.62113399999998</v>
      </c>
      <c r="G13" s="100">
        <v>67.858999999999995</v>
      </c>
      <c r="H13" s="99">
        <v>11.354852788723498</v>
      </c>
      <c r="I13" s="101">
        <v>599.86199999999997</v>
      </c>
      <c r="J13" s="100">
        <v>31.277999999999999</v>
      </c>
      <c r="K13" s="99">
        <v>5.2142001959107604</v>
      </c>
      <c r="L13" s="103">
        <v>589.47299999999996</v>
      </c>
      <c r="M13" s="102">
        <v>29.548999999999999</v>
      </c>
      <c r="N13" s="102">
        <f t="shared" si="0"/>
        <v>5.0127826041226662</v>
      </c>
      <c r="O13" s="91"/>
      <c r="P13" s="96"/>
    </row>
    <row r="14" spans="1:21" x14ac:dyDescent="0.25">
      <c r="A14" s="10"/>
      <c r="B14" s="10" t="s">
        <v>24</v>
      </c>
      <c r="C14" s="100">
        <v>822</v>
      </c>
      <c r="D14" s="100">
        <v>303</v>
      </c>
      <c r="E14" s="10">
        <v>37</v>
      </c>
      <c r="F14" s="100">
        <v>791.48064699999998</v>
      </c>
      <c r="G14" s="100">
        <v>286.262</v>
      </c>
      <c r="H14" s="99">
        <v>36.167908979838899</v>
      </c>
      <c r="I14" s="101">
        <v>822.29300000000001</v>
      </c>
      <c r="J14" s="100">
        <v>325.22540000000004</v>
      </c>
      <c r="K14" s="99">
        <v>39.551021178383493</v>
      </c>
      <c r="L14" s="103">
        <v>813.78200000000004</v>
      </c>
      <c r="M14" s="102">
        <v>290.38600000000002</v>
      </c>
      <c r="N14" s="102">
        <f t="shared" si="0"/>
        <v>35.68351229198975</v>
      </c>
      <c r="O14" s="91"/>
      <c r="P14" s="96"/>
    </row>
    <row r="15" spans="1:21" x14ac:dyDescent="0.25">
      <c r="A15" s="10"/>
      <c r="B15" s="10" t="s">
        <v>105</v>
      </c>
      <c r="C15" s="100">
        <v>2961</v>
      </c>
      <c r="D15" s="100">
        <v>278</v>
      </c>
      <c r="E15" s="10">
        <v>9</v>
      </c>
      <c r="F15" s="100">
        <v>2844.7277819999999</v>
      </c>
      <c r="G15" s="100">
        <v>262.69299999999998</v>
      </c>
      <c r="H15" s="99">
        <v>9.2343809366291065</v>
      </c>
      <c r="I15" s="101">
        <v>2839.4180000000001</v>
      </c>
      <c r="J15" s="100">
        <v>214.2046</v>
      </c>
      <c r="K15" s="99">
        <v>7.5439608095778068</v>
      </c>
      <c r="L15" s="103">
        <v>2803.8119999999999</v>
      </c>
      <c r="M15" s="102">
        <v>146.268</v>
      </c>
      <c r="N15" s="102">
        <f t="shared" si="0"/>
        <v>5.2167549036811316</v>
      </c>
      <c r="O15" s="91"/>
      <c r="P15" s="96"/>
    </row>
    <row r="16" spans="1:21" x14ac:dyDescent="0.25">
      <c r="A16" s="10"/>
      <c r="B16" s="10" t="s">
        <v>28</v>
      </c>
      <c r="C16" s="107">
        <v>2277</v>
      </c>
      <c r="D16" s="100">
        <v>769</v>
      </c>
      <c r="E16" s="10">
        <v>34</v>
      </c>
      <c r="F16" s="100">
        <v>2153.3877419999999</v>
      </c>
      <c r="G16" s="100">
        <v>784.46</v>
      </c>
      <c r="H16" s="99">
        <v>36.429110498763116</v>
      </c>
      <c r="I16" s="101">
        <v>2199.4639999999999</v>
      </c>
      <c r="J16" s="100">
        <v>774.9085</v>
      </c>
      <c r="K16" s="99">
        <v>35.231699072952225</v>
      </c>
      <c r="L16" s="103">
        <v>2153.0050000000001</v>
      </c>
      <c r="M16" s="102">
        <v>767.86</v>
      </c>
      <c r="N16" s="102">
        <f t="shared" si="0"/>
        <v>35.664571145910017</v>
      </c>
      <c r="O16" s="91"/>
      <c r="P16" s="96"/>
    </row>
    <row r="17" spans="1:16" x14ac:dyDescent="0.25">
      <c r="A17" s="10"/>
      <c r="B17" s="10" t="s">
        <v>30</v>
      </c>
      <c r="C17" s="100">
        <v>454</v>
      </c>
      <c r="D17" s="100">
        <v>187</v>
      </c>
      <c r="E17" s="10">
        <v>41</v>
      </c>
      <c r="F17" s="100">
        <v>438.90285499999999</v>
      </c>
      <c r="G17" s="100">
        <v>162.46600000000001</v>
      </c>
      <c r="H17" s="99">
        <v>37.016391702441766</v>
      </c>
      <c r="I17" s="101">
        <v>445.32100000000003</v>
      </c>
      <c r="J17" s="100">
        <v>149.51579999999998</v>
      </c>
      <c r="K17" s="99">
        <v>33.574803326281291</v>
      </c>
      <c r="L17" s="103">
        <v>442.03899999999999</v>
      </c>
      <c r="M17" s="102">
        <v>155.792</v>
      </c>
      <c r="N17" s="102">
        <f t="shared" si="0"/>
        <v>35.243949063317942</v>
      </c>
      <c r="O17" s="91"/>
      <c r="P17" s="96"/>
    </row>
    <row r="18" spans="1:16" x14ac:dyDescent="0.25">
      <c r="A18" s="10"/>
      <c r="B18" s="10" t="s">
        <v>32</v>
      </c>
      <c r="C18" s="100">
        <v>796</v>
      </c>
      <c r="D18" s="100">
        <v>341</v>
      </c>
      <c r="E18" s="10">
        <v>43</v>
      </c>
      <c r="F18" s="100">
        <v>753.38725099999999</v>
      </c>
      <c r="G18" s="100">
        <v>362.54399999999998</v>
      </c>
      <c r="H18" s="99">
        <v>48.121865550390098</v>
      </c>
      <c r="I18" s="101">
        <v>785.64</v>
      </c>
      <c r="J18" s="100">
        <v>393.6576</v>
      </c>
      <c r="K18" s="99">
        <v>50.10659101121837</v>
      </c>
      <c r="L18" s="103">
        <v>764.22400000000005</v>
      </c>
      <c r="M18" s="102">
        <v>382.09</v>
      </c>
      <c r="N18" s="102">
        <f t="shared" si="0"/>
        <v>49.997121262875801</v>
      </c>
      <c r="O18" s="91"/>
      <c r="P18" s="96"/>
    </row>
    <row r="19" spans="1:16" x14ac:dyDescent="0.25">
      <c r="A19" s="10"/>
      <c r="B19" s="10" t="s">
        <v>34</v>
      </c>
      <c r="C19" s="100">
        <v>3038</v>
      </c>
      <c r="D19" s="100">
        <v>613</v>
      </c>
      <c r="E19" s="10">
        <v>20</v>
      </c>
      <c r="F19" s="100">
        <v>2815.2677319999998</v>
      </c>
      <c r="G19" s="100">
        <v>441.69900000000001</v>
      </c>
      <c r="H19" s="99">
        <v>15.689413656093439</v>
      </c>
      <c r="I19" s="101">
        <v>2883.8519999999999</v>
      </c>
      <c r="J19" s="100">
        <v>396.21249999999998</v>
      </c>
      <c r="K19" s="99">
        <v>13.741013273709749</v>
      </c>
      <c r="L19" s="103">
        <v>2861.424</v>
      </c>
      <c r="M19" s="102">
        <v>448.93299999999999</v>
      </c>
      <c r="N19" s="102">
        <f t="shared" si="0"/>
        <v>15.689146383059624</v>
      </c>
      <c r="O19" s="91"/>
      <c r="P19" s="96"/>
    </row>
    <row r="20" spans="1:16" x14ac:dyDescent="0.25">
      <c r="A20" s="17"/>
      <c r="B20" s="17" t="s">
        <v>36</v>
      </c>
      <c r="C20" s="105">
        <v>600</v>
      </c>
      <c r="D20" s="105">
        <v>207</v>
      </c>
      <c r="E20" s="17">
        <v>34</v>
      </c>
      <c r="F20" s="105">
        <v>585.04607399999998</v>
      </c>
      <c r="G20" s="105">
        <v>170.91300000000001</v>
      </c>
      <c r="H20" s="104">
        <v>29.213596602991647</v>
      </c>
      <c r="I20" s="106">
        <v>587.16499999999996</v>
      </c>
      <c r="J20" s="105">
        <v>161.6619</v>
      </c>
      <c r="K20" s="104">
        <v>27.532637777879902</v>
      </c>
      <c r="L20" s="93">
        <v>577.428</v>
      </c>
      <c r="M20" s="102">
        <v>130.82599999999999</v>
      </c>
      <c r="N20" s="92">
        <f t="shared" si="0"/>
        <v>22.656677542481486</v>
      </c>
      <c r="O20" s="91"/>
      <c r="P20" s="96"/>
    </row>
    <row r="21" spans="1:16" x14ac:dyDescent="0.25">
      <c r="A21" s="10"/>
      <c r="B21" s="10" t="s">
        <v>37</v>
      </c>
      <c r="C21" s="100">
        <v>111</v>
      </c>
      <c r="D21" s="100">
        <v>100</v>
      </c>
      <c r="E21" s="10">
        <v>90</v>
      </c>
      <c r="F21" s="100">
        <v>109.13700900000001</v>
      </c>
      <c r="G21" s="100">
        <v>86.576999999999998</v>
      </c>
      <c r="H21" s="99">
        <v>79.3287270681937</v>
      </c>
      <c r="I21" s="101">
        <v>112.19499999999999</v>
      </c>
      <c r="J21" s="100">
        <v>101.3814</v>
      </c>
      <c r="K21" s="99">
        <v>90.361581089423666</v>
      </c>
      <c r="L21" s="103">
        <v>108.581</v>
      </c>
      <c r="M21" s="102">
        <v>83.751000000000005</v>
      </c>
      <c r="N21" s="102">
        <f t="shared" si="0"/>
        <v>77.132279128024237</v>
      </c>
      <c r="O21" s="91"/>
      <c r="P21" s="96"/>
    </row>
    <row r="22" spans="1:16" x14ac:dyDescent="0.25">
      <c r="A22" s="10"/>
      <c r="B22" s="10" t="s">
        <v>39</v>
      </c>
      <c r="C22" s="100">
        <v>2595</v>
      </c>
      <c r="D22" s="100">
        <v>33</v>
      </c>
      <c r="E22" s="10">
        <v>1</v>
      </c>
      <c r="F22" s="100">
        <v>2560.4892799999998</v>
      </c>
      <c r="G22" s="100">
        <v>40.536999999999999</v>
      </c>
      <c r="H22" s="99">
        <v>1.5831739783733836</v>
      </c>
      <c r="I22" s="101">
        <v>2652.82</v>
      </c>
      <c r="J22" s="100">
        <v>0</v>
      </c>
      <c r="K22" s="99">
        <v>0</v>
      </c>
      <c r="L22" s="103">
        <v>2613.5659999999998</v>
      </c>
      <c r="M22" s="102">
        <v>0</v>
      </c>
      <c r="N22" s="102">
        <f t="shared" si="0"/>
        <v>0</v>
      </c>
      <c r="O22" s="91"/>
      <c r="P22" s="96"/>
    </row>
    <row r="23" spans="1:16" x14ac:dyDescent="0.25">
      <c r="A23" s="10"/>
      <c r="B23" s="10" t="s">
        <v>41</v>
      </c>
      <c r="C23" s="100">
        <v>1872</v>
      </c>
      <c r="D23" s="100">
        <v>675</v>
      </c>
      <c r="E23" s="10">
        <v>36</v>
      </c>
      <c r="F23" s="100">
        <v>1851.1608600000002</v>
      </c>
      <c r="G23" s="100">
        <v>623.23900000000003</v>
      </c>
      <c r="H23" s="99">
        <v>33.667468531070824</v>
      </c>
      <c r="I23" s="101">
        <v>1864.835</v>
      </c>
      <c r="J23" s="100">
        <v>523.93560000000002</v>
      </c>
      <c r="K23" s="99">
        <v>28.095549602205018</v>
      </c>
      <c r="L23" s="103">
        <v>1829.588</v>
      </c>
      <c r="M23" s="102">
        <v>453.65199999999999</v>
      </c>
      <c r="N23" s="102">
        <f t="shared" si="0"/>
        <v>24.795309107842858</v>
      </c>
      <c r="O23" s="91"/>
      <c r="P23" s="96"/>
    </row>
    <row r="24" spans="1:16" x14ac:dyDescent="0.25">
      <c r="A24" s="10"/>
      <c r="B24" s="10" t="s">
        <v>43</v>
      </c>
      <c r="C24" s="100">
        <v>197</v>
      </c>
      <c r="D24" s="100">
        <v>51</v>
      </c>
      <c r="E24" s="10">
        <v>26</v>
      </c>
      <c r="F24" s="100">
        <v>188.71670600000002</v>
      </c>
      <c r="G24" s="100">
        <v>35.79</v>
      </c>
      <c r="H24" s="99">
        <v>18.964934667734184</v>
      </c>
      <c r="I24" s="101">
        <v>193.214</v>
      </c>
      <c r="J24" s="100">
        <v>85.01339999999999</v>
      </c>
      <c r="K24" s="99">
        <v>43.999551088997343</v>
      </c>
      <c r="L24" s="103">
        <v>191.815</v>
      </c>
      <c r="M24" s="102">
        <v>88.331000000000003</v>
      </c>
      <c r="N24" s="102">
        <f t="shared" si="0"/>
        <v>46.050100357114928</v>
      </c>
      <c r="O24" s="91"/>
      <c r="P24" s="96"/>
    </row>
    <row r="25" spans="1:16" x14ac:dyDescent="0.25">
      <c r="A25" s="10"/>
      <c r="B25" s="10" t="s">
        <v>45</v>
      </c>
      <c r="C25" s="100">
        <v>767</v>
      </c>
      <c r="D25" s="100">
        <v>309</v>
      </c>
      <c r="E25" s="10">
        <v>40</v>
      </c>
      <c r="F25" s="100">
        <v>723.48590999999999</v>
      </c>
      <c r="G25" s="100">
        <v>196.16900000000001</v>
      </c>
      <c r="H25" s="99">
        <v>27.114418855786703</v>
      </c>
      <c r="I25" s="101">
        <v>758.51599999999996</v>
      </c>
      <c r="J25" s="100">
        <v>209.64579999999998</v>
      </c>
      <c r="K25" s="99">
        <v>27.638955145670302</v>
      </c>
      <c r="L25" s="103">
        <v>739.27800000000002</v>
      </c>
      <c r="M25" s="102">
        <v>190.53200000000001</v>
      </c>
      <c r="N25" s="102">
        <f t="shared" si="0"/>
        <v>25.77271337710577</v>
      </c>
      <c r="O25" s="91"/>
      <c r="P25" s="96"/>
    </row>
    <row r="26" spans="1:16" x14ac:dyDescent="0.25">
      <c r="A26" s="10"/>
      <c r="B26" s="10" t="s">
        <v>47</v>
      </c>
      <c r="C26" s="100">
        <v>2233</v>
      </c>
      <c r="D26" s="100">
        <v>1306</v>
      </c>
      <c r="E26" s="10">
        <v>58</v>
      </c>
      <c r="F26" s="100">
        <v>2151.9272040000001</v>
      </c>
      <c r="G26" s="100">
        <v>1267.6130000000001</v>
      </c>
      <c r="H26" s="99">
        <v>58.905942433543402</v>
      </c>
      <c r="I26" s="101">
        <v>2209.5450000000001</v>
      </c>
      <c r="J26" s="100">
        <v>1146.7123999999999</v>
      </c>
      <c r="K26" s="99">
        <v>51.540728398760095</v>
      </c>
      <c r="L26" s="103">
        <v>2200.8139999999999</v>
      </c>
      <c r="M26" s="102">
        <v>890.76300000000003</v>
      </c>
      <c r="N26" s="102">
        <f t="shared" si="0"/>
        <v>40.474251799561436</v>
      </c>
      <c r="O26" s="91"/>
      <c r="P26" s="96"/>
    </row>
    <row r="27" spans="1:16" x14ac:dyDescent="0.25">
      <c r="A27" s="20"/>
      <c r="B27" s="10" t="s">
        <v>49</v>
      </c>
      <c r="C27" s="100">
        <v>738</v>
      </c>
      <c r="D27" s="100">
        <v>165</v>
      </c>
      <c r="E27" s="10">
        <v>22</v>
      </c>
      <c r="F27" s="100">
        <v>711.63429599999995</v>
      </c>
      <c r="G27" s="100">
        <v>166.261</v>
      </c>
      <c r="H27" s="99">
        <v>23.363264099907859</v>
      </c>
      <c r="I27" s="101">
        <v>746.91200000000003</v>
      </c>
      <c r="J27" s="100">
        <v>208.04920000000001</v>
      </c>
      <c r="K27" s="99">
        <v>27.854565528653584</v>
      </c>
      <c r="L27" s="98">
        <v>728.42499999999995</v>
      </c>
      <c r="M27" s="97">
        <v>181.97399999999999</v>
      </c>
      <c r="N27" s="97">
        <f t="shared" si="0"/>
        <v>24.981844390294128</v>
      </c>
      <c r="O27" s="91"/>
      <c r="P27" s="96"/>
    </row>
    <row r="28" spans="1:16" s="32" customFormat="1" x14ac:dyDescent="0.25">
      <c r="A28" s="22"/>
      <c r="B28" s="69" t="s">
        <v>51</v>
      </c>
      <c r="C28" s="48">
        <v>30079</v>
      </c>
      <c r="D28" s="48">
        <v>6283</v>
      </c>
      <c r="E28" s="69">
        <v>21</v>
      </c>
      <c r="F28" s="48">
        <v>28941.376413000002</v>
      </c>
      <c r="G28" s="48">
        <v>5817.1279999999997</v>
      </c>
      <c r="H28" s="94">
        <v>20.099693659998284</v>
      </c>
      <c r="I28" s="95">
        <f>SUM(I8:I27)</f>
        <v>29595.520999999997</v>
      </c>
      <c r="J28" s="48">
        <v>5618.6405999999997</v>
      </c>
      <c r="K28" s="94">
        <v>18.96993111633936</v>
      </c>
      <c r="L28" s="93">
        <v>29051.313999999998</v>
      </c>
      <c r="M28" s="93">
        <v>5172.4949999999999</v>
      </c>
      <c r="N28" s="92">
        <f t="shared" si="0"/>
        <v>17.804685185668369</v>
      </c>
      <c r="O28" s="91"/>
      <c r="P28" s="90"/>
    </row>
    <row r="29" spans="1:16" x14ac:dyDescent="0.25">
      <c r="C29" s="3"/>
      <c r="D29" s="3"/>
      <c r="F29" s="3"/>
      <c r="G29" s="3"/>
    </row>
    <row r="30" spans="1:16" x14ac:dyDescent="0.25">
      <c r="B30" s="124" t="s">
        <v>132</v>
      </c>
    </row>
    <row r="31" spans="1:16" x14ac:dyDescent="0.25">
      <c r="B31" s="329" t="s">
        <v>283</v>
      </c>
    </row>
  </sheetData>
  <mergeCells count="5">
    <mergeCell ref="I6:K6"/>
    <mergeCell ref="F6:H6"/>
    <mergeCell ref="B6:B7"/>
    <mergeCell ref="C6:E6"/>
    <mergeCell ref="L6:N6"/>
  </mergeCells>
  <hyperlinks>
    <hyperlink ref="L1" location="'Indice Tab e Graf - dati 2022'!A1" display="Torna all'indice" xr:uid="{00000000-0004-0000-0B00-000000000000}"/>
  </hyperlink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00B050"/>
  </sheetPr>
  <dimension ref="A1:AA33"/>
  <sheetViews>
    <sheetView zoomScaleNormal="100" workbookViewId="0">
      <pane xSplit="1" ySplit="2" topLeftCell="B6" activePane="bottomRight" state="frozen"/>
      <selection pane="topRight"/>
      <selection pane="bottomLeft"/>
      <selection pane="bottomRight"/>
    </sheetView>
  </sheetViews>
  <sheetFormatPr defaultRowHeight="15" x14ac:dyDescent="0.25"/>
  <cols>
    <col min="1" max="1" width="13.140625" customWidth="1"/>
    <col min="15" max="15" width="8.5703125" customWidth="1"/>
    <col min="17" max="22" width="10.7109375" customWidth="1"/>
    <col min="23" max="23" width="12.28515625" customWidth="1"/>
  </cols>
  <sheetData>
    <row r="1" spans="1:27" x14ac:dyDescent="0.25">
      <c r="A1" s="330"/>
    </row>
    <row r="2" spans="1:27" ht="15.75" x14ac:dyDescent="0.25">
      <c r="A2" s="366" t="s">
        <v>279</v>
      </c>
      <c r="B2" s="366"/>
      <c r="C2" s="366"/>
      <c r="D2" s="366"/>
      <c r="E2" s="366"/>
      <c r="F2" s="366"/>
      <c r="G2" s="366"/>
      <c r="H2" s="367"/>
      <c r="I2" s="250"/>
      <c r="J2" s="250"/>
      <c r="K2" s="327" t="s">
        <v>263</v>
      </c>
      <c r="L2" s="251"/>
      <c r="M2" s="250"/>
      <c r="N2" s="250"/>
    </row>
    <row r="3" spans="1:27" ht="15.75" x14ac:dyDescent="0.25">
      <c r="A3" s="252"/>
      <c r="B3" s="252"/>
      <c r="C3" s="252"/>
      <c r="D3" s="252"/>
      <c r="E3" s="252"/>
      <c r="F3" s="252"/>
      <c r="G3" s="252"/>
      <c r="H3" s="253"/>
      <c r="I3" s="250"/>
      <c r="J3" s="250"/>
      <c r="K3" s="250"/>
      <c r="L3" s="250"/>
      <c r="M3" s="250"/>
      <c r="N3" s="250"/>
    </row>
    <row r="4" spans="1:27" ht="15.75" x14ac:dyDescent="0.25">
      <c r="A4" s="254" t="s">
        <v>278</v>
      </c>
      <c r="B4" s="252"/>
      <c r="C4" s="252"/>
      <c r="D4" s="252"/>
      <c r="E4" s="252"/>
      <c r="F4" s="252"/>
      <c r="G4" s="252"/>
      <c r="H4" s="253"/>
      <c r="I4" s="250"/>
      <c r="J4" s="250"/>
      <c r="K4" s="250"/>
      <c r="L4" s="250"/>
      <c r="M4" s="250"/>
      <c r="N4" s="250"/>
    </row>
    <row r="5" spans="1:27" ht="15.75" x14ac:dyDescent="0.25">
      <c r="A5" s="252"/>
      <c r="B5" s="252"/>
      <c r="C5" s="252"/>
      <c r="D5" s="252"/>
      <c r="E5" s="252"/>
      <c r="F5" s="252"/>
      <c r="G5" s="252"/>
      <c r="H5" s="253"/>
      <c r="I5" s="250"/>
      <c r="J5" s="250"/>
      <c r="K5" s="250"/>
      <c r="L5" s="250"/>
      <c r="M5" s="250"/>
      <c r="N5" s="250"/>
      <c r="Q5" s="255"/>
    </row>
    <row r="6" spans="1:27" ht="15.75" x14ac:dyDescent="0.25">
      <c r="A6" s="252"/>
      <c r="B6" s="252"/>
      <c r="C6" s="252"/>
      <c r="D6" s="252"/>
      <c r="E6" s="252"/>
      <c r="F6" s="252"/>
      <c r="G6" s="252"/>
      <c r="H6" s="253"/>
      <c r="I6" s="250"/>
      <c r="J6" s="250"/>
      <c r="K6" s="250"/>
      <c r="L6" s="250"/>
      <c r="M6" s="250"/>
      <c r="N6" s="250"/>
    </row>
    <row r="7" spans="1:27" ht="15.75" thickBot="1" x14ac:dyDescent="0.3">
      <c r="A7" s="256" t="s">
        <v>3</v>
      </c>
      <c r="B7" s="257">
        <v>2002</v>
      </c>
      <c r="C7" s="257">
        <v>2003</v>
      </c>
      <c r="D7" s="257">
        <v>2004</v>
      </c>
      <c r="E7" s="257">
        <v>2005</v>
      </c>
      <c r="F7" s="257">
        <v>2006</v>
      </c>
      <c r="G7" s="258">
        <v>2007</v>
      </c>
      <c r="H7" s="258">
        <v>2008</v>
      </c>
      <c r="I7" s="258">
        <v>2009</v>
      </c>
      <c r="J7" s="259">
        <v>2010</v>
      </c>
      <c r="K7" s="259">
        <v>2011</v>
      </c>
      <c r="L7" s="259">
        <v>2012</v>
      </c>
      <c r="M7" s="259">
        <v>2013</v>
      </c>
      <c r="N7" s="259">
        <v>2014</v>
      </c>
      <c r="O7" s="259">
        <v>2015</v>
      </c>
      <c r="P7" s="259">
        <v>2016</v>
      </c>
      <c r="Q7" s="259">
        <v>2017</v>
      </c>
      <c r="R7" s="259">
        <v>2018</v>
      </c>
      <c r="S7" s="259">
        <v>2019</v>
      </c>
      <c r="T7" s="259">
        <v>2020</v>
      </c>
      <c r="U7" s="259">
        <v>2021</v>
      </c>
      <c r="V7" s="259">
        <v>2022</v>
      </c>
      <c r="W7" s="260"/>
      <c r="X7" s="261"/>
      <c r="Y7" s="262">
        <v>20.190000000000001</v>
      </c>
      <c r="Z7" s="263">
        <v>20.21</v>
      </c>
      <c r="AA7" s="263">
        <v>20.22</v>
      </c>
    </row>
    <row r="8" spans="1:27" x14ac:dyDescent="0.25">
      <c r="A8" s="58" t="s">
        <v>12</v>
      </c>
      <c r="B8" s="264">
        <v>85.72</v>
      </c>
      <c r="C8" s="265">
        <v>90.724000000000004</v>
      </c>
      <c r="D8" s="264">
        <v>93.447999999999993</v>
      </c>
      <c r="E8" s="264">
        <v>120.42</v>
      </c>
      <c r="F8" s="264">
        <v>141.00299999999999</v>
      </c>
      <c r="G8" s="266">
        <v>140.221</v>
      </c>
      <c r="H8" s="267">
        <v>112.301</v>
      </c>
      <c r="I8" s="268">
        <v>90.949600000000004</v>
      </c>
      <c r="J8" s="269">
        <v>87.470900000000015</v>
      </c>
      <c r="K8" s="269">
        <v>83.750799999999998</v>
      </c>
      <c r="L8" s="269">
        <v>38.0837</v>
      </c>
      <c r="M8" s="269">
        <v>128.72</v>
      </c>
      <c r="N8" s="269">
        <v>420.47179999999997</v>
      </c>
      <c r="O8" s="269">
        <v>469.6</v>
      </c>
      <c r="P8" s="269">
        <v>437.3</v>
      </c>
      <c r="Q8" s="269">
        <v>505.38600000000002</v>
      </c>
      <c r="R8" s="269">
        <v>527.01649999999995</v>
      </c>
      <c r="S8" s="269">
        <v>498.39800000000002</v>
      </c>
      <c r="T8" s="269">
        <v>512.226</v>
      </c>
      <c r="U8" s="269">
        <v>529.26599999999996</v>
      </c>
      <c r="V8" s="269">
        <v>551.40499999999997</v>
      </c>
      <c r="W8" s="270"/>
      <c r="X8" s="270"/>
      <c r="Y8" s="268">
        <f t="shared" ref="Y8:Y28" si="0">S8/$S$28*100</f>
        <v>9.0262512111415969</v>
      </c>
      <c r="Z8" s="269">
        <f>U8/U$28*100</f>
        <v>9.7840385515513102</v>
      </c>
      <c r="AA8" s="269">
        <f>V8/V$28*100</f>
        <v>10.389796611306423</v>
      </c>
    </row>
    <row r="9" spans="1:27" x14ac:dyDescent="0.25">
      <c r="A9" s="58" t="s">
        <v>126</v>
      </c>
      <c r="B9" s="264">
        <v>0</v>
      </c>
      <c r="C9" s="265">
        <v>0</v>
      </c>
      <c r="D9" s="264">
        <v>0</v>
      </c>
      <c r="E9" s="264">
        <v>0</v>
      </c>
      <c r="F9" s="264">
        <v>0</v>
      </c>
      <c r="G9" s="266">
        <v>0</v>
      </c>
      <c r="H9" s="267">
        <v>0</v>
      </c>
      <c r="I9" s="268">
        <v>0</v>
      </c>
      <c r="J9" s="269">
        <v>0</v>
      </c>
      <c r="K9" s="269">
        <v>0</v>
      </c>
      <c r="L9" s="269">
        <v>0</v>
      </c>
      <c r="M9" s="269">
        <v>0</v>
      </c>
      <c r="N9" s="269">
        <v>0</v>
      </c>
      <c r="O9" s="269">
        <v>0</v>
      </c>
      <c r="P9" s="269">
        <v>0</v>
      </c>
      <c r="Q9" s="269">
        <v>0</v>
      </c>
      <c r="R9" s="269">
        <v>0</v>
      </c>
      <c r="S9" s="269">
        <v>0</v>
      </c>
      <c r="T9" s="269">
        <v>0</v>
      </c>
      <c r="U9" s="269">
        <v>0</v>
      </c>
      <c r="V9" s="269">
        <v>0</v>
      </c>
      <c r="W9" s="270"/>
      <c r="X9" s="270"/>
      <c r="Y9" s="268">
        <f t="shared" si="0"/>
        <v>0</v>
      </c>
      <c r="Z9" s="269">
        <f t="shared" ref="Z9:AA28" si="1">U9/U$28*100</f>
        <v>0</v>
      </c>
      <c r="AA9" s="269">
        <f t="shared" si="1"/>
        <v>0</v>
      </c>
    </row>
    <row r="10" spans="1:27" x14ac:dyDescent="0.25">
      <c r="A10" s="58" t="s">
        <v>16</v>
      </c>
      <c r="B10" s="264">
        <v>1309.2239999999999</v>
      </c>
      <c r="C10" s="265">
        <v>1378.553175</v>
      </c>
      <c r="D10" s="264">
        <v>1611.5442499999999</v>
      </c>
      <c r="E10" s="264">
        <v>1725.2845049999999</v>
      </c>
      <c r="F10" s="264">
        <v>1946.475923</v>
      </c>
      <c r="G10" s="266">
        <v>1999.9679999999998</v>
      </c>
      <c r="H10" s="267">
        <v>2172.422</v>
      </c>
      <c r="I10" s="268">
        <v>2117.7998000000002</v>
      </c>
      <c r="J10" s="269">
        <v>2181.7213999999999</v>
      </c>
      <c r="K10" s="269">
        <v>2121.1092999999996</v>
      </c>
      <c r="L10" s="269">
        <v>2091.9669000000004</v>
      </c>
      <c r="M10" s="269">
        <v>2120.7460000000001</v>
      </c>
      <c r="N10" s="269">
        <v>1833.5840000000001</v>
      </c>
      <c r="O10" s="269">
        <v>2092.1</v>
      </c>
      <c r="P10" s="269">
        <v>1860.6</v>
      </c>
      <c r="Q10" s="269">
        <v>1800.943</v>
      </c>
      <c r="R10" s="269">
        <v>1944.0001000000002</v>
      </c>
      <c r="S10" s="269">
        <v>1963.654</v>
      </c>
      <c r="T10" s="269">
        <v>1853.578</v>
      </c>
      <c r="U10" s="269">
        <v>1933.3889999999999</v>
      </c>
      <c r="V10" s="269">
        <v>1871.1559999999999</v>
      </c>
      <c r="W10" s="270"/>
      <c r="X10" s="270"/>
      <c r="Y10" s="268">
        <f t="shared" si="0"/>
        <v>35.562811840663571</v>
      </c>
      <c r="Z10" s="269">
        <f t="shared" si="1"/>
        <v>35.74072869057381</v>
      </c>
      <c r="AA10" s="269">
        <f t="shared" si="1"/>
        <v>35.257080128083132</v>
      </c>
    </row>
    <row r="11" spans="1:27" x14ac:dyDescent="0.25">
      <c r="A11" s="58" t="s">
        <v>125</v>
      </c>
      <c r="B11" s="264">
        <v>79.951999999999998</v>
      </c>
      <c r="C11" s="265">
        <v>79.14</v>
      </c>
      <c r="D11" s="264">
        <v>81.08</v>
      </c>
      <c r="E11" s="264">
        <v>77.125</v>
      </c>
      <c r="F11" s="264">
        <v>65.003065370000002</v>
      </c>
      <c r="G11" s="266">
        <v>67.388000000000005</v>
      </c>
      <c r="H11" s="267">
        <v>70.239999999999995</v>
      </c>
      <c r="I11" s="268">
        <v>64.715000000000003</v>
      </c>
      <c r="J11" s="269">
        <v>69.25269999999999</v>
      </c>
      <c r="K11" s="269">
        <v>64.212000000000003</v>
      </c>
      <c r="L11" s="269">
        <v>66.576999999999998</v>
      </c>
      <c r="M11" s="269">
        <v>80.807000000000002</v>
      </c>
      <c r="N11" s="269">
        <v>77.831600000000009</v>
      </c>
      <c r="O11" s="269">
        <v>102.4</v>
      </c>
      <c r="P11" s="269">
        <v>112.6</v>
      </c>
      <c r="Q11" s="269">
        <v>96.227000000000004</v>
      </c>
      <c r="R11" s="269">
        <v>132.32870000000003</v>
      </c>
      <c r="S11" s="269">
        <v>125.309</v>
      </c>
      <c r="T11" s="269">
        <v>97.394000000000005</v>
      </c>
      <c r="U11" s="269">
        <v>95.311999999999998</v>
      </c>
      <c r="V11" s="269">
        <v>101.542</v>
      </c>
      <c r="W11" s="270"/>
      <c r="X11" s="270"/>
      <c r="Y11" s="268">
        <f t="shared" si="0"/>
        <v>2.2694122227957223</v>
      </c>
      <c r="Z11" s="269">
        <f t="shared" si="1"/>
        <v>1.7619425438729459</v>
      </c>
      <c r="AA11" s="269">
        <f t="shared" si="1"/>
        <v>1.913295540492518</v>
      </c>
    </row>
    <row r="12" spans="1:27" x14ac:dyDescent="0.25">
      <c r="A12" s="58" t="s">
        <v>20</v>
      </c>
      <c r="B12" s="264">
        <v>143.98099999999999</v>
      </c>
      <c r="C12" s="265">
        <v>165.39400000000001</v>
      </c>
      <c r="D12" s="264">
        <v>190.62</v>
      </c>
      <c r="E12" s="264">
        <v>228.06299999999999</v>
      </c>
      <c r="F12" s="264">
        <v>165.24100000000001</v>
      </c>
      <c r="G12" s="266">
        <v>214.625</v>
      </c>
      <c r="H12" s="267">
        <v>214.321</v>
      </c>
      <c r="I12" s="268">
        <v>190.97</v>
      </c>
      <c r="J12" s="269">
        <v>256.58690000000001</v>
      </c>
      <c r="K12" s="269">
        <v>270.40770000000003</v>
      </c>
      <c r="L12" s="269">
        <v>282.88430000000005</v>
      </c>
      <c r="M12" s="269">
        <v>291.30700000000002</v>
      </c>
      <c r="N12" s="269">
        <v>221.62200000000001</v>
      </c>
      <c r="O12" s="269">
        <v>206.2</v>
      </c>
      <c r="P12" s="269">
        <v>216.2</v>
      </c>
      <c r="Q12" s="269">
        <v>231.102</v>
      </c>
      <c r="R12" s="269">
        <v>236.29599999999999</v>
      </c>
      <c r="S12" s="269">
        <v>234.71799999999999</v>
      </c>
      <c r="T12" s="269">
        <v>224.34200000000001</v>
      </c>
      <c r="U12" s="269">
        <v>242.126</v>
      </c>
      <c r="V12" s="269">
        <v>239.011</v>
      </c>
      <c r="W12" s="270"/>
      <c r="X12" s="270"/>
      <c r="Y12" s="268">
        <f t="shared" si="0"/>
        <v>4.2508670415546073</v>
      </c>
      <c r="Z12" s="269">
        <f t="shared" si="1"/>
        <v>4.4759537138847252</v>
      </c>
      <c r="AA12" s="269">
        <f t="shared" si="1"/>
        <v>4.5035421838121881</v>
      </c>
    </row>
    <row r="13" spans="1:27" x14ac:dyDescent="0.25">
      <c r="A13" s="58" t="s">
        <v>201</v>
      </c>
      <c r="B13" s="264">
        <v>129.28399999999999</v>
      </c>
      <c r="C13" s="265">
        <v>127.258</v>
      </c>
      <c r="D13" s="264">
        <v>132.32</v>
      </c>
      <c r="E13" s="264">
        <v>159.964</v>
      </c>
      <c r="F13" s="264">
        <v>136.56662484999998</v>
      </c>
      <c r="G13" s="266">
        <v>138.876</v>
      </c>
      <c r="H13" s="267">
        <v>146.15799999999999</v>
      </c>
      <c r="I13" s="268">
        <v>142.10379999999998</v>
      </c>
      <c r="J13" s="269">
        <v>129.81960000000001</v>
      </c>
      <c r="K13" s="269">
        <v>157.26849999999999</v>
      </c>
      <c r="L13" s="269">
        <v>163.33529999999999</v>
      </c>
      <c r="M13" s="269">
        <v>159.24199999999999</v>
      </c>
      <c r="N13" s="269">
        <v>149.99</v>
      </c>
      <c r="O13" s="269">
        <v>124.1</v>
      </c>
      <c r="P13" s="269">
        <v>128.4</v>
      </c>
      <c r="Q13" s="269">
        <v>102.887</v>
      </c>
      <c r="R13" s="269">
        <v>115.08489999999999</v>
      </c>
      <c r="S13" s="269">
        <v>131.24799999999999</v>
      </c>
      <c r="T13" s="269">
        <v>118.444</v>
      </c>
      <c r="U13" s="269">
        <v>128.27699999999999</v>
      </c>
      <c r="V13" s="269">
        <v>120.214</v>
      </c>
      <c r="W13" s="270"/>
      <c r="X13" s="270"/>
      <c r="Y13" s="268">
        <f t="shared" si="0"/>
        <v>2.3769706518884752</v>
      </c>
      <c r="Z13" s="269">
        <f t="shared" si="1"/>
        <v>2.3713352327135078</v>
      </c>
      <c r="AA13" s="269">
        <f t="shared" si="1"/>
        <v>2.2651209362112974</v>
      </c>
    </row>
    <row r="14" spans="1:27" x14ac:dyDescent="0.25">
      <c r="A14" s="58" t="s">
        <v>24</v>
      </c>
      <c r="B14" s="264">
        <v>0</v>
      </c>
      <c r="C14" s="265">
        <v>0</v>
      </c>
      <c r="D14" s="264">
        <v>0</v>
      </c>
      <c r="E14" s="264">
        <v>0</v>
      </c>
      <c r="F14" s="264">
        <v>0</v>
      </c>
      <c r="G14" s="266">
        <v>0</v>
      </c>
      <c r="H14" s="267">
        <v>3.0000000000000001E-3</v>
      </c>
      <c r="I14" s="268">
        <v>0</v>
      </c>
      <c r="J14" s="269">
        <v>0</v>
      </c>
      <c r="K14" s="269">
        <v>0</v>
      </c>
      <c r="L14" s="269">
        <v>0</v>
      </c>
      <c r="M14" s="269">
        <v>0</v>
      </c>
      <c r="N14" s="269">
        <v>0</v>
      </c>
      <c r="O14" s="269">
        <v>0</v>
      </c>
      <c r="P14" s="269">
        <v>0</v>
      </c>
      <c r="Q14" s="269">
        <v>0</v>
      </c>
      <c r="R14" s="269">
        <v>0</v>
      </c>
      <c r="S14" s="269">
        <v>0</v>
      </c>
      <c r="T14" s="269">
        <v>0</v>
      </c>
      <c r="U14" s="269">
        <v>0</v>
      </c>
      <c r="V14" s="269">
        <v>0</v>
      </c>
      <c r="W14" s="270"/>
      <c r="X14" s="270"/>
      <c r="Y14" s="268">
        <f t="shared" si="0"/>
        <v>0</v>
      </c>
      <c r="Z14" s="269">
        <f t="shared" si="1"/>
        <v>0</v>
      </c>
      <c r="AA14" s="269">
        <f t="shared" si="1"/>
        <v>0</v>
      </c>
    </row>
    <row r="15" spans="1:27" x14ac:dyDescent="0.25">
      <c r="A15" s="58" t="s">
        <v>26</v>
      </c>
      <c r="B15" s="264">
        <v>573.11099999999999</v>
      </c>
      <c r="C15" s="265">
        <v>592.57000000000005</v>
      </c>
      <c r="D15" s="264">
        <v>647.07100000000003</v>
      </c>
      <c r="E15" s="264">
        <v>669.00699999999995</v>
      </c>
      <c r="F15" s="264">
        <v>648.98391809999998</v>
      </c>
      <c r="G15" s="266">
        <v>657.58</v>
      </c>
      <c r="H15" s="267">
        <v>727.125</v>
      </c>
      <c r="I15" s="268">
        <v>818.51560000000006</v>
      </c>
      <c r="J15" s="269">
        <v>900.03140000000008</v>
      </c>
      <c r="K15" s="269">
        <v>906.53099999999995</v>
      </c>
      <c r="L15" s="269">
        <v>886.88900000000001</v>
      </c>
      <c r="M15" s="269">
        <v>920.32899999999995</v>
      </c>
      <c r="N15" s="269">
        <v>925.45040000000006</v>
      </c>
      <c r="O15" s="269">
        <v>933.6</v>
      </c>
      <c r="P15" s="269">
        <v>971.3</v>
      </c>
      <c r="Q15" s="269">
        <v>946.726</v>
      </c>
      <c r="R15" s="269">
        <v>992.15350000000001</v>
      </c>
      <c r="S15" s="269">
        <v>952.39599999999996</v>
      </c>
      <c r="T15" s="269">
        <v>933.09500000000003</v>
      </c>
      <c r="U15" s="269">
        <v>940.75400000000002</v>
      </c>
      <c r="V15" s="269">
        <v>906.23400000000004</v>
      </c>
      <c r="W15" s="270"/>
      <c r="X15" s="270"/>
      <c r="Y15" s="268">
        <f t="shared" si="0"/>
        <v>17.248394954406745</v>
      </c>
      <c r="Z15" s="269">
        <f>U15/U$28*100</f>
        <v>17.39082692545167</v>
      </c>
      <c r="AA15" s="269">
        <f t="shared" si="1"/>
        <v>17.07562851669946</v>
      </c>
    </row>
    <row r="16" spans="1:27" x14ac:dyDescent="0.25">
      <c r="A16" s="58" t="s">
        <v>28</v>
      </c>
      <c r="B16" s="264">
        <v>179.24700000000001</v>
      </c>
      <c r="C16" s="265">
        <v>219.797</v>
      </c>
      <c r="D16" s="264">
        <v>257.38099999999997</v>
      </c>
      <c r="E16" s="264">
        <v>265.68200000000002</v>
      </c>
      <c r="F16" s="264">
        <v>255.12861285</v>
      </c>
      <c r="G16" s="266">
        <v>253.28399999999999</v>
      </c>
      <c r="H16" s="267">
        <v>212.17400000000001</v>
      </c>
      <c r="I16" s="268">
        <v>241.68539999999999</v>
      </c>
      <c r="J16" s="269">
        <v>281.17430000000002</v>
      </c>
      <c r="K16" s="269">
        <v>255.3537</v>
      </c>
      <c r="L16" s="269">
        <v>267.09620000000001</v>
      </c>
      <c r="M16" s="269">
        <v>267.73200000000003</v>
      </c>
      <c r="N16" s="269">
        <v>274.56609999999995</v>
      </c>
      <c r="O16" s="269">
        <v>284.39999999999998</v>
      </c>
      <c r="P16" s="269">
        <v>276.60000000000002</v>
      </c>
      <c r="Q16" s="269">
        <v>270.959</v>
      </c>
      <c r="R16" s="269">
        <v>227.5703</v>
      </c>
      <c r="S16" s="269">
        <v>226.18700000000001</v>
      </c>
      <c r="T16" s="269">
        <v>213.27699999999999</v>
      </c>
      <c r="U16" s="269">
        <v>219.41300000000001</v>
      </c>
      <c r="V16" s="269">
        <v>214.26300000000001</v>
      </c>
      <c r="W16" s="270"/>
      <c r="X16" s="270"/>
      <c r="Y16" s="268">
        <f t="shared" si="0"/>
        <v>4.0963661224452848</v>
      </c>
      <c r="Z16" s="269">
        <f t="shared" si="1"/>
        <v>4.0560800253776517</v>
      </c>
      <c r="AA16" s="269">
        <f t="shared" si="1"/>
        <v>4.0372303322029142</v>
      </c>
    </row>
    <row r="17" spans="1:27" x14ac:dyDescent="0.25">
      <c r="A17" s="58" t="s">
        <v>30</v>
      </c>
      <c r="B17" s="264">
        <v>29.041237449999997</v>
      </c>
      <c r="C17" s="265">
        <v>43.783000000000001</v>
      </c>
      <c r="D17" s="264">
        <v>33.216999999999999</v>
      </c>
      <c r="E17" s="264">
        <v>23.956</v>
      </c>
      <c r="F17" s="264">
        <v>23.622</v>
      </c>
      <c r="G17" s="266">
        <v>19.800999999999998</v>
      </c>
      <c r="H17" s="267">
        <v>3.0000000000000001E-3</v>
      </c>
      <c r="I17" s="268">
        <v>0</v>
      </c>
      <c r="J17" s="269">
        <v>0</v>
      </c>
      <c r="K17" s="269">
        <v>0</v>
      </c>
      <c r="L17" s="269">
        <v>0</v>
      </c>
      <c r="M17" s="269">
        <v>0</v>
      </c>
      <c r="N17" s="269">
        <v>0</v>
      </c>
      <c r="O17" s="269">
        <v>0</v>
      </c>
      <c r="P17" s="269">
        <v>0</v>
      </c>
      <c r="Q17" s="269">
        <v>0</v>
      </c>
      <c r="R17" s="269">
        <v>0</v>
      </c>
      <c r="S17" s="269">
        <v>0</v>
      </c>
      <c r="T17" s="269">
        <v>0</v>
      </c>
      <c r="U17" s="269">
        <v>0</v>
      </c>
      <c r="V17" s="269">
        <v>0</v>
      </c>
      <c r="W17" s="270"/>
      <c r="X17" s="270"/>
      <c r="Y17" s="268">
        <f t="shared" si="0"/>
        <v>0</v>
      </c>
      <c r="Z17" s="269">
        <f t="shared" si="1"/>
        <v>0</v>
      </c>
      <c r="AA17" s="269">
        <f t="shared" si="1"/>
        <v>0</v>
      </c>
    </row>
    <row r="18" spans="1:27" x14ac:dyDescent="0.25">
      <c r="A18" s="58" t="s">
        <v>32</v>
      </c>
      <c r="B18" s="264">
        <v>20.5</v>
      </c>
      <c r="C18" s="265">
        <v>20</v>
      </c>
      <c r="D18" s="264">
        <v>18.983000000000001</v>
      </c>
      <c r="E18" s="264">
        <v>19.207000000000001</v>
      </c>
      <c r="F18" s="264">
        <v>21.085000000000001</v>
      </c>
      <c r="G18" s="266">
        <v>19.5</v>
      </c>
      <c r="H18" s="267">
        <v>16.526</v>
      </c>
      <c r="I18" s="268">
        <v>19.0822</v>
      </c>
      <c r="J18" s="269">
        <v>16.142399999999999</v>
      </c>
      <c r="K18" s="269">
        <v>14.467499999999999</v>
      </c>
      <c r="L18" s="269">
        <v>2.3553999999999999</v>
      </c>
      <c r="M18" s="269">
        <v>2.169</v>
      </c>
      <c r="N18" s="269">
        <v>0</v>
      </c>
      <c r="O18" s="269">
        <v>0</v>
      </c>
      <c r="P18" s="269">
        <v>0</v>
      </c>
      <c r="Q18" s="269">
        <v>0</v>
      </c>
      <c r="R18" s="269">
        <v>0</v>
      </c>
      <c r="S18" s="269">
        <v>0</v>
      </c>
      <c r="T18" s="269">
        <v>0</v>
      </c>
      <c r="U18" s="269">
        <v>0</v>
      </c>
      <c r="V18" s="269">
        <v>0</v>
      </c>
      <c r="W18" s="270"/>
      <c r="X18" s="270"/>
      <c r="Y18" s="268">
        <f t="shared" si="0"/>
        <v>0</v>
      </c>
      <c r="Z18" s="269">
        <f t="shared" si="1"/>
        <v>0</v>
      </c>
      <c r="AA18" s="269">
        <f t="shared" si="1"/>
        <v>0</v>
      </c>
    </row>
    <row r="19" spans="1:27" x14ac:dyDescent="0.25">
      <c r="A19" s="58" t="s">
        <v>34</v>
      </c>
      <c r="B19" s="264">
        <v>12.419</v>
      </c>
      <c r="C19" s="265">
        <v>176.86600000000001</v>
      </c>
      <c r="D19" s="264">
        <v>221.5</v>
      </c>
      <c r="E19" s="264">
        <v>238.488</v>
      </c>
      <c r="F19" s="264">
        <v>224.24600000000001</v>
      </c>
      <c r="G19" s="266">
        <v>184.476</v>
      </c>
      <c r="H19" s="267">
        <v>207.33</v>
      </c>
      <c r="I19" s="268">
        <v>167.5445</v>
      </c>
      <c r="J19" s="269">
        <v>277.34320000000002</v>
      </c>
      <c r="K19" s="269">
        <v>358.57979999999998</v>
      </c>
      <c r="L19" s="269">
        <v>369.28820000000002</v>
      </c>
      <c r="M19" s="269">
        <v>386.37200000000001</v>
      </c>
      <c r="N19" s="269">
        <v>362.44279999999998</v>
      </c>
      <c r="O19" s="269">
        <v>302.89999999999998</v>
      </c>
      <c r="P19" s="269">
        <v>374.9</v>
      </c>
      <c r="Q19" s="269">
        <v>327.93200000000002</v>
      </c>
      <c r="R19" s="269">
        <v>357.17430000000002</v>
      </c>
      <c r="S19" s="269">
        <v>340.524</v>
      </c>
      <c r="T19" s="269">
        <v>319.12200000000001</v>
      </c>
      <c r="U19" s="269">
        <v>307.39100000000002</v>
      </c>
      <c r="V19" s="269">
        <v>289.55</v>
      </c>
      <c r="W19" s="270"/>
      <c r="X19" s="270"/>
      <c r="Y19" s="268">
        <f t="shared" si="0"/>
        <v>6.1670696259270334</v>
      </c>
      <c r="Z19" s="269">
        <f t="shared" si="1"/>
        <v>5.6824458672952911</v>
      </c>
      <c r="AA19" s="269">
        <f t="shared" si="1"/>
        <v>5.4558185159796793</v>
      </c>
    </row>
    <row r="20" spans="1:27" x14ac:dyDescent="0.25">
      <c r="A20" s="271" t="s">
        <v>36</v>
      </c>
      <c r="B20" s="272">
        <v>0.20799999999999999</v>
      </c>
      <c r="C20" s="273">
        <v>0.38400000000000001</v>
      </c>
      <c r="D20" s="272">
        <v>0.2</v>
      </c>
      <c r="E20" s="272">
        <v>0.42299999999999999</v>
      </c>
      <c r="F20" s="272">
        <v>1.65E-3</v>
      </c>
      <c r="G20" s="274">
        <v>8.4000000000000005E-2</v>
      </c>
      <c r="H20" s="275">
        <v>0.26100000000000001</v>
      </c>
      <c r="I20" s="274">
        <v>0</v>
      </c>
      <c r="J20" s="276">
        <v>0</v>
      </c>
      <c r="K20" s="276">
        <v>0</v>
      </c>
      <c r="L20" s="276">
        <v>0</v>
      </c>
      <c r="M20" s="276">
        <v>0</v>
      </c>
      <c r="N20" s="276">
        <v>0</v>
      </c>
      <c r="O20" s="276">
        <v>0</v>
      </c>
      <c r="P20" s="276">
        <v>0</v>
      </c>
      <c r="Q20" s="276">
        <v>0</v>
      </c>
      <c r="R20" s="276">
        <v>0</v>
      </c>
      <c r="S20" s="276">
        <v>0</v>
      </c>
      <c r="T20" s="276">
        <v>0</v>
      </c>
      <c r="U20" s="276">
        <v>0</v>
      </c>
      <c r="V20" s="276">
        <v>0</v>
      </c>
      <c r="W20" s="270"/>
      <c r="X20" s="270"/>
      <c r="Y20" s="268">
        <f t="shared" si="0"/>
        <v>0</v>
      </c>
      <c r="Z20" s="269">
        <f t="shared" si="1"/>
        <v>0</v>
      </c>
      <c r="AA20" s="269">
        <f t="shared" si="1"/>
        <v>0</v>
      </c>
    </row>
    <row r="21" spans="1:27" x14ac:dyDescent="0.25">
      <c r="A21" s="58" t="s">
        <v>37</v>
      </c>
      <c r="B21" s="264">
        <v>12.765000000000001</v>
      </c>
      <c r="C21" s="265">
        <v>12.731999999999999</v>
      </c>
      <c r="D21" s="264">
        <v>14.856999999999999</v>
      </c>
      <c r="E21" s="264">
        <v>24.832000000000001</v>
      </c>
      <c r="F21" s="264">
        <v>14.409000000000001</v>
      </c>
      <c r="G21" s="266">
        <v>23.111000000000001</v>
      </c>
      <c r="H21" s="267">
        <v>96.301000000000002</v>
      </c>
      <c r="I21" s="268">
        <v>91.650700000000001</v>
      </c>
      <c r="J21" s="269">
        <v>74.264899999999997</v>
      </c>
      <c r="K21" s="269">
        <v>93.483000000000004</v>
      </c>
      <c r="L21" s="269">
        <v>89.524799999999999</v>
      </c>
      <c r="M21" s="269">
        <v>91.325999999999993</v>
      </c>
      <c r="N21" s="269">
        <v>63.036000000000001</v>
      </c>
      <c r="O21" s="269">
        <v>68.099999999999994</v>
      </c>
      <c r="P21" s="269">
        <v>86.6</v>
      </c>
      <c r="Q21" s="269">
        <v>75.97</v>
      </c>
      <c r="R21" s="269">
        <v>85.025499999999994</v>
      </c>
      <c r="S21" s="269">
        <v>57.896999999999998</v>
      </c>
      <c r="T21" s="269">
        <v>83.224999999999994</v>
      </c>
      <c r="U21" s="269">
        <v>88.209000000000003</v>
      </c>
      <c r="V21" s="269">
        <v>87.301000000000002</v>
      </c>
      <c r="W21" s="270"/>
      <c r="X21" s="270"/>
      <c r="Y21" s="268">
        <f t="shared" si="0"/>
        <v>1.0485452717937573</v>
      </c>
      <c r="Z21" s="269">
        <f t="shared" si="1"/>
        <v>1.6306361198221493</v>
      </c>
      <c r="AA21" s="269">
        <f t="shared" si="1"/>
        <v>1.6449608435971059</v>
      </c>
    </row>
    <row r="22" spans="1:27" x14ac:dyDescent="0.25">
      <c r="A22" s="58" t="s">
        <v>39</v>
      </c>
      <c r="B22" s="264">
        <v>0.32</v>
      </c>
      <c r="C22" s="265">
        <v>0.59799999999999998</v>
      </c>
      <c r="D22" s="264">
        <v>1.1339999999999999</v>
      </c>
      <c r="E22" s="264">
        <v>0.38900000000000001</v>
      </c>
      <c r="F22" s="264">
        <v>5.0351699999999999</v>
      </c>
      <c r="G22" s="266">
        <v>2.0709999999999997</v>
      </c>
      <c r="H22" s="267">
        <v>4.0579999999999998</v>
      </c>
      <c r="I22" s="268">
        <v>239.602</v>
      </c>
      <c r="J22" s="269">
        <v>516.72879999999998</v>
      </c>
      <c r="K22" s="269">
        <v>609.89159999999993</v>
      </c>
      <c r="L22" s="269">
        <v>615.00490000000002</v>
      </c>
      <c r="M22" s="269">
        <v>668.57399999999996</v>
      </c>
      <c r="N22" s="269">
        <v>687.47950000000003</v>
      </c>
      <c r="O22" s="269">
        <v>714.8</v>
      </c>
      <c r="P22" s="269">
        <v>725.8</v>
      </c>
      <c r="Q22" s="269">
        <v>713.92899999999997</v>
      </c>
      <c r="R22" s="269">
        <v>728.96900000000005</v>
      </c>
      <c r="S22" s="269">
        <v>692.38900000000001</v>
      </c>
      <c r="T22" s="269">
        <v>731.09299999999996</v>
      </c>
      <c r="U22" s="269">
        <v>732.19600000000003</v>
      </c>
      <c r="V22" s="269">
        <v>739.12699999999995</v>
      </c>
      <c r="W22" s="270"/>
      <c r="X22" s="270"/>
      <c r="Y22" s="268">
        <f t="shared" si="0"/>
        <v>12.539530756205119</v>
      </c>
      <c r="Z22" s="269">
        <f t="shared" si="1"/>
        <v>13.535412989482914</v>
      </c>
      <c r="AA22" s="269">
        <f t="shared" si="1"/>
        <v>13.926930658817172</v>
      </c>
    </row>
    <row r="23" spans="1:27" x14ac:dyDescent="0.25">
      <c r="A23" s="58" t="s">
        <v>41</v>
      </c>
      <c r="B23" s="264">
        <v>41.890999999999998</v>
      </c>
      <c r="C23" s="265">
        <v>94.358999999999995</v>
      </c>
      <c r="D23" s="264">
        <v>158.471</v>
      </c>
      <c r="E23" s="264">
        <v>199.405</v>
      </c>
      <c r="F23" s="264">
        <v>147.862627</v>
      </c>
      <c r="G23" s="266">
        <v>107.66</v>
      </c>
      <c r="H23" s="267">
        <v>107.738</v>
      </c>
      <c r="I23" s="268">
        <v>88.828999999999994</v>
      </c>
      <c r="J23" s="269">
        <v>113.1823</v>
      </c>
      <c r="K23" s="269">
        <v>114.86439999999999</v>
      </c>
      <c r="L23" s="269">
        <v>73.841800000000006</v>
      </c>
      <c r="M23" s="269">
        <v>93.522000000000006</v>
      </c>
      <c r="N23" s="269">
        <v>76.811000000000007</v>
      </c>
      <c r="O23" s="269">
        <v>75.900000000000006</v>
      </c>
      <c r="P23" s="269">
        <v>49.8</v>
      </c>
      <c r="Q23" s="269">
        <v>75.924999999999997</v>
      </c>
      <c r="R23" s="269">
        <v>60.524000000000001</v>
      </c>
      <c r="S23" s="269">
        <v>71.155000000000001</v>
      </c>
      <c r="T23" s="269">
        <v>78.858999999999995</v>
      </c>
      <c r="U23" s="269">
        <v>71.698999999999998</v>
      </c>
      <c r="V23" s="269">
        <v>65.298000000000002</v>
      </c>
      <c r="W23" s="270"/>
      <c r="X23" s="270"/>
      <c r="Y23" s="268">
        <f t="shared" si="0"/>
        <v>1.2886546593862342</v>
      </c>
      <c r="Z23" s="269">
        <f t="shared" si="1"/>
        <v>1.3254314089846646</v>
      </c>
      <c r="AA23" s="269">
        <f t="shared" si="1"/>
        <v>1.2303713951180835</v>
      </c>
    </row>
    <row r="24" spans="1:27" x14ac:dyDescent="0.25">
      <c r="A24" s="58" t="s">
        <v>43</v>
      </c>
      <c r="B24" s="264">
        <v>14.420999999999999</v>
      </c>
      <c r="C24" s="265">
        <v>12.983000000000001</v>
      </c>
      <c r="D24" s="264">
        <v>25</v>
      </c>
      <c r="E24" s="264">
        <v>20.285</v>
      </c>
      <c r="F24" s="264">
        <v>27.390999999999998</v>
      </c>
      <c r="G24" s="266">
        <v>26.792000000000002</v>
      </c>
      <c r="H24" s="267">
        <v>16.181999999999999</v>
      </c>
      <c r="I24" s="268">
        <v>20.257999999999999</v>
      </c>
      <c r="J24" s="269">
        <v>26.874800000000004</v>
      </c>
      <c r="K24" s="269">
        <v>22.988299999999999</v>
      </c>
      <c r="L24" s="269">
        <v>29.8127</v>
      </c>
      <c r="M24" s="269">
        <v>30.335999999999999</v>
      </c>
      <c r="N24" s="269">
        <v>23.435200000000002</v>
      </c>
      <c r="O24" s="269">
        <v>30.1</v>
      </c>
      <c r="P24" s="269">
        <v>30</v>
      </c>
      <c r="Q24" s="269">
        <v>10.731999999999999</v>
      </c>
      <c r="R24" s="269">
        <v>5.5903999999999998</v>
      </c>
      <c r="S24" s="269">
        <v>16.849</v>
      </c>
      <c r="T24" s="269">
        <v>15.398999999999999</v>
      </c>
      <c r="U24" s="269">
        <v>4.5279999999999996</v>
      </c>
      <c r="V24" s="269">
        <v>4.8129999999999997</v>
      </c>
      <c r="W24" s="270"/>
      <c r="X24" s="270"/>
      <c r="Y24" s="268">
        <f t="shared" si="0"/>
        <v>0.30514429563626821</v>
      </c>
      <c r="Z24" s="269">
        <f t="shared" si="1"/>
        <v>8.3704841349008505E-2</v>
      </c>
      <c r="AA24" s="269">
        <f t="shared" si="1"/>
        <v>9.0688497728924858E-2</v>
      </c>
    </row>
    <row r="25" spans="1:27" x14ac:dyDescent="0.25">
      <c r="A25" s="58" t="s">
        <v>45</v>
      </c>
      <c r="B25" s="264">
        <v>7.3999999999999996E-2</v>
      </c>
      <c r="C25" s="265">
        <v>0.45900000000000002</v>
      </c>
      <c r="D25" s="264">
        <v>1.022</v>
      </c>
      <c r="E25" s="264">
        <v>52.36</v>
      </c>
      <c r="F25" s="264">
        <v>127.14703999999999</v>
      </c>
      <c r="G25" s="266">
        <v>116.262</v>
      </c>
      <c r="H25" s="267">
        <v>89.981999999999999</v>
      </c>
      <c r="I25" s="268">
        <v>114.1901</v>
      </c>
      <c r="J25" s="269">
        <v>125.11880000000001</v>
      </c>
      <c r="K25" s="269">
        <v>76.466200000000001</v>
      </c>
      <c r="L25" s="269">
        <v>51.185900000000004</v>
      </c>
      <c r="M25" s="269">
        <v>27.626000000000001</v>
      </c>
      <c r="N25" s="269">
        <v>46.931699999999999</v>
      </c>
      <c r="O25" s="269">
        <v>28.9</v>
      </c>
      <c r="P25" s="269">
        <v>30.5</v>
      </c>
      <c r="Q25" s="269">
        <v>43.637</v>
      </c>
      <c r="R25" s="269">
        <v>39.965000000000003</v>
      </c>
      <c r="S25" s="269">
        <v>106.755</v>
      </c>
      <c r="T25" s="269">
        <v>62.707000000000001</v>
      </c>
      <c r="U25" s="269">
        <v>60.968000000000004</v>
      </c>
      <c r="V25" s="269">
        <v>43.857999999999997</v>
      </c>
      <c r="W25" s="270"/>
      <c r="X25" s="270"/>
      <c r="Y25" s="268">
        <f t="shared" si="0"/>
        <v>1.9333894759718564</v>
      </c>
      <c r="Z25" s="269">
        <f t="shared" si="1"/>
        <v>1.1270575899660671</v>
      </c>
      <c r="AA25" s="269">
        <f t="shared" si="1"/>
        <v>0.82639022094227843</v>
      </c>
    </row>
    <row r="26" spans="1:27" x14ac:dyDescent="0.25">
      <c r="A26" s="58" t="s">
        <v>47</v>
      </c>
      <c r="B26" s="264">
        <v>23.466000000000001</v>
      </c>
      <c r="C26" s="265">
        <v>22.114000000000001</v>
      </c>
      <c r="D26" s="264">
        <v>21.992000000000001</v>
      </c>
      <c r="E26" s="264">
        <v>21.95</v>
      </c>
      <c r="F26" s="264">
        <v>18.533085340000003</v>
      </c>
      <c r="G26" s="266">
        <v>19.190999999999999</v>
      </c>
      <c r="H26" s="267">
        <v>12.776999999999999</v>
      </c>
      <c r="I26" s="268">
        <v>18.219000000000001</v>
      </c>
      <c r="J26" s="269">
        <v>11.1914</v>
      </c>
      <c r="K26" s="269">
        <v>2.92E-2</v>
      </c>
      <c r="L26" s="269">
        <v>0</v>
      </c>
      <c r="M26" s="269">
        <v>0</v>
      </c>
      <c r="N26" s="269">
        <v>0</v>
      </c>
      <c r="O26" s="269">
        <v>0</v>
      </c>
      <c r="P26" s="269">
        <v>0</v>
      </c>
      <c r="Q26" s="269">
        <v>0</v>
      </c>
      <c r="R26" s="269">
        <v>0</v>
      </c>
      <c r="S26" s="269">
        <v>0</v>
      </c>
      <c r="T26" s="269">
        <v>0</v>
      </c>
      <c r="U26" s="269">
        <v>0</v>
      </c>
      <c r="V26" s="269">
        <v>0</v>
      </c>
      <c r="W26" s="270"/>
      <c r="X26" s="270"/>
      <c r="Y26" s="268">
        <f t="shared" si="0"/>
        <v>0</v>
      </c>
      <c r="Z26" s="269">
        <f t="shared" si="1"/>
        <v>0</v>
      </c>
      <c r="AA26" s="269">
        <f t="shared" si="1"/>
        <v>0</v>
      </c>
    </row>
    <row r="27" spans="1:27" x14ac:dyDescent="0.25">
      <c r="A27" s="58" t="s">
        <v>49</v>
      </c>
      <c r="B27" s="264">
        <v>117.285</v>
      </c>
      <c r="C27" s="265">
        <v>122.374</v>
      </c>
      <c r="D27" s="264">
        <v>167.101</v>
      </c>
      <c r="E27" s="264">
        <v>188.59899999999999</v>
      </c>
      <c r="F27" s="264">
        <v>158.48611799999998</v>
      </c>
      <c r="G27" s="266">
        <v>175.31</v>
      </c>
      <c r="H27" s="267">
        <v>166.33799999999999</v>
      </c>
      <c r="I27" s="268">
        <v>179.077</v>
      </c>
      <c r="J27" s="269">
        <v>148.7612</v>
      </c>
      <c r="K27" s="269">
        <v>141.0506</v>
      </c>
      <c r="L27" s="269">
        <v>140.0395</v>
      </c>
      <c r="M27" s="269">
        <v>127.63200000000001</v>
      </c>
      <c r="N27" s="269">
        <v>138.42420000000001</v>
      </c>
      <c r="O27" s="269">
        <v>148.9</v>
      </c>
      <c r="P27" s="269">
        <v>103.4</v>
      </c>
      <c r="Q27" s="269">
        <v>64.424999999999997</v>
      </c>
      <c r="R27" s="269">
        <v>119.77420000000001</v>
      </c>
      <c r="S27" s="277">
        <v>104.17100000000001</v>
      </c>
      <c r="T27" s="277">
        <v>81.882999999999996</v>
      </c>
      <c r="U27" s="277">
        <v>55.956000000000003</v>
      </c>
      <c r="V27" s="277">
        <v>73.406000000000006</v>
      </c>
      <c r="W27" s="270"/>
      <c r="X27" s="270"/>
      <c r="Y27" s="268">
        <f t="shared" si="0"/>
        <v>1.8865918701837316</v>
      </c>
      <c r="Z27" s="269">
        <f t="shared" si="1"/>
        <v>1.0344054996742758</v>
      </c>
      <c r="AA27" s="269">
        <f t="shared" si="1"/>
        <v>1.3831456190088218</v>
      </c>
    </row>
    <row r="28" spans="1:27" ht="18" customHeight="1" x14ac:dyDescent="0.25">
      <c r="A28" s="64" t="s">
        <v>82</v>
      </c>
      <c r="B28" s="278">
        <v>2772.9092374499996</v>
      </c>
      <c r="C28" s="279">
        <v>3160.0881749999999</v>
      </c>
      <c r="D28" s="280">
        <v>3676.9412500000003</v>
      </c>
      <c r="E28" s="280">
        <v>4035.4395049999998</v>
      </c>
      <c r="F28" s="280">
        <v>4126.2208345100007</v>
      </c>
      <c r="G28" s="281">
        <v>4166.2</v>
      </c>
      <c r="H28" s="282">
        <v>4372.24</v>
      </c>
      <c r="I28" s="283">
        <v>4605.1916999999994</v>
      </c>
      <c r="J28" s="284">
        <v>5215.665</v>
      </c>
      <c r="K28" s="284">
        <v>5290.4534999999996</v>
      </c>
      <c r="L28" s="284">
        <v>5167.8856000000023</v>
      </c>
      <c r="M28" s="284">
        <v>5396.44</v>
      </c>
      <c r="N28" s="284">
        <f>SUM(N8:N27)</f>
        <v>5302.0763000000006</v>
      </c>
      <c r="O28" s="284">
        <v>5582</v>
      </c>
      <c r="P28" s="284">
        <v>5403.9</v>
      </c>
      <c r="Q28" s="284">
        <v>5266.78</v>
      </c>
      <c r="R28" s="284">
        <v>5571.4723999999997</v>
      </c>
      <c r="S28" s="276">
        <v>5521.65</v>
      </c>
      <c r="T28" s="276">
        <v>5324.6440000000002</v>
      </c>
      <c r="U28" s="276">
        <v>5409.4840000000004</v>
      </c>
      <c r="V28" s="276">
        <v>5307.1779999999999</v>
      </c>
      <c r="W28" s="270"/>
      <c r="X28" s="270"/>
      <c r="Y28" s="268">
        <f t="shared" si="0"/>
        <v>100</v>
      </c>
      <c r="Z28" s="269">
        <f t="shared" si="1"/>
        <v>100</v>
      </c>
      <c r="AA28" s="269">
        <f t="shared" si="1"/>
        <v>100</v>
      </c>
    </row>
    <row r="29" spans="1:27" x14ac:dyDescent="0.25">
      <c r="I29" s="250"/>
      <c r="J29" s="250"/>
      <c r="K29" s="250"/>
      <c r="L29" s="250"/>
      <c r="M29" s="250"/>
      <c r="N29" s="250"/>
    </row>
    <row r="30" spans="1:27" x14ac:dyDescent="0.25">
      <c r="A30" s="285"/>
      <c r="B30" s="368"/>
      <c r="C30" s="368"/>
      <c r="D30" s="286"/>
      <c r="E30" s="287"/>
      <c r="F30" s="287"/>
      <c r="G30" s="285"/>
      <c r="H30" s="250"/>
      <c r="I30" s="250"/>
      <c r="J30" s="250"/>
      <c r="K30" s="250"/>
      <c r="L30" s="250"/>
      <c r="M30" s="250"/>
      <c r="N30" s="250"/>
    </row>
    <row r="32" spans="1:27" x14ac:dyDescent="0.25">
      <c r="A32" s="124" t="s">
        <v>132</v>
      </c>
      <c r="B32" s="288"/>
      <c r="C32" s="288"/>
      <c r="D32" s="288"/>
      <c r="E32" s="288"/>
      <c r="F32" s="288"/>
      <c r="G32" s="288"/>
      <c r="H32" s="288"/>
    </row>
    <row r="33" spans="1:2" ht="23.25" x14ac:dyDescent="0.25">
      <c r="A33" s="329" t="s">
        <v>283</v>
      </c>
      <c r="B33" s="289"/>
    </row>
  </sheetData>
  <mergeCells count="2">
    <mergeCell ref="A2:H2"/>
    <mergeCell ref="B30:C30"/>
  </mergeCells>
  <hyperlinks>
    <hyperlink ref="K2" location="'Indice Tab e Graf - dati 2022'!A1" display="Torna all'indice" xr:uid="{00000000-0004-0000-0D00-000000000000}"/>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92D050"/>
  </sheetPr>
  <dimension ref="A1:D34"/>
  <sheetViews>
    <sheetView workbookViewId="0">
      <selection activeCell="H15" sqref="H15"/>
    </sheetView>
  </sheetViews>
  <sheetFormatPr defaultRowHeight="12.75" x14ac:dyDescent="0.25"/>
  <cols>
    <col min="1" max="1" width="24.140625" style="290" customWidth="1"/>
    <col min="2" max="2" width="12.5703125" style="290" customWidth="1"/>
    <col min="3" max="3" width="14.7109375" style="290" customWidth="1"/>
    <col min="4" max="4" width="10.42578125" style="290" customWidth="1"/>
    <col min="5" max="5" width="12.5703125" style="290" customWidth="1"/>
    <col min="6" max="6" width="13.7109375" style="290" customWidth="1"/>
    <col min="7" max="7" width="12.140625" style="290" customWidth="1"/>
    <col min="8" max="8" width="12.5703125" style="290" customWidth="1"/>
    <col min="9" max="13" width="9.140625" style="290"/>
    <col min="14" max="14" width="13.28515625" style="290" customWidth="1"/>
    <col min="15" max="15" width="11.7109375" style="290" customWidth="1"/>
    <col min="16" max="20" width="9.140625" style="290"/>
    <col min="21" max="21" width="15.85546875" style="290" customWidth="1"/>
    <col min="22" max="22" width="11" style="290" bestFit="1" customWidth="1"/>
    <col min="23" max="23" width="9.28515625" style="290" bestFit="1" customWidth="1"/>
    <col min="24" max="24" width="10.7109375" style="290" bestFit="1" customWidth="1"/>
    <col min="25" max="16384" width="9.140625" style="290"/>
  </cols>
  <sheetData>
    <row r="1" spans="1:4" x14ac:dyDescent="0.2">
      <c r="C1" s="327" t="s">
        <v>263</v>
      </c>
    </row>
    <row r="5" spans="1:4" x14ac:dyDescent="0.25">
      <c r="A5" s="291" t="s">
        <v>229</v>
      </c>
    </row>
    <row r="6" spans="1:4" x14ac:dyDescent="0.25">
      <c r="A6" s="292"/>
    </row>
    <row r="8" spans="1:4" ht="13.5" thickBot="1" x14ac:dyDescent="0.3">
      <c r="A8" s="4" t="s">
        <v>230</v>
      </c>
      <c r="B8" s="51" t="s">
        <v>150</v>
      </c>
      <c r="C8" s="51" t="s">
        <v>231</v>
      </c>
      <c r="D8" s="293" t="s">
        <v>203</v>
      </c>
    </row>
    <row r="9" spans="1:4" x14ac:dyDescent="0.25">
      <c r="A9" s="294" t="s">
        <v>204</v>
      </c>
      <c r="B9" s="295">
        <v>72448</v>
      </c>
      <c r="C9" s="295">
        <v>72448</v>
      </c>
      <c r="D9" s="295" t="s">
        <v>156</v>
      </c>
    </row>
    <row r="10" spans="1:4" x14ac:dyDescent="0.25">
      <c r="A10" s="294" t="s">
        <v>205</v>
      </c>
      <c r="B10" s="295">
        <v>66694</v>
      </c>
      <c r="C10" s="295">
        <v>66659</v>
      </c>
      <c r="D10" s="295">
        <v>35</v>
      </c>
    </row>
    <row r="11" spans="1:4" x14ac:dyDescent="0.25">
      <c r="A11" s="294" t="s">
        <v>206</v>
      </c>
      <c r="B11" s="295">
        <v>44731</v>
      </c>
      <c r="C11" s="295">
        <v>44730</v>
      </c>
      <c r="D11" s="295">
        <v>1</v>
      </c>
    </row>
    <row r="12" spans="1:4" x14ac:dyDescent="0.25">
      <c r="A12" s="294" t="s">
        <v>207</v>
      </c>
      <c r="B12" s="295">
        <v>43385</v>
      </c>
      <c r="C12" s="295">
        <v>43385</v>
      </c>
      <c r="D12" s="295" t="s">
        <v>156</v>
      </c>
    </row>
    <row r="13" spans="1:4" x14ac:dyDescent="0.25">
      <c r="A13" s="294" t="s">
        <v>208</v>
      </c>
      <c r="B13" s="295">
        <v>17913</v>
      </c>
      <c r="C13" s="295">
        <v>16637</v>
      </c>
      <c r="D13" s="295">
        <v>1276</v>
      </c>
    </row>
    <row r="14" spans="1:4" x14ac:dyDescent="0.25">
      <c r="A14" s="294" t="s">
        <v>209</v>
      </c>
      <c r="B14" s="295">
        <v>10769</v>
      </c>
      <c r="C14" s="295">
        <v>10769</v>
      </c>
      <c r="D14" s="295" t="s">
        <v>156</v>
      </c>
    </row>
    <row r="15" spans="1:4" x14ac:dyDescent="0.25">
      <c r="A15" s="294" t="s">
        <v>210</v>
      </c>
      <c r="B15" s="295">
        <v>7978</v>
      </c>
      <c r="C15" s="295">
        <v>7390</v>
      </c>
      <c r="D15" s="295">
        <v>588</v>
      </c>
    </row>
    <row r="16" spans="1:4" x14ac:dyDescent="0.25">
      <c r="A16" s="294" t="s">
        <v>211</v>
      </c>
      <c r="B16" s="295">
        <v>5029</v>
      </c>
      <c r="C16" s="295">
        <v>5023</v>
      </c>
      <c r="D16" s="295">
        <v>6</v>
      </c>
    </row>
    <row r="17" spans="1:4" x14ac:dyDescent="0.25">
      <c r="A17" s="294" t="s">
        <v>212</v>
      </c>
      <c r="B17" s="295">
        <v>4354</v>
      </c>
      <c r="C17" s="295">
        <v>4354</v>
      </c>
      <c r="D17" s="295" t="s">
        <v>156</v>
      </c>
    </row>
    <row r="18" spans="1:4" x14ac:dyDescent="0.25">
      <c r="A18" s="294" t="s">
        <v>213</v>
      </c>
      <c r="B18" s="295">
        <v>4241</v>
      </c>
      <c r="C18" s="295">
        <v>4241</v>
      </c>
      <c r="D18" s="295" t="s">
        <v>156</v>
      </c>
    </row>
    <row r="19" spans="1:4" x14ac:dyDescent="0.25">
      <c r="A19" s="294" t="s">
        <v>214</v>
      </c>
      <c r="B19" s="295">
        <v>2740</v>
      </c>
      <c r="C19" s="295">
        <v>2740</v>
      </c>
      <c r="D19" s="295" t="s">
        <v>156</v>
      </c>
    </row>
    <row r="20" spans="1:4" x14ac:dyDescent="0.25">
      <c r="A20" s="294" t="s">
        <v>215</v>
      </c>
      <c r="B20" s="295">
        <v>2437</v>
      </c>
      <c r="C20" s="295">
        <v>2437</v>
      </c>
      <c r="D20" s="295" t="s">
        <v>156</v>
      </c>
    </row>
    <row r="21" spans="1:4" x14ac:dyDescent="0.25">
      <c r="A21" s="294" t="s">
        <v>217</v>
      </c>
      <c r="B21" s="295">
        <v>2281</v>
      </c>
      <c r="C21" s="295">
        <v>2281</v>
      </c>
      <c r="D21" s="295" t="s">
        <v>156</v>
      </c>
    </row>
    <row r="22" spans="1:4" x14ac:dyDescent="0.25">
      <c r="A22" s="294" t="s">
        <v>218</v>
      </c>
      <c r="B22" s="295">
        <v>1514</v>
      </c>
      <c r="C22" s="295">
        <v>1514</v>
      </c>
      <c r="D22" s="295" t="s">
        <v>156</v>
      </c>
    </row>
    <row r="23" spans="1:4" x14ac:dyDescent="0.25">
      <c r="A23" s="294" t="s">
        <v>219</v>
      </c>
      <c r="B23" s="295">
        <v>1280</v>
      </c>
      <c r="C23" s="295">
        <v>1280</v>
      </c>
      <c r="D23" s="295" t="s">
        <v>156</v>
      </c>
    </row>
    <row r="24" spans="1:4" x14ac:dyDescent="0.25">
      <c r="A24" s="294" t="s">
        <v>220</v>
      </c>
      <c r="B24" s="295">
        <v>956</v>
      </c>
      <c r="C24" s="295">
        <v>956</v>
      </c>
      <c r="D24" s="295" t="s">
        <v>156</v>
      </c>
    </row>
    <row r="25" spans="1:4" x14ac:dyDescent="0.25">
      <c r="A25" s="294" t="s">
        <v>221</v>
      </c>
      <c r="B25" s="295">
        <v>924</v>
      </c>
      <c r="C25" s="295">
        <v>924</v>
      </c>
      <c r="D25" s="295" t="s">
        <v>156</v>
      </c>
    </row>
    <row r="26" spans="1:4" x14ac:dyDescent="0.25">
      <c r="A26" s="294" t="s">
        <v>222</v>
      </c>
      <c r="B26" s="295">
        <v>875</v>
      </c>
      <c r="C26" s="295">
        <v>875</v>
      </c>
      <c r="D26" s="295" t="s">
        <v>156</v>
      </c>
    </row>
    <row r="27" spans="1:4" x14ac:dyDescent="0.25">
      <c r="A27" s="294" t="s">
        <v>223</v>
      </c>
      <c r="B27" s="295">
        <v>674</v>
      </c>
      <c r="C27" s="295">
        <v>674</v>
      </c>
      <c r="D27" s="295" t="s">
        <v>156</v>
      </c>
    </row>
    <row r="28" spans="1:4" x14ac:dyDescent="0.25">
      <c r="A28" s="294" t="s">
        <v>224</v>
      </c>
      <c r="B28" s="295">
        <v>600</v>
      </c>
      <c r="C28" s="295">
        <v>600</v>
      </c>
      <c r="D28" s="295" t="s">
        <v>156</v>
      </c>
    </row>
    <row r="29" spans="1:4" x14ac:dyDescent="0.25">
      <c r="A29" s="294" t="s">
        <v>216</v>
      </c>
      <c r="B29" s="295">
        <v>4210</v>
      </c>
      <c r="C29" s="295">
        <v>4208</v>
      </c>
      <c r="D29" s="295">
        <v>2</v>
      </c>
    </row>
    <row r="30" spans="1:4" x14ac:dyDescent="0.25">
      <c r="A30" s="296" t="s">
        <v>150</v>
      </c>
      <c r="B30" s="297">
        <f>SUM(B9:B29)</f>
        <v>296033</v>
      </c>
      <c r="C30" s="297">
        <f t="shared" ref="C30:D30" si="0">SUM(C9:C29)</f>
        <v>294125</v>
      </c>
      <c r="D30" s="297">
        <f t="shared" si="0"/>
        <v>1908</v>
      </c>
    </row>
    <row r="31" spans="1:4" x14ac:dyDescent="0.25">
      <c r="B31" s="298"/>
      <c r="C31" s="298"/>
      <c r="D31" s="298"/>
    </row>
    <row r="33" spans="1:1" x14ac:dyDescent="0.2">
      <c r="A33" s="124" t="s">
        <v>132</v>
      </c>
    </row>
    <row r="34" spans="1:1" x14ac:dyDescent="0.25">
      <c r="A34" s="329" t="s">
        <v>283</v>
      </c>
    </row>
  </sheetData>
  <hyperlinks>
    <hyperlink ref="C1" location="'Indice Tab e Graf - dati 2022'!A1" display="Torna all'indice" xr:uid="{00000000-0004-0000-1000-000000000000}"/>
  </hyperlink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92D050"/>
  </sheetPr>
  <dimension ref="A1:D36"/>
  <sheetViews>
    <sheetView workbookViewId="0">
      <selection activeCell="A35" sqref="A35:A36"/>
    </sheetView>
  </sheetViews>
  <sheetFormatPr defaultRowHeight="12.75" x14ac:dyDescent="0.25"/>
  <cols>
    <col min="1" max="1" width="17.28515625" style="290" customWidth="1"/>
    <col min="2" max="2" width="13.7109375" style="290" customWidth="1"/>
    <col min="3" max="3" width="11.5703125" style="290" customWidth="1"/>
    <col min="4" max="4" width="12.140625" style="290" customWidth="1"/>
    <col min="5" max="5" width="13.28515625" style="290" customWidth="1"/>
    <col min="6" max="6" width="11" style="290" customWidth="1"/>
    <col min="7" max="7" width="11.28515625" style="290" customWidth="1"/>
    <col min="8" max="8" width="9.140625" style="290"/>
    <col min="9" max="9" width="20.28515625" style="290" customWidth="1"/>
    <col min="10" max="14" width="9.140625" style="290"/>
    <col min="15" max="15" width="20" style="290" customWidth="1"/>
    <col min="16" max="21" width="11.28515625" style="290" customWidth="1"/>
    <col min="22" max="16384" width="9.140625" style="290"/>
  </cols>
  <sheetData>
    <row r="1" spans="1:4" x14ac:dyDescent="0.2">
      <c r="C1" s="327" t="s">
        <v>263</v>
      </c>
    </row>
    <row r="4" spans="1:4" x14ac:dyDescent="0.25">
      <c r="A4" s="299" t="s">
        <v>251</v>
      </c>
    </row>
    <row r="5" spans="1:4" x14ac:dyDescent="0.25">
      <c r="A5" s="292"/>
    </row>
    <row r="7" spans="1:4" ht="13.5" thickBot="1" x14ac:dyDescent="0.3">
      <c r="A7" s="4" t="s">
        <v>230</v>
      </c>
      <c r="B7" s="51" t="s">
        <v>150</v>
      </c>
      <c r="C7" s="51" t="s">
        <v>231</v>
      </c>
      <c r="D7" s="293" t="s">
        <v>203</v>
      </c>
    </row>
    <row r="8" spans="1:4" x14ac:dyDescent="0.25">
      <c r="A8" s="294" t="s">
        <v>223</v>
      </c>
      <c r="B8" s="300">
        <v>140675</v>
      </c>
      <c r="C8" s="300">
        <v>140675</v>
      </c>
      <c r="D8" s="301" t="s">
        <v>156</v>
      </c>
    </row>
    <row r="9" spans="1:4" x14ac:dyDescent="0.25">
      <c r="A9" s="294" t="s">
        <v>209</v>
      </c>
      <c r="B9" s="300">
        <v>131208</v>
      </c>
      <c r="C9" s="300">
        <v>131192</v>
      </c>
      <c r="D9" s="301">
        <v>16</v>
      </c>
    </row>
    <row r="10" spans="1:4" x14ac:dyDescent="0.25">
      <c r="A10" s="294" t="s">
        <v>206</v>
      </c>
      <c r="B10" s="300">
        <v>115816</v>
      </c>
      <c r="C10" s="300">
        <v>115241</v>
      </c>
      <c r="D10" s="301">
        <v>575</v>
      </c>
    </row>
    <row r="11" spans="1:4" x14ac:dyDescent="0.25">
      <c r="A11" s="294" t="s">
        <v>232</v>
      </c>
      <c r="B11" s="300">
        <v>80229</v>
      </c>
      <c r="C11" s="300">
        <v>80229</v>
      </c>
      <c r="D11" s="301" t="s">
        <v>156</v>
      </c>
    </row>
    <row r="12" spans="1:4" x14ac:dyDescent="0.25">
      <c r="A12" s="294" t="s">
        <v>219</v>
      </c>
      <c r="B12" s="300">
        <v>66972</v>
      </c>
      <c r="C12" s="300">
        <v>66972</v>
      </c>
      <c r="D12" s="301" t="s">
        <v>156</v>
      </c>
    </row>
    <row r="13" spans="1:4" x14ac:dyDescent="0.25">
      <c r="A13" s="294" t="s">
        <v>233</v>
      </c>
      <c r="B13" s="300">
        <v>45638</v>
      </c>
      <c r="C13" s="300">
        <v>45500</v>
      </c>
      <c r="D13" s="301">
        <v>138</v>
      </c>
    </row>
    <row r="14" spans="1:4" x14ac:dyDescent="0.25">
      <c r="A14" s="294" t="s">
        <v>234</v>
      </c>
      <c r="B14" s="300">
        <v>43415</v>
      </c>
      <c r="C14" s="300">
        <v>43415</v>
      </c>
      <c r="D14" s="301" t="s">
        <v>156</v>
      </c>
    </row>
    <row r="15" spans="1:4" x14ac:dyDescent="0.25">
      <c r="A15" s="294" t="s">
        <v>220</v>
      </c>
      <c r="B15" s="300">
        <v>41387</v>
      </c>
      <c r="C15" s="300">
        <v>41387</v>
      </c>
      <c r="D15" s="301" t="s">
        <v>156</v>
      </c>
    </row>
    <row r="16" spans="1:4" x14ac:dyDescent="0.25">
      <c r="A16" s="294" t="s">
        <v>213</v>
      </c>
      <c r="B16" s="300">
        <v>36207</v>
      </c>
      <c r="C16" s="300">
        <v>34875</v>
      </c>
      <c r="D16" s="300">
        <v>1332</v>
      </c>
    </row>
    <row r="17" spans="1:4" x14ac:dyDescent="0.25">
      <c r="A17" s="294" t="s">
        <v>208</v>
      </c>
      <c r="B17" s="300">
        <v>30838</v>
      </c>
      <c r="C17" s="300">
        <v>30838</v>
      </c>
      <c r="D17" s="301" t="s">
        <v>156</v>
      </c>
    </row>
    <row r="18" spans="1:4" x14ac:dyDescent="0.25">
      <c r="A18" s="294" t="s">
        <v>235</v>
      </c>
      <c r="B18" s="300">
        <v>29897</v>
      </c>
      <c r="C18" s="300">
        <v>29897</v>
      </c>
      <c r="D18" s="301" t="s">
        <v>156</v>
      </c>
    </row>
    <row r="19" spans="1:4" x14ac:dyDescent="0.25">
      <c r="A19" s="294" t="s">
        <v>236</v>
      </c>
      <c r="B19" s="300">
        <v>21051</v>
      </c>
      <c r="C19" s="300">
        <v>21024</v>
      </c>
      <c r="D19" s="301">
        <v>27</v>
      </c>
    </row>
    <row r="20" spans="1:4" x14ac:dyDescent="0.25">
      <c r="A20" s="294" t="s">
        <v>237</v>
      </c>
      <c r="B20" s="300">
        <v>16398</v>
      </c>
      <c r="C20" s="300">
        <v>16398</v>
      </c>
      <c r="D20" s="301" t="s">
        <v>156</v>
      </c>
    </row>
    <row r="21" spans="1:4" x14ac:dyDescent="0.25">
      <c r="A21" s="294" t="s">
        <v>204</v>
      </c>
      <c r="B21" s="300">
        <v>14413</v>
      </c>
      <c r="C21" s="300">
        <v>14263</v>
      </c>
      <c r="D21" s="301">
        <v>150</v>
      </c>
    </row>
    <row r="22" spans="1:4" x14ac:dyDescent="0.25">
      <c r="A22" s="294" t="s">
        <v>238</v>
      </c>
      <c r="B22" s="300">
        <v>12101</v>
      </c>
      <c r="C22" s="300">
        <v>12101</v>
      </c>
      <c r="D22" s="301" t="s">
        <v>156</v>
      </c>
    </row>
    <row r="23" spans="1:4" x14ac:dyDescent="0.25">
      <c r="A23" s="294" t="s">
        <v>215</v>
      </c>
      <c r="B23" s="300">
        <v>7009</v>
      </c>
      <c r="C23" s="300">
        <v>7009</v>
      </c>
      <c r="D23" s="301" t="s">
        <v>156</v>
      </c>
    </row>
    <row r="24" spans="1:4" x14ac:dyDescent="0.25">
      <c r="A24" s="294" t="s">
        <v>239</v>
      </c>
      <c r="B24" s="300">
        <v>6921</v>
      </c>
      <c r="C24" s="300">
        <v>6921</v>
      </c>
      <c r="D24" s="301" t="s">
        <v>156</v>
      </c>
    </row>
    <row r="25" spans="1:4" x14ac:dyDescent="0.25">
      <c r="A25" s="294" t="s">
        <v>205</v>
      </c>
      <c r="B25" s="300">
        <v>4311</v>
      </c>
      <c r="C25" s="300">
        <v>4162</v>
      </c>
      <c r="D25" s="301">
        <v>149</v>
      </c>
    </row>
    <row r="26" spans="1:4" x14ac:dyDescent="0.25">
      <c r="A26" s="294" t="s">
        <v>240</v>
      </c>
      <c r="B26" s="300">
        <v>2398</v>
      </c>
      <c r="C26" s="300">
        <v>2398</v>
      </c>
      <c r="D26" s="301" t="s">
        <v>156</v>
      </c>
    </row>
    <row r="27" spans="1:4" x14ac:dyDescent="0.25">
      <c r="A27" s="294" t="s">
        <v>241</v>
      </c>
      <c r="B27" s="300">
        <v>1851</v>
      </c>
      <c r="C27" s="300">
        <v>1851</v>
      </c>
      <c r="D27" s="301" t="s">
        <v>156</v>
      </c>
    </row>
    <row r="28" spans="1:4" x14ac:dyDescent="0.25">
      <c r="A28" s="294" t="s">
        <v>242</v>
      </c>
      <c r="B28" s="300">
        <v>1759</v>
      </c>
      <c r="C28" s="300">
        <v>1759</v>
      </c>
      <c r="D28" s="301" t="s">
        <v>156</v>
      </c>
    </row>
    <row r="29" spans="1:4" x14ac:dyDescent="0.25">
      <c r="A29" s="294" t="s">
        <v>243</v>
      </c>
      <c r="B29" s="300">
        <v>1647</v>
      </c>
      <c r="C29" s="300">
        <v>1647</v>
      </c>
      <c r="D29" s="301" t="s">
        <v>156</v>
      </c>
    </row>
    <row r="30" spans="1:4" x14ac:dyDescent="0.25">
      <c r="A30" s="294" t="s">
        <v>218</v>
      </c>
      <c r="B30" s="300">
        <v>1462</v>
      </c>
      <c r="C30" s="300">
        <v>1461</v>
      </c>
      <c r="D30" s="301">
        <v>1</v>
      </c>
    </row>
    <row r="31" spans="1:4" x14ac:dyDescent="0.25">
      <c r="A31" s="294" t="s">
        <v>216</v>
      </c>
      <c r="B31" s="300">
        <v>4452</v>
      </c>
      <c r="C31" s="300">
        <v>4357</v>
      </c>
      <c r="D31" s="301">
        <v>95</v>
      </c>
    </row>
    <row r="32" spans="1:4" x14ac:dyDescent="0.25">
      <c r="A32" s="296" t="s">
        <v>150</v>
      </c>
      <c r="B32" s="302">
        <f>SUM(B8:B31)</f>
        <v>858055</v>
      </c>
      <c r="C32" s="302">
        <f t="shared" ref="C32:D32" si="0">SUM(C8:C31)</f>
        <v>855572</v>
      </c>
      <c r="D32" s="302">
        <f t="shared" si="0"/>
        <v>2483</v>
      </c>
    </row>
    <row r="33" spans="1:4" x14ac:dyDescent="0.25">
      <c r="B33" s="298"/>
      <c r="C33" s="298"/>
      <c r="D33" s="298"/>
    </row>
    <row r="35" spans="1:4" x14ac:dyDescent="0.2">
      <c r="A35" s="124" t="s">
        <v>132</v>
      </c>
    </row>
    <row r="36" spans="1:4" x14ac:dyDescent="0.25">
      <c r="A36" s="329" t="s">
        <v>283</v>
      </c>
    </row>
  </sheetData>
  <hyperlinks>
    <hyperlink ref="C1" location="'Indice Tab e Graf - dati 2022'!A1" display="Torna all'indice" xr:uid="{00000000-0004-0000-1100-000000000000}"/>
  </hyperlink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92D050"/>
  </sheetPr>
  <dimension ref="A1:W49"/>
  <sheetViews>
    <sheetView workbookViewId="0">
      <selection activeCell="O1" sqref="O1"/>
    </sheetView>
  </sheetViews>
  <sheetFormatPr defaultRowHeight="15" x14ac:dyDescent="0.25"/>
  <cols>
    <col min="2" max="2" width="11.140625" customWidth="1"/>
    <col min="11" max="11" width="12.85546875" bestFit="1" customWidth="1"/>
  </cols>
  <sheetData>
    <row r="1" spans="1:23" x14ac:dyDescent="0.25">
      <c r="O1" s="327" t="s">
        <v>263</v>
      </c>
    </row>
    <row r="2" spans="1:23" x14ac:dyDescent="0.25">
      <c r="A2" t="s">
        <v>256</v>
      </c>
      <c r="F2" t="s">
        <v>257</v>
      </c>
      <c r="J2" t="s">
        <v>174</v>
      </c>
    </row>
    <row r="3" spans="1:23" x14ac:dyDescent="0.25">
      <c r="G3" t="s">
        <v>252</v>
      </c>
      <c r="K3" t="s">
        <v>253</v>
      </c>
      <c r="L3" t="s">
        <v>254</v>
      </c>
      <c r="R3" s="52"/>
      <c r="S3" s="52"/>
      <c r="T3" s="52"/>
      <c r="U3" s="52"/>
      <c r="V3" s="52"/>
      <c r="W3" s="52"/>
    </row>
    <row r="4" spans="1:23" ht="15.75" thickBot="1" x14ac:dyDescent="0.3">
      <c r="B4" s="4" t="s">
        <v>230</v>
      </c>
      <c r="C4" s="51" t="s">
        <v>150</v>
      </c>
      <c r="F4" s="4" t="s">
        <v>202</v>
      </c>
      <c r="G4" s="303" t="s">
        <v>150</v>
      </c>
      <c r="J4" s="304" t="s">
        <v>209</v>
      </c>
      <c r="K4" s="305">
        <v>10769</v>
      </c>
      <c r="L4" s="38">
        <v>131208</v>
      </c>
      <c r="M4" s="306"/>
      <c r="N4" s="30"/>
      <c r="R4" s="313"/>
      <c r="S4" s="305"/>
      <c r="T4" s="52"/>
      <c r="U4" s="323"/>
      <c r="V4" s="324"/>
      <c r="W4" s="52"/>
    </row>
    <row r="5" spans="1:23" x14ac:dyDescent="0.25">
      <c r="B5" s="308"/>
      <c r="C5" s="309"/>
      <c r="F5" s="307" t="s">
        <v>223</v>
      </c>
      <c r="G5" s="38">
        <v>140675</v>
      </c>
      <c r="J5" s="304" t="s">
        <v>218</v>
      </c>
      <c r="K5" s="305">
        <v>1514</v>
      </c>
      <c r="L5" s="38">
        <v>1462</v>
      </c>
      <c r="M5" s="306"/>
      <c r="N5" s="30"/>
      <c r="R5" s="313"/>
      <c r="S5" s="305"/>
      <c r="T5" s="52"/>
      <c r="U5" s="323"/>
      <c r="V5" s="324"/>
      <c r="W5" s="52"/>
    </row>
    <row r="6" spans="1:23" x14ac:dyDescent="0.25">
      <c r="B6" s="304" t="s">
        <v>204</v>
      </c>
      <c r="C6" s="305">
        <v>72448</v>
      </c>
      <c r="F6" s="307" t="s">
        <v>209</v>
      </c>
      <c r="G6" s="38">
        <v>131208</v>
      </c>
      <c r="J6" s="304" t="s">
        <v>221</v>
      </c>
      <c r="K6" s="310">
        <v>924</v>
      </c>
      <c r="L6" s="38">
        <v>1158</v>
      </c>
      <c r="M6" s="306"/>
      <c r="N6" s="30"/>
      <c r="R6" s="313"/>
      <c r="S6" s="310"/>
      <c r="T6" s="52"/>
      <c r="U6" s="323"/>
      <c r="V6" s="324"/>
      <c r="W6" s="52"/>
    </row>
    <row r="7" spans="1:23" x14ac:dyDescent="0.25">
      <c r="B7" s="304" t="s">
        <v>205</v>
      </c>
      <c r="C7" s="305">
        <v>66694</v>
      </c>
      <c r="F7" s="307" t="s">
        <v>206</v>
      </c>
      <c r="G7" s="38">
        <v>115816</v>
      </c>
      <c r="J7" s="304" t="s">
        <v>215</v>
      </c>
      <c r="K7" s="305">
        <v>2437</v>
      </c>
      <c r="L7" s="38">
        <v>7009</v>
      </c>
      <c r="M7" s="306"/>
      <c r="N7" s="30"/>
      <c r="R7" s="313"/>
      <c r="S7" s="305"/>
      <c r="T7" s="52"/>
      <c r="U7" s="323"/>
      <c r="V7" s="324"/>
      <c r="W7" s="52"/>
    </row>
    <row r="8" spans="1:23" x14ac:dyDescent="0.25">
      <c r="B8" s="304" t="s">
        <v>206</v>
      </c>
      <c r="C8" s="305">
        <v>44731</v>
      </c>
      <c r="F8" s="311" t="s">
        <v>232</v>
      </c>
      <c r="G8" s="16">
        <v>80229</v>
      </c>
      <c r="J8" s="304" t="s">
        <v>205</v>
      </c>
      <c r="K8" s="305">
        <v>66694</v>
      </c>
      <c r="L8" s="38">
        <v>4311</v>
      </c>
      <c r="M8" s="306"/>
      <c r="N8" s="30"/>
      <c r="R8" s="313"/>
      <c r="S8" s="305"/>
      <c r="T8" s="52"/>
      <c r="U8" s="323"/>
      <c r="V8" s="324"/>
      <c r="W8" s="52"/>
    </row>
    <row r="9" spans="1:23" x14ac:dyDescent="0.25">
      <c r="B9" s="294" t="s">
        <v>207</v>
      </c>
      <c r="C9" s="312">
        <v>43385</v>
      </c>
      <c r="F9" s="307" t="s">
        <v>219</v>
      </c>
      <c r="G9" s="38">
        <v>66972</v>
      </c>
      <c r="J9" s="304" t="s">
        <v>206</v>
      </c>
      <c r="K9" s="305">
        <v>44731</v>
      </c>
      <c r="L9" s="38">
        <v>115816</v>
      </c>
      <c r="M9" s="306"/>
      <c r="N9" s="30"/>
      <c r="R9" s="313"/>
      <c r="S9" s="305"/>
      <c r="T9" s="52"/>
      <c r="U9" s="323"/>
      <c r="V9" s="324"/>
      <c r="W9" s="52"/>
    </row>
    <row r="10" spans="1:23" x14ac:dyDescent="0.25">
      <c r="B10" s="304" t="s">
        <v>208</v>
      </c>
      <c r="C10" s="305">
        <v>17913</v>
      </c>
      <c r="F10" s="311" t="s">
        <v>233</v>
      </c>
      <c r="G10" s="16">
        <v>45638</v>
      </c>
      <c r="J10" s="304" t="s">
        <v>220</v>
      </c>
      <c r="K10" s="305">
        <v>956</v>
      </c>
      <c r="L10" s="38">
        <v>41387</v>
      </c>
      <c r="M10" s="306"/>
      <c r="N10" s="30"/>
      <c r="R10" s="313"/>
      <c r="S10" s="305"/>
      <c r="T10" s="52"/>
      <c r="U10" s="323"/>
      <c r="V10" s="324"/>
      <c r="W10" s="52"/>
    </row>
    <row r="11" spans="1:23" x14ac:dyDescent="0.25">
      <c r="B11" s="304" t="s">
        <v>209</v>
      </c>
      <c r="C11" s="305">
        <v>10769</v>
      </c>
      <c r="F11" s="311" t="s">
        <v>234</v>
      </c>
      <c r="G11" s="16">
        <v>43415</v>
      </c>
      <c r="J11" s="304" t="s">
        <v>223</v>
      </c>
      <c r="K11" s="310">
        <v>674</v>
      </c>
      <c r="L11" s="38">
        <v>140675</v>
      </c>
      <c r="M11" s="306"/>
      <c r="N11" s="30"/>
      <c r="R11" s="313"/>
      <c r="S11" s="310"/>
      <c r="T11" s="52"/>
      <c r="U11" s="323"/>
      <c r="V11" s="324"/>
      <c r="W11" s="52"/>
    </row>
    <row r="12" spans="1:23" x14ac:dyDescent="0.25">
      <c r="B12" s="294" t="s">
        <v>210</v>
      </c>
      <c r="C12" s="312">
        <v>7978</v>
      </c>
      <c r="F12" s="307" t="s">
        <v>220</v>
      </c>
      <c r="G12" s="38">
        <v>41387</v>
      </c>
      <c r="J12" s="304" t="s">
        <v>225</v>
      </c>
      <c r="K12" s="305">
        <v>523</v>
      </c>
      <c r="L12" s="38">
        <v>682</v>
      </c>
      <c r="M12" s="306"/>
      <c r="N12" s="30"/>
      <c r="R12" s="313"/>
      <c r="S12" s="305"/>
      <c r="T12" s="52"/>
      <c r="U12" s="323"/>
      <c r="V12" s="324"/>
      <c r="W12" s="52"/>
    </row>
    <row r="13" spans="1:23" x14ac:dyDescent="0.25">
      <c r="B13" s="294" t="s">
        <v>211</v>
      </c>
      <c r="C13" s="312">
        <v>5029</v>
      </c>
      <c r="F13" s="307" t="s">
        <v>213</v>
      </c>
      <c r="G13" s="38">
        <v>36207</v>
      </c>
      <c r="J13" s="304" t="s">
        <v>208</v>
      </c>
      <c r="K13" s="310">
        <v>17913</v>
      </c>
      <c r="L13" s="38">
        <v>30838</v>
      </c>
      <c r="M13" s="306"/>
      <c r="N13" s="30"/>
      <c r="R13" s="313"/>
      <c r="S13" s="310"/>
      <c r="T13" s="52"/>
      <c r="U13" s="323"/>
      <c r="V13" s="324"/>
      <c r="W13" s="52"/>
    </row>
    <row r="14" spans="1:23" x14ac:dyDescent="0.25">
      <c r="B14" s="294" t="s">
        <v>212</v>
      </c>
      <c r="C14" s="312">
        <v>4354</v>
      </c>
      <c r="F14" s="307" t="s">
        <v>208</v>
      </c>
      <c r="G14" s="38">
        <v>30838</v>
      </c>
      <c r="J14" s="304" t="s">
        <v>213</v>
      </c>
      <c r="K14" s="305">
        <v>4241</v>
      </c>
      <c r="L14" s="38">
        <v>36207</v>
      </c>
      <c r="M14" s="306"/>
      <c r="N14" s="30"/>
      <c r="R14" s="313"/>
      <c r="S14" s="305"/>
      <c r="T14" s="52"/>
      <c r="U14" s="323"/>
      <c r="V14" s="324"/>
      <c r="W14" s="52"/>
    </row>
    <row r="15" spans="1:23" x14ac:dyDescent="0.25">
      <c r="B15" s="304" t="s">
        <v>213</v>
      </c>
      <c r="C15" s="305">
        <v>4241</v>
      </c>
      <c r="F15" s="311" t="s">
        <v>235</v>
      </c>
      <c r="G15" s="16">
        <v>29897</v>
      </c>
      <c r="J15" s="304" t="s">
        <v>204</v>
      </c>
      <c r="K15" s="305">
        <v>72448</v>
      </c>
      <c r="L15" s="38">
        <v>14413</v>
      </c>
      <c r="M15" s="306"/>
      <c r="N15" s="30"/>
      <c r="R15" s="313"/>
      <c r="S15" s="305"/>
      <c r="T15" s="52"/>
      <c r="U15" s="323"/>
      <c r="V15" s="324"/>
      <c r="W15" s="52"/>
    </row>
    <row r="16" spans="1:23" x14ac:dyDescent="0.25">
      <c r="B16" s="294" t="s">
        <v>214</v>
      </c>
      <c r="C16" s="312">
        <v>2740</v>
      </c>
      <c r="F16" s="311" t="s">
        <v>236</v>
      </c>
      <c r="G16" s="16">
        <v>21051</v>
      </c>
      <c r="J16" s="304" t="s">
        <v>219</v>
      </c>
      <c r="K16" s="305">
        <v>1280</v>
      </c>
      <c r="L16" s="38">
        <v>66972</v>
      </c>
      <c r="M16" s="306"/>
      <c r="N16" s="30"/>
    </row>
    <row r="17" spans="2:14" x14ac:dyDescent="0.25">
      <c r="B17" s="304" t="s">
        <v>215</v>
      </c>
      <c r="C17" s="305">
        <v>2437</v>
      </c>
      <c r="F17" s="311" t="s">
        <v>237</v>
      </c>
      <c r="G17" s="16">
        <v>16398</v>
      </c>
      <c r="J17" s="313"/>
      <c r="K17" s="310"/>
      <c r="L17" s="38"/>
      <c r="N17" s="30"/>
    </row>
    <row r="18" spans="2:14" x14ac:dyDescent="0.25">
      <c r="B18" s="294"/>
      <c r="C18" s="314"/>
      <c r="F18" s="307" t="s">
        <v>204</v>
      </c>
      <c r="G18" s="38">
        <v>14413</v>
      </c>
    </row>
    <row r="19" spans="2:14" x14ac:dyDescent="0.25">
      <c r="B19" s="294" t="s">
        <v>217</v>
      </c>
      <c r="C19" s="314">
        <v>2281</v>
      </c>
      <c r="F19" s="311" t="s">
        <v>238</v>
      </c>
      <c r="G19" s="16">
        <v>12101</v>
      </c>
      <c r="K19" s="120" t="s">
        <v>255</v>
      </c>
    </row>
    <row r="20" spans="2:14" x14ac:dyDescent="0.25">
      <c r="B20" s="304" t="s">
        <v>218</v>
      </c>
      <c r="C20" s="310">
        <v>1514</v>
      </c>
      <c r="F20" s="307" t="s">
        <v>215</v>
      </c>
      <c r="G20" s="38">
        <v>7009</v>
      </c>
    </row>
    <row r="21" spans="2:14" x14ac:dyDescent="0.25">
      <c r="B21" s="304" t="s">
        <v>219</v>
      </c>
      <c r="C21" s="310">
        <v>1280</v>
      </c>
      <c r="F21" s="311" t="s">
        <v>239</v>
      </c>
      <c r="G21" s="16">
        <v>6921</v>
      </c>
    </row>
    <row r="22" spans="2:14" x14ac:dyDescent="0.25">
      <c r="B22" s="304" t="s">
        <v>220</v>
      </c>
      <c r="C22" s="310">
        <v>956</v>
      </c>
      <c r="F22" s="307" t="s">
        <v>205</v>
      </c>
      <c r="G22" s="38">
        <v>4311</v>
      </c>
    </row>
    <row r="23" spans="2:14" x14ac:dyDescent="0.25">
      <c r="B23" s="304" t="s">
        <v>221</v>
      </c>
      <c r="C23" s="310">
        <v>924</v>
      </c>
      <c r="F23" s="311" t="s">
        <v>240</v>
      </c>
      <c r="G23" s="16">
        <v>2398</v>
      </c>
    </row>
    <row r="24" spans="2:14" x14ac:dyDescent="0.25">
      <c r="B24" s="294" t="s">
        <v>222</v>
      </c>
      <c r="C24" s="314">
        <v>875</v>
      </c>
      <c r="F24" s="311" t="s">
        <v>241</v>
      </c>
      <c r="G24" s="16">
        <v>1851</v>
      </c>
    </row>
    <row r="25" spans="2:14" x14ac:dyDescent="0.25">
      <c r="B25" s="304" t="s">
        <v>223</v>
      </c>
      <c r="C25" s="310">
        <v>674</v>
      </c>
      <c r="F25" s="311" t="s">
        <v>242</v>
      </c>
      <c r="G25" s="16">
        <v>1759</v>
      </c>
    </row>
    <row r="26" spans="2:14" ht="22.5" x14ac:dyDescent="0.25">
      <c r="B26" s="294" t="s">
        <v>224</v>
      </c>
      <c r="C26" s="314">
        <v>600</v>
      </c>
      <c r="F26" s="311" t="s">
        <v>243</v>
      </c>
      <c r="G26" s="16">
        <v>1647</v>
      </c>
    </row>
    <row r="27" spans="2:14" x14ac:dyDescent="0.25">
      <c r="B27" s="304" t="s">
        <v>225</v>
      </c>
      <c r="C27" s="310">
        <v>523</v>
      </c>
      <c r="F27" s="307" t="s">
        <v>218</v>
      </c>
      <c r="G27" s="38">
        <v>1462</v>
      </c>
    </row>
    <row r="28" spans="2:14" x14ac:dyDescent="0.25">
      <c r="B28" s="294" t="s">
        <v>226</v>
      </c>
      <c r="C28" s="314">
        <v>497</v>
      </c>
      <c r="D28" s="32"/>
      <c r="F28" s="311" t="s">
        <v>244</v>
      </c>
      <c r="G28" s="16">
        <v>1241</v>
      </c>
    </row>
    <row r="29" spans="2:14" x14ac:dyDescent="0.25">
      <c r="B29" s="294" t="s">
        <v>227</v>
      </c>
      <c r="C29" s="314">
        <v>434</v>
      </c>
      <c r="F29" s="307" t="s">
        <v>221</v>
      </c>
      <c r="G29" s="38">
        <v>1158</v>
      </c>
    </row>
    <row r="30" spans="2:14" x14ac:dyDescent="0.25">
      <c r="B30" s="294" t="s">
        <v>228</v>
      </c>
      <c r="C30" s="315">
        <v>431</v>
      </c>
      <c r="F30" s="311" t="s">
        <v>245</v>
      </c>
      <c r="G30" s="16">
        <v>849</v>
      </c>
    </row>
    <row r="31" spans="2:14" x14ac:dyDescent="0.25">
      <c r="B31" s="308" t="s">
        <v>150</v>
      </c>
      <c r="C31" s="316">
        <v>296033</v>
      </c>
      <c r="F31" s="307" t="s">
        <v>225</v>
      </c>
      <c r="G31" s="38">
        <v>682</v>
      </c>
    </row>
    <row r="32" spans="2:14" x14ac:dyDescent="0.25">
      <c r="B32" s="294"/>
      <c r="C32" s="315"/>
      <c r="F32" s="311" t="s">
        <v>246</v>
      </c>
      <c r="G32" s="16">
        <v>126</v>
      </c>
    </row>
    <row r="33" spans="2:13" x14ac:dyDescent="0.25">
      <c r="B33" s="308"/>
      <c r="C33" s="317"/>
      <c r="F33" s="311" t="s">
        <v>247</v>
      </c>
      <c r="G33" s="16">
        <v>111</v>
      </c>
      <c r="J33" s="124" t="s">
        <v>132</v>
      </c>
    </row>
    <row r="34" spans="2:13" x14ac:dyDescent="0.25">
      <c r="F34" s="311" t="s">
        <v>248</v>
      </c>
      <c r="G34" s="16">
        <v>95</v>
      </c>
      <c r="J34" s="329" t="s">
        <v>283</v>
      </c>
    </row>
    <row r="35" spans="2:13" x14ac:dyDescent="0.25">
      <c r="F35" s="311" t="s">
        <v>249</v>
      </c>
      <c r="G35" s="16">
        <v>95</v>
      </c>
    </row>
    <row r="36" spans="2:13" x14ac:dyDescent="0.25">
      <c r="F36" s="311" t="s">
        <v>250</v>
      </c>
      <c r="G36" s="16">
        <v>95</v>
      </c>
    </row>
    <row r="37" spans="2:13" x14ac:dyDescent="0.25">
      <c r="F37" s="318" t="s">
        <v>216</v>
      </c>
      <c r="G37" s="12">
        <v>0</v>
      </c>
    </row>
    <row r="38" spans="2:13" x14ac:dyDescent="0.25">
      <c r="F38" s="319" t="s">
        <v>150</v>
      </c>
      <c r="G38" s="19">
        <v>858055</v>
      </c>
    </row>
    <row r="42" spans="2:13" x14ac:dyDescent="0.25">
      <c r="K42" s="320"/>
      <c r="L42" s="322"/>
      <c r="M42" s="321"/>
    </row>
    <row r="43" spans="2:13" x14ac:dyDescent="0.25">
      <c r="K43" s="320"/>
      <c r="L43" s="322"/>
      <c r="M43" s="321"/>
    </row>
    <row r="44" spans="2:13" x14ac:dyDescent="0.25">
      <c r="K44" s="320"/>
      <c r="L44" s="322"/>
      <c r="M44" s="321"/>
    </row>
    <row r="45" spans="2:13" x14ac:dyDescent="0.25">
      <c r="K45" s="320"/>
      <c r="L45" s="322"/>
      <c r="M45" s="321"/>
    </row>
    <row r="46" spans="2:13" x14ac:dyDescent="0.25">
      <c r="K46" s="320"/>
      <c r="L46" s="322"/>
      <c r="M46" s="321"/>
    </row>
    <row r="47" spans="2:13" x14ac:dyDescent="0.25">
      <c r="K47" s="30"/>
      <c r="L47" s="30"/>
      <c r="M47" s="30"/>
    </row>
    <row r="48" spans="2:13" x14ac:dyDescent="0.25">
      <c r="K48" s="30"/>
      <c r="L48" s="30"/>
      <c r="M48" s="30"/>
    </row>
    <row r="49" spans="11:13" x14ac:dyDescent="0.25">
      <c r="K49" s="30"/>
      <c r="L49" s="30"/>
      <c r="M49" s="30"/>
    </row>
  </sheetData>
  <hyperlinks>
    <hyperlink ref="O1" location="'Indice Tab e Graf - dati 2022'!A1" display="Torna all'indice" xr:uid="{00000000-0004-0000-1200-000000000000}"/>
  </hyperlink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16</vt:i4>
      </vt:variant>
    </vt:vector>
  </HeadingPairs>
  <TitlesOfParts>
    <vt:vector size="16" baseType="lpstr">
      <vt:lpstr>Indice Tab e Graf - dati 2022</vt:lpstr>
      <vt:lpstr>Tab10</vt:lpstr>
      <vt:lpstr>Tab11</vt:lpstr>
      <vt:lpstr>Tab13</vt:lpstr>
      <vt:lpstr>Tab14</vt:lpstr>
      <vt:lpstr>Graf19</vt:lpstr>
      <vt:lpstr>Graf20</vt:lpstr>
      <vt:lpstr>Graf21</vt:lpstr>
      <vt:lpstr>Tab15 Tab16</vt:lpstr>
      <vt:lpstr>Tab17 Tab18</vt:lpstr>
      <vt:lpstr>Tab19 Tab20</vt:lpstr>
      <vt:lpstr>Tab21 Graf22</vt:lpstr>
      <vt:lpstr>Tab 22</vt:lpstr>
      <vt:lpstr>Tab 25</vt:lpstr>
      <vt:lpstr>Tab 26</vt:lpstr>
      <vt:lpstr>Graf 26</vt:lpstr>
    </vt:vector>
  </TitlesOfParts>
  <Company>REGIONE ABRUZZO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Tiziana Valentino</dc:creator>
  <cp:lastModifiedBy>Tiziana Valentino</cp:lastModifiedBy>
  <dcterms:created xsi:type="dcterms:W3CDTF">2024-01-11T17:21:57Z</dcterms:created>
  <dcterms:modified xsi:type="dcterms:W3CDTF">2025-03-24T11:31:17Z</dcterms:modified>
</cp:coreProperties>
</file>