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3_Trim2\DATI x Sito - B2023_2\"/>
    </mc:Choice>
  </mc:AlternateContent>
  <bookViews>
    <workbookView xWindow="0" yWindow="0" windowWidth="28800" windowHeight="11100" tabRatio="604" activeTab="2"/>
  </bookViews>
  <sheets>
    <sheet name="Tab" sheetId="8" r:id="rId1"/>
    <sheet name="Grafico_serie" sheetId="13" r:id="rId2"/>
    <sheet name="Grafici" sheetId="14" r:id="rId3"/>
  </sheets>
  <calcPr calcId="162913"/>
</workbook>
</file>

<file path=xl/calcChain.xml><?xml version="1.0" encoding="utf-8"?>
<calcChain xmlns="http://schemas.openxmlformats.org/spreadsheetml/2006/main">
  <c r="AI11" i="14" l="1"/>
  <c r="AJ14" i="14"/>
  <c r="AH11" i="14"/>
  <c r="AJ11" i="14"/>
  <c r="AH12" i="14"/>
  <c r="AI12" i="14"/>
  <c r="AJ12" i="14"/>
  <c r="AH13" i="14"/>
  <c r="AI13" i="14"/>
  <c r="AJ13" i="14"/>
  <c r="AH14" i="14"/>
  <c r="AI14" i="14"/>
  <c r="AH15" i="14"/>
  <c r="AI15" i="14"/>
  <c r="AJ15" i="14"/>
  <c r="AI10" i="14"/>
  <c r="AJ10" i="14"/>
  <c r="AH10" i="14"/>
  <c r="AG11" i="14"/>
  <c r="AE11" i="14"/>
  <c r="AF11" i="14"/>
  <c r="AE12" i="14"/>
  <c r="AF12" i="14"/>
  <c r="AG12" i="14"/>
  <c r="AE13" i="14"/>
  <c r="AF13" i="14"/>
  <c r="AG13" i="14"/>
  <c r="AE14" i="14"/>
  <c r="AF14" i="14"/>
  <c r="AG14" i="14"/>
  <c r="AE15" i="14"/>
  <c r="AF15" i="14"/>
  <c r="AG15" i="14"/>
  <c r="AF10" i="14"/>
  <c r="AG10" i="14"/>
  <c r="AE10" i="14"/>
  <c r="AD12" i="14"/>
  <c r="AD10" i="14"/>
  <c r="AC10" i="14"/>
  <c r="AA10" i="14"/>
  <c r="U10" i="14"/>
  <c r="M52" i="13"/>
  <c r="F52" i="13"/>
  <c r="M51" i="13"/>
  <c r="F51" i="13"/>
  <c r="G51" i="13"/>
  <c r="P34" i="8" l="1"/>
  <c r="P35" i="8"/>
  <c r="P36" i="8"/>
  <c r="P37" i="8"/>
  <c r="P38" i="8"/>
  <c r="P39" i="8"/>
  <c r="P40" i="8"/>
  <c r="P41" i="8"/>
  <c r="P42" i="8"/>
  <c r="P43" i="8"/>
  <c r="P44" i="8"/>
  <c r="P33" i="8"/>
  <c r="O40" i="8"/>
  <c r="O34" i="8"/>
  <c r="O35" i="8"/>
  <c r="O36" i="8"/>
  <c r="O37" i="8"/>
  <c r="O38" i="8"/>
  <c r="O39" i="8"/>
  <c r="O41" i="8"/>
  <c r="O42" i="8"/>
  <c r="O43" i="8"/>
  <c r="O44" i="8"/>
  <c r="O33" i="8"/>
  <c r="N34" i="8"/>
  <c r="N35" i="8"/>
  <c r="N36" i="8"/>
  <c r="N37" i="8"/>
  <c r="N38" i="8"/>
  <c r="N39" i="8"/>
  <c r="N40" i="8"/>
  <c r="N41" i="8"/>
  <c r="N42" i="8"/>
  <c r="N43" i="8"/>
  <c r="N44" i="8"/>
  <c r="N33" i="8"/>
  <c r="H43" i="8"/>
  <c r="M44" i="8"/>
  <c r="L44" i="8"/>
  <c r="K44" i="8"/>
  <c r="J44" i="8"/>
  <c r="I44" i="8"/>
  <c r="H44" i="8"/>
  <c r="G44" i="8"/>
  <c r="F44" i="8"/>
  <c r="M43" i="8"/>
  <c r="L43" i="8"/>
  <c r="K43" i="8"/>
  <c r="J43" i="8"/>
  <c r="I43" i="8"/>
  <c r="G43" i="8"/>
  <c r="F43" i="8"/>
  <c r="M42" i="8"/>
  <c r="L42" i="8"/>
  <c r="K42" i="8"/>
  <c r="J42" i="8"/>
  <c r="I42" i="8"/>
  <c r="H42" i="8"/>
  <c r="G42" i="8"/>
  <c r="F42" i="8"/>
  <c r="M41" i="8"/>
  <c r="L41" i="8"/>
  <c r="K41" i="8"/>
  <c r="J41" i="8"/>
  <c r="I41" i="8"/>
  <c r="H41" i="8"/>
  <c r="G41" i="8"/>
  <c r="F41" i="8"/>
  <c r="M40" i="8"/>
  <c r="L40" i="8"/>
  <c r="K40" i="8"/>
  <c r="J40" i="8"/>
  <c r="I40" i="8"/>
  <c r="H40" i="8"/>
  <c r="G40" i="8"/>
  <c r="F40" i="8"/>
  <c r="M39" i="8"/>
  <c r="L39" i="8"/>
  <c r="K39" i="8"/>
  <c r="J39" i="8"/>
  <c r="I39" i="8"/>
  <c r="H39" i="8"/>
  <c r="G39" i="8"/>
  <c r="F39" i="8"/>
  <c r="M38" i="8"/>
  <c r="L38" i="8"/>
  <c r="K38" i="8"/>
  <c r="J38" i="8"/>
  <c r="I38" i="8"/>
  <c r="H38" i="8"/>
  <c r="G38" i="8"/>
  <c r="F38" i="8"/>
  <c r="M37" i="8"/>
  <c r="L37" i="8"/>
  <c r="K37" i="8"/>
  <c r="J37" i="8"/>
  <c r="I37" i="8"/>
  <c r="H37" i="8"/>
  <c r="G37" i="8"/>
  <c r="F37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F33" i="8"/>
  <c r="G33" i="8"/>
  <c r="H33" i="8"/>
  <c r="AD11" i="14" l="1"/>
  <c r="AC11" i="14"/>
  <c r="AC12" i="14"/>
  <c r="AC13" i="14"/>
  <c r="AD13" i="14"/>
  <c r="AC14" i="14"/>
  <c r="AD14" i="14"/>
  <c r="AC15" i="14"/>
  <c r="AD15" i="14"/>
  <c r="AB11" i="14"/>
  <c r="AB12" i="14"/>
  <c r="AB13" i="14"/>
  <c r="AB14" i="14"/>
  <c r="AB15" i="14"/>
  <c r="AB10" i="14"/>
  <c r="AA15" i="14"/>
  <c r="Y10" i="14"/>
  <c r="Y11" i="14"/>
  <c r="Z11" i="14"/>
  <c r="AA11" i="14"/>
  <c r="Y12" i="14"/>
  <c r="Z12" i="14"/>
  <c r="AA12" i="14"/>
  <c r="Y13" i="14"/>
  <c r="Z13" i="14"/>
  <c r="AA13" i="14"/>
  <c r="Y14" i="14"/>
  <c r="Z14" i="14"/>
  <c r="AA14" i="14"/>
  <c r="Y15" i="14"/>
  <c r="Z15" i="14"/>
  <c r="Z10" i="14"/>
  <c r="X10" i="14"/>
  <c r="S11" i="14"/>
  <c r="T11" i="14"/>
  <c r="U11" i="14"/>
  <c r="V11" i="14"/>
  <c r="W11" i="14"/>
  <c r="X11" i="14"/>
  <c r="S12" i="14"/>
  <c r="T12" i="14"/>
  <c r="U12" i="14"/>
  <c r="V12" i="14"/>
  <c r="W12" i="14"/>
  <c r="X12" i="14"/>
  <c r="S13" i="14"/>
  <c r="T13" i="14"/>
  <c r="U13" i="14"/>
  <c r="V13" i="14"/>
  <c r="W13" i="14"/>
  <c r="X13" i="14"/>
  <c r="S14" i="14"/>
  <c r="T14" i="14"/>
  <c r="U14" i="14"/>
  <c r="V14" i="14"/>
  <c r="W14" i="14"/>
  <c r="X14" i="14"/>
  <c r="S15" i="14"/>
  <c r="T15" i="14"/>
  <c r="U15" i="14"/>
  <c r="V15" i="14"/>
  <c r="W15" i="14"/>
  <c r="X15" i="14"/>
  <c r="W10" i="14"/>
  <c r="V10" i="14"/>
  <c r="T10" i="14"/>
  <c r="S10" i="14"/>
  <c r="H51" i="13"/>
  <c r="I51" i="13"/>
  <c r="J51" i="13"/>
  <c r="K51" i="13"/>
  <c r="L51" i="13"/>
  <c r="L52" i="13"/>
  <c r="K52" i="13"/>
  <c r="J52" i="13"/>
  <c r="I52" i="13"/>
  <c r="H52" i="13"/>
  <c r="G52" i="13"/>
  <c r="A1" i="14"/>
  <c r="A1" i="8"/>
</calcChain>
</file>

<file path=xl/comments1.xml><?xml version="1.0" encoding="utf-8"?>
<comments xmlns="http://schemas.openxmlformats.org/spreadsheetml/2006/main">
  <authors>
    <author>MyOECD</author>
  </authors>
  <commentList>
    <comment ref="AF2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2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2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2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J2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F2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2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2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2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J23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AG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7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8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9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10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11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G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H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  <comment ref="AI12" authorId="0" shapeId="0">
      <text>
        <r>
          <rPr>
            <sz val="9"/>
            <color indexed="81"/>
            <rFont val="Tahoma"/>
            <charset val="1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<sst xmlns="http://schemas.openxmlformats.org/spreadsheetml/2006/main" count="669" uniqueCount="129">
  <si>
    <t>Dataset:Esercizi ricettivi</t>
  </si>
  <si>
    <t>Paese di residenza dei clienti</t>
  </si>
  <si>
    <t>Mondo</t>
  </si>
  <si>
    <t>Correzione</t>
  </si>
  <si>
    <t>dati grezzi</t>
  </si>
  <si>
    <t>Ateco 2007</t>
  </si>
  <si>
    <t>alberghi e strutture simili, alloggi per vacanze e altre strutture per brevi soggiorni, aree di campeggio e aree attrezzate per camper e roulotte</t>
  </si>
  <si>
    <t>Tipologia di esercizio</t>
  </si>
  <si>
    <t>totale esercizi ricettivi</t>
  </si>
  <si>
    <t>Seleziona periodo</t>
  </si>
  <si>
    <t>2019</t>
  </si>
  <si>
    <t>2020</t>
  </si>
  <si>
    <t>Indicatori</t>
  </si>
  <si>
    <t>Territorio</t>
  </si>
  <si>
    <t/>
  </si>
  <si>
    <t>arrivi</t>
  </si>
  <si>
    <t>Italia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</si>
  <si>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</si>
  <si>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</si>
  <si>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</si>
  <si>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</si>
  <si>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</si>
  <si>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>presenze</t>
  </si>
  <si>
    <t>L'Aquila</t>
  </si>
  <si>
    <t>Teramo</t>
  </si>
  <si>
    <t>Pescara</t>
  </si>
  <si>
    <t>Chieti</t>
  </si>
  <si>
    <t>Abruzzo</t>
  </si>
  <si>
    <t>Estero</t>
  </si>
  <si>
    <t>Totale</t>
  </si>
  <si>
    <t>Variazione assoluta 2020/2019</t>
  </si>
  <si>
    <t>Variazione % 2020/2019</t>
  </si>
  <si>
    <t>Residenti in Italia</t>
  </si>
  <si>
    <t>Residenti all'estero</t>
  </si>
  <si>
    <t>Residenti 
in Italia</t>
  </si>
  <si>
    <t>Residenti
 all'estero</t>
  </si>
  <si>
    <t>Residenza in Italia</t>
  </si>
  <si>
    <t>Residenza all'estero</t>
  </si>
  <si>
    <t>Arrivi</t>
  </si>
  <si>
    <t>Presenze</t>
  </si>
  <si>
    <t>Totale 2020</t>
  </si>
  <si>
    <t>Arrivi turistici in Abruzzo per residenza dei clienti.</t>
  </si>
  <si>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LocaleIsoCode="it"&gt;2021&lt;/Name&gt;&lt;ChildMember Code="2021M1" HasMetadata="false"&gt;&lt;Name LocaleIsoCode="en"&gt;Jan-2021&lt;/Name&gt;&lt;Name LocaleIsoCode="it"&gt;Gen-2021&lt;/Name&gt;&lt;/ChildMember&gt;&lt;ChildMember Code="2021M2" HasMetadata="false"&gt;&lt;Name LocaleIsoCode="en"&gt;Feb-2021&lt;/Name&gt;&lt;Name LocaleIsoCode="it"&gt;Feb-2021&lt;/Name&gt;&lt;/ChildMember&gt;&lt;ChildMember Code="2021M3" HasMetadata="false"&gt;&lt;Name LocaleIsoCode="en"&gt;Mar-2021&lt;/Name&gt;&lt;Name LocaleIsoCode="it"&gt;Mar-2021&lt;/Name&gt;&lt;/ChildMember&gt;&lt;ChildMember Code="2021M4" HasMetadata="false"&gt;&lt;Name LocaleIsoCode="en"&gt;Apr-2021&lt;/Name&gt;&lt;Name LocaleIsoCode="it"&gt;Apr-2021&lt;/Name&gt;&lt;/ChildMember&gt;&lt;ChildMember Code="2021M5" HasMetadata="false"&gt;&lt;Name LocaleIsoCode="en"&gt;May-2021&lt;/Name&gt;&lt;Name LocaleIsoCode="it"&gt;Mag-2021&lt;/Name&gt;&lt;/ChildMember&gt;&lt;ChildMember Code="2021M6" HasMetadata="false"&gt;&lt;Name LocaleIsoCode="en"&gt;Jun-2021&lt;/Name&gt;&lt;Name LocaleIsoCode="it"&gt;Giu-2021&lt;/Name&gt;&lt;/ChildMember&gt;&lt;ChildMember Code="2021M7" HasMetadata="false"&gt;&lt;Name LocaleIsoCode="en"&gt;Jul-2021&lt;/Name&gt;&lt;Name LocaleIsoCode="it"&gt;Lug-2021&lt;/Name&gt;&lt;/ChildMember&gt;&lt;ChildMember Code="2021M8" HasMetadata="false"&gt;&lt;Name LocaleIsoCode="en"&gt;Aug-2021&lt;/Name&gt;&lt;Name LocaleIsoCode="it"&gt;Ago-2021&lt;/Name&gt;&lt;/ChildMember&gt;&lt;ChildMember Code="2021M9" HasMetadata="false"&gt;&lt;Name LocaleIsoCode="en"&gt;Sep-2021&lt;/Name&gt;&lt;Name LocaleIsoCode="it"&gt;Set-2021&lt;/Name&gt;&lt;/ChildMember&gt;&lt;ChildMember Code="2021M10" HasMetadata="false"&gt;&lt;Name LocaleIsoCode="en"&gt;Oct-2021&lt;/Name&gt;&lt;Name LocaleIsoCode="it"&gt;Ott-2021&lt;/Name&gt;&lt;/ChildMember&gt;&lt;ChildMember Code="2021M11" HasMetadata="false"&gt;&lt;Name LocaleIsoCode="en"&gt;Nov-2021&lt;/Name&gt;&lt;Name LocaleIsoCode="it"&gt;Nov-2021&lt;/Name&gt;&lt;/ChildMember&gt;&lt;ChildMember Code="2021M12" HasMetadata="false"&gt;&lt;Name LocaleIsoCode="en"&gt;Dec-2021&lt;/Name&gt;&lt;Name LocaleIsoCode="it"&gt;Dic-2021&lt;/Name&gt;&lt;/ChildMember&gt;&lt;/Member&gt;&lt;Member Code="2022" HasMetadata="false"&gt;&lt;Name LocaleIsoCode="en"&gt;2022&lt;/Name&gt;&lt;Name LocaleIsoCode="it"&gt;2022&lt;/Name&gt;&lt;ChildMember Code="2022M1" HasMetadata="false"&gt;&lt;Name LocaleIsoCode="en"&gt;Jan-2022&lt;/Name&gt;&lt;Name LocaleIsoCode="it"&gt;Gen-2022&lt;/Name&gt;&lt;/ChildMember&gt;&lt;ChildMember Code="2022M2" HasMetadata="false"&gt;&lt;Name LocaleIsoCode="en"&gt;Feb-2022&lt;/Name&gt;&lt;Name LocaleIsoCode="it"&gt;Feb-2022&lt;/Name&gt;&lt;/ChildMember&gt;&lt;ChildMember Code="2022M3" HasMetadata="false"&gt;&lt;Name LocaleIsoCode="en"&gt;Mar-2022&lt;/Name&gt;&lt;Name LocaleIsoCode="it"&gt;Mar-2022&lt;/Name&gt;&lt;/ChildMember&gt;&lt;/Member&gt;&lt;/Dimension&gt;&lt;WBOSInformations&gt;&lt;TimeDimension WebTreeWasUsed="false"&gt;&lt;StartCodes Annual="2019" Months="2021M1" /&gt;&lt;EndCodes Annual="2022" Months="2022M3" /&gt;&lt;/TimeDimension&gt;&lt;/WBOSInformations&gt;&lt;Tabulation Axis="horizontal"&gt;&lt;Dimension Code="TIME" /&gt;&lt;/Tabulation&gt;&lt;Tabulation Axis="vertical"&gt;&lt;Dimension Code="ITTER107" /&gt;&lt;Dimension Code="TIPO_DATO7" /&gt;&lt;/Tabulation&gt;&lt;Tabulation Axis="page"&gt;&lt;Dimension Code="ISO" /&gt;&lt;Dimension Code="CORREZ" /&gt;&lt;Dimension Code="ATECO_2007" /&gt;&lt;Dimension Code="TIPO_ALLOGGIO2"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</si>
  <si>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2021</t>
  </si>
  <si>
    <t xml:space="preserve">  Gen-2021</t>
  </si>
  <si>
    <t xml:space="preserve">  Feb-2021</t>
  </si>
  <si>
    <t xml:space="preserve">  Mar-2021</t>
  </si>
  <si>
    <t xml:space="preserve">  Apr-2021</t>
  </si>
  <si>
    <t xml:space="preserve">  Mag-2021</t>
  </si>
  <si>
    <t xml:space="preserve">  Giu-2021</t>
  </si>
  <si>
    <t xml:space="preserve">  Lug-2021</t>
  </si>
  <si>
    <t xml:space="preserve">  Ago-2021</t>
  </si>
  <si>
    <t xml:space="preserve">  Set-2021</t>
  </si>
  <si>
    <t xml:space="preserve">  Ott-2021</t>
  </si>
  <si>
    <t xml:space="preserve">  Nov-2021</t>
  </si>
  <si>
    <t xml:space="preserve">  Dic-2021</t>
  </si>
  <si>
    <t xml:space="preserve">  Gen-2022</t>
  </si>
  <si>
    <t xml:space="preserve">  Feb-2022</t>
  </si>
  <si>
    <t xml:space="preserve">  Mar-2022</t>
  </si>
  <si>
    <t>..</t>
  </si>
  <si>
    <t>Legend:</t>
  </si>
  <si>
    <t>p:</t>
  </si>
  <si>
    <t>dato provvisorio</t>
  </si>
  <si>
    <t>Totale 2021</t>
  </si>
  <si>
    <t>T1-2021</t>
  </si>
  <si>
    <t>T2-2021</t>
  </si>
  <si>
    <t>T3-2021</t>
  </si>
  <si>
    <t>T4-2021</t>
  </si>
  <si>
    <t>Gen-Mar
2021</t>
  </si>
  <si>
    <t>Apr-Giu
2021</t>
  </si>
  <si>
    <t>Lug-Set
2021</t>
  </si>
  <si>
    <t>Ott-Dic
2021</t>
  </si>
  <si>
    <t xml:space="preserve">  Paesi esteri</t>
  </si>
  <si>
    <t xml:space="preserve">  Italia</t>
  </si>
  <si>
    <t>Dati estratti il 14 Jul 2022 13:59 UTC (GMT) da I.Stat</t>
  </si>
  <si>
    <t>T1
2021</t>
  </si>
  <si>
    <t>T2
2021</t>
  </si>
  <si>
    <t>T3
2021</t>
  </si>
  <si>
    <t>T4
2021</t>
  </si>
  <si>
    <t>Gen Mar
2021</t>
  </si>
  <si>
    <t>Apr Giu
2021</t>
  </si>
  <si>
    <t>Lug Set
2021</t>
  </si>
  <si>
    <t>Ott Dic
2021</t>
  </si>
  <si>
    <t>Arrivi in Abruzzo per residenza:</t>
  </si>
  <si>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Annual="2019" /&gt;&lt;EndCodes Annual="2022" /&gt;&lt;/TimeDimension&gt;&lt;/WBOSInformations&gt;&lt;Tabulation Axis="horizontal"&gt;&lt;Dimension Code="TIME" /&gt;&lt;Dimension Code="ISO" /&gt;&lt;/Tabulation&gt;&lt;Tabulation Axis="vertical"&gt;&lt;Dimension Code="ITTER107" /&gt;&lt;/Tabulation&gt;&lt;Tabulation Axis="page"&gt;&lt;Dimension Code="CORREZ" /&gt;&lt;Dimension Code="ATECO_2007" /&gt;&lt;Dimension Code="TIPO_ALLOGGIO2" /&gt;&lt;Dimension Code="TIPO_DATO7"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</si>
  <si>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Dati estratti il 14 Jul 2022 15:06 UTC (GMT) da I.Stat</t>
  </si>
  <si>
    <t>Variazione assoluta 2021/2020</t>
  </si>
  <si>
    <t>Variazione % 2021/2020</t>
  </si>
  <si>
    <t>2022</t>
  </si>
  <si>
    <t xml:space="preserve">  Apr-2022</t>
  </si>
  <si>
    <t xml:space="preserve">  Mag-2022</t>
  </si>
  <si>
    <t xml:space="preserve">  Giu-2022</t>
  </si>
  <si>
    <t xml:space="preserve">  Lug-2022</t>
  </si>
  <si>
    <t xml:space="preserve">  Ago-2022</t>
  </si>
  <si>
    <t xml:space="preserve">  Set-2022</t>
  </si>
  <si>
    <t xml:space="preserve">  Ott-2022</t>
  </si>
  <si>
    <t xml:space="preserve">  Nov-2022</t>
  </si>
  <si>
    <t xml:space="preserve">  Dic-2022</t>
  </si>
  <si>
    <t xml:space="preserve">  Gen-2023</t>
  </si>
  <si>
    <t xml:space="preserve">  Feb-2023</t>
  </si>
  <si>
    <t xml:space="preserve">  Mar-2023</t>
  </si>
  <si>
    <t xml:space="preserve">  Apr-2023</t>
  </si>
  <si>
    <t xml:space="preserve">  Mag-2023</t>
  </si>
  <si>
    <t>Dati estratti il 31 Jul 2023 08:26 UTC (GMT) da I.Stat</t>
  </si>
  <si>
    <t>Gen-Mar
2022</t>
  </si>
  <si>
    <t>Apr-Giu
2022</t>
  </si>
  <si>
    <t>Lug-Set
2022</t>
  </si>
  <si>
    <t>Ott-Dic
2022</t>
  </si>
  <si>
    <t>Totale 2022</t>
  </si>
  <si>
    <t>Arrivi e presenze in Abruzzo e in Italia. I trimestre 2021 - IV trimestre 2022</t>
  </si>
  <si>
    <t>T1-2022</t>
  </si>
  <si>
    <t>T2-2022</t>
  </si>
  <si>
    <t>T3-2022</t>
  </si>
  <si>
    <t>T4-2022</t>
  </si>
  <si>
    <t>Gen Mar
2022</t>
  </si>
  <si>
    <t>Apr Giu
2022</t>
  </si>
  <si>
    <t>Lug Set
2022</t>
  </si>
  <si>
    <t>Ott Dic
2022</t>
  </si>
  <si>
    <t>T1
2022</t>
  </si>
  <si>
    <t>T2
2022</t>
  </si>
  <si>
    <t>T3
2022</t>
  </si>
  <si>
    <t>T4
2022</t>
  </si>
  <si>
    <t xml:space="preserve"> 1° trimestre 2021 – 4° trimestre 2022</t>
  </si>
  <si>
    <t>Variazione % 2022/2021</t>
  </si>
  <si>
    <t>Dati estratti il 31 Jul 2023 09:41 UTC (GMT) da I.Stat</t>
  </si>
  <si>
    <t>Variazione assoluta 2022/2021</t>
  </si>
  <si>
    <t xml:space="preserve">Variazione % degli arrivi turistici 
in Italia e in Abruzzo per residenza dei clienti. Anno 2022/2021
</t>
  </si>
  <si>
    <t>Arrivi turistici in Abruzzo per provincia e residenza dei clienti. Anni 2021 e 2022</t>
  </si>
  <si>
    <t>Fonte dati: elaborazione Ufficio di Statistica su dati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</si>
</sst>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70C0"/>
      <name val="Times New Roman"/>
      <family val="1"/>
    </font>
    <font>
      <b/>
      <sz val="9"/>
      <name val="Courier New"/>
      <family val="3"/>
    </font>
    <font>
      <sz val="9"/>
      <color indexed="81"/>
      <name val="Tahoma"/>
      <charset val="1"/>
    </font>
    <font>
      <sz val="10"/>
      <name val="Arial"/>
    </font>
    <font>
      <i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rgb="FFC0C0C0"/>
        <bgColor theme="5" tint="0.79998168889431442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 tint="-0.249977111117893"/>
      </right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 tint="-0.249977111117893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C0C0C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1" fillId="0" borderId="0"/>
    <xf numFmtId="43" fontId="37" fillId="0" borderId="0" applyFont="0" applyFill="0" applyBorder="0" applyAlignment="0" applyProtection="0"/>
  </cellStyleXfs>
  <cellXfs count="218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3" fontId="24" fillId="0" borderId="10" xfId="0" applyNumberFormat="1" applyFont="1" applyBorder="1" applyAlignment="1">
      <alignment horizontal="right"/>
    </xf>
    <xf numFmtId="3" fontId="24" fillId="37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vertical="top" wrapText="1"/>
    </xf>
    <xf numFmtId="3" fontId="27" fillId="0" borderId="10" xfId="0" applyNumberFormat="1" applyFont="1" applyBorder="1" applyAlignment="1">
      <alignment horizontal="right"/>
    </xf>
    <xf numFmtId="0" fontId="28" fillId="0" borderId="0" xfId="0" applyFont="1"/>
    <xf numFmtId="3" fontId="27" fillId="37" borderId="10" xfId="0" applyNumberFormat="1" applyFont="1" applyFill="1" applyBorder="1" applyAlignment="1">
      <alignment horizontal="right"/>
    </xf>
    <xf numFmtId="3" fontId="0" fillId="0" borderId="0" xfId="0" applyNumberFormat="1"/>
    <xf numFmtId="0" fontId="29" fillId="0" borderId="0" xfId="0" applyFont="1"/>
    <xf numFmtId="0" fontId="24" fillId="0" borderId="0" xfId="0" applyFont="1"/>
    <xf numFmtId="0" fontId="27" fillId="0" borderId="0" xfId="0" applyFont="1"/>
    <xf numFmtId="0" fontId="31" fillId="0" borderId="0" xfId="0" applyFont="1"/>
    <xf numFmtId="0" fontId="27" fillId="35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  <xf numFmtId="0" fontId="30" fillId="0" borderId="0" xfId="0" applyFont="1" applyBorder="1"/>
    <xf numFmtId="0" fontId="30" fillId="0" borderId="17" xfId="0" applyFont="1" applyBorder="1"/>
    <xf numFmtId="0" fontId="30" fillId="0" borderId="0" xfId="0" applyFont="1"/>
    <xf numFmtId="3" fontId="27" fillId="0" borderId="0" xfId="0" applyNumberFormat="1" applyFont="1" applyBorder="1"/>
    <xf numFmtId="3" fontId="27" fillId="0" borderId="17" xfId="0" applyNumberFormat="1" applyFont="1" applyBorder="1"/>
    <xf numFmtId="3" fontId="24" fillId="0" borderId="0" xfId="0" applyNumberFormat="1" applyFont="1" applyBorder="1"/>
    <xf numFmtId="3" fontId="24" fillId="0" borderId="17" xfId="0" applyNumberFormat="1" applyFont="1" applyBorder="1"/>
    <xf numFmtId="164" fontId="24" fillId="0" borderId="0" xfId="0" applyNumberFormat="1" applyFont="1"/>
    <xf numFmtId="164" fontId="27" fillId="0" borderId="0" xfId="0" applyNumberFormat="1" applyFont="1"/>
    <xf numFmtId="3" fontId="32" fillId="0" borderId="0" xfId="0" applyNumberFormat="1" applyFont="1" applyBorder="1"/>
    <xf numFmtId="3" fontId="33" fillId="0" borderId="0" xfId="0" applyNumberFormat="1" applyFont="1" applyBorder="1"/>
    <xf numFmtId="3" fontId="32" fillId="0" borderId="17" xfId="0" applyNumberFormat="1" applyFont="1" applyBorder="1"/>
    <xf numFmtId="0" fontId="0" fillId="0" borderId="0" xfId="0" applyAlignment="1">
      <alignment wrapText="1"/>
    </xf>
    <xf numFmtId="0" fontId="30" fillId="0" borderId="0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0" fillId="0" borderId="0" xfId="0" applyBorder="1"/>
    <xf numFmtId="0" fontId="1" fillId="0" borderId="0" xfId="42"/>
    <xf numFmtId="0" fontId="29" fillId="0" borderId="0" xfId="42" applyFont="1"/>
    <xf numFmtId="0" fontId="1" fillId="0" borderId="0" xfId="42" applyBorder="1"/>
    <xf numFmtId="0" fontId="19" fillId="39" borderId="23" xfId="0" applyFont="1" applyFill="1" applyBorder="1" applyAlignment="1">
      <alignment vertical="top" wrapText="1"/>
    </xf>
    <xf numFmtId="3" fontId="19" fillId="39" borderId="24" xfId="0" applyNumberFormat="1" applyFont="1" applyFill="1" applyBorder="1" applyAlignment="1">
      <alignment vertical="top" wrapText="1"/>
    </xf>
    <xf numFmtId="0" fontId="19" fillId="40" borderId="23" xfId="0" applyFont="1" applyFill="1" applyBorder="1" applyAlignment="1">
      <alignment vertical="top" wrapText="1"/>
    </xf>
    <xf numFmtId="3" fontId="19" fillId="40" borderId="24" xfId="0" applyNumberFormat="1" applyFont="1" applyFill="1" applyBorder="1" applyAlignment="1">
      <alignment vertical="top" wrapText="1"/>
    </xf>
    <xf numFmtId="0" fontId="19" fillId="39" borderId="26" xfId="0" applyFont="1" applyFill="1" applyBorder="1" applyAlignment="1">
      <alignment vertical="top" wrapText="1"/>
    </xf>
    <xf numFmtId="0" fontId="21" fillId="39" borderId="26" xfId="0" applyFont="1" applyFill="1" applyBorder="1" applyAlignment="1">
      <alignment vertical="top" wrapText="1"/>
    </xf>
    <xf numFmtId="0" fontId="21" fillId="40" borderId="23" xfId="0" applyFont="1" applyFill="1" applyBorder="1" applyAlignment="1">
      <alignment vertical="top" wrapText="1"/>
    </xf>
    <xf numFmtId="3" fontId="21" fillId="40" borderId="24" xfId="0" applyNumberFormat="1" applyFont="1" applyFill="1" applyBorder="1" applyAlignment="1">
      <alignment vertical="top" wrapText="1"/>
    </xf>
    <xf numFmtId="0" fontId="21" fillId="38" borderId="20" xfId="0" applyFont="1" applyFill="1" applyBorder="1" applyAlignment="1">
      <alignment wrapText="1"/>
    </xf>
    <xf numFmtId="0" fontId="21" fillId="38" borderId="21" xfId="0" applyFont="1" applyFill="1" applyBorder="1" applyAlignment="1">
      <alignment wrapText="1"/>
    </xf>
    <xf numFmtId="0" fontId="21" fillId="38" borderId="2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vertical="center" readingOrder="1"/>
    </xf>
    <xf numFmtId="0" fontId="19" fillId="35" borderId="15" xfId="0" applyFont="1" applyFill="1" applyBorder="1" applyAlignment="1">
      <alignment vertical="top" wrapText="1"/>
    </xf>
    <xf numFmtId="0" fontId="24" fillId="0" borderId="10" xfId="43" applyFont="1" applyBorder="1"/>
    <xf numFmtId="0" fontId="31" fillId="0" borderId="0" xfId="43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36" borderId="15" xfId="0" applyFont="1" applyFill="1" applyBorder="1" applyAlignment="1">
      <alignment horizontal="center"/>
    </xf>
    <xf numFmtId="0" fontId="21" fillId="35" borderId="30" xfId="0" applyFont="1" applyFill="1" applyBorder="1" applyAlignment="1">
      <alignment vertical="top" wrapText="1"/>
    </xf>
    <xf numFmtId="0" fontId="26" fillId="36" borderId="30" xfId="0" applyFont="1" applyFill="1" applyBorder="1" applyAlignment="1">
      <alignment horizontal="center"/>
    </xf>
    <xf numFmtId="3" fontId="27" fillId="37" borderId="30" xfId="0" applyNumberFormat="1" applyFont="1" applyFill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0" fontId="21" fillId="35" borderId="33" xfId="0" applyFont="1" applyFill="1" applyBorder="1" applyAlignment="1">
      <alignment vertical="top" wrapText="1"/>
    </xf>
    <xf numFmtId="0" fontId="26" fillId="36" borderId="33" xfId="0" applyFont="1" applyFill="1" applyBorder="1" applyAlignment="1">
      <alignment horizontal="center"/>
    </xf>
    <xf numFmtId="3" fontId="27" fillId="0" borderId="33" xfId="0" applyNumberFormat="1" applyFont="1" applyBorder="1" applyAlignment="1">
      <alignment horizontal="right"/>
    </xf>
    <xf numFmtId="0" fontId="31" fillId="0" borderId="0" xfId="0" applyFont="1" applyAlignment="1">
      <alignment horizontal="right" wrapText="1"/>
    </xf>
    <xf numFmtId="3" fontId="27" fillId="40" borderId="10" xfId="0" applyNumberFormat="1" applyFont="1" applyFill="1" applyBorder="1" applyAlignment="1">
      <alignment horizontal="right"/>
    </xf>
    <xf numFmtId="0" fontId="22" fillId="34" borderId="12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/>
    </xf>
    <xf numFmtId="3" fontId="27" fillId="0" borderId="12" xfId="0" applyNumberFormat="1" applyFont="1" applyBorder="1" applyAlignment="1">
      <alignment horizontal="right"/>
    </xf>
    <xf numFmtId="3" fontId="27" fillId="37" borderId="12" xfId="0" applyNumberFormat="1" applyFont="1" applyFill="1" applyBorder="1" applyAlignment="1">
      <alignment horizontal="right"/>
    </xf>
    <xf numFmtId="3" fontId="27" fillId="37" borderId="35" xfId="0" applyNumberFormat="1" applyFont="1" applyFill="1" applyBorder="1" applyAlignment="1">
      <alignment horizontal="right"/>
    </xf>
    <xf numFmtId="3" fontId="27" fillId="0" borderId="36" xfId="0" applyNumberFormat="1" applyFont="1" applyBorder="1" applyAlignment="1">
      <alignment horizontal="right"/>
    </xf>
    <xf numFmtId="3" fontId="27" fillId="40" borderId="12" xfId="0" applyNumberFormat="1" applyFont="1" applyFill="1" applyBorder="1" applyAlignment="1">
      <alignment horizontal="right"/>
    </xf>
    <xf numFmtId="0" fontId="22" fillId="34" borderId="28" xfId="0" applyFont="1" applyFill="1" applyBorder="1" applyAlignment="1">
      <alignment horizontal="center" vertical="top" wrapText="1"/>
    </xf>
    <xf numFmtId="0" fontId="26" fillId="36" borderId="28" xfId="0" applyFont="1" applyFill="1" applyBorder="1" applyAlignment="1">
      <alignment horizontal="center"/>
    </xf>
    <xf numFmtId="3" fontId="27" fillId="0" borderId="28" xfId="0" applyNumberFormat="1" applyFont="1" applyBorder="1" applyAlignment="1">
      <alignment horizontal="right"/>
    </xf>
    <xf numFmtId="3" fontId="27" fillId="37" borderId="28" xfId="0" applyNumberFormat="1" applyFont="1" applyFill="1" applyBorder="1" applyAlignment="1">
      <alignment horizontal="right"/>
    </xf>
    <xf numFmtId="3" fontId="27" fillId="37" borderId="34" xfId="0" applyNumberFormat="1" applyFont="1" applyFill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40" borderId="28" xfId="0" applyNumberFormat="1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/>
    </xf>
    <xf numFmtId="3" fontId="27" fillId="0" borderId="13" xfId="0" applyNumberFormat="1" applyFont="1" applyBorder="1" applyAlignment="1">
      <alignment horizontal="right"/>
    </xf>
    <xf numFmtId="3" fontId="27" fillId="37" borderId="13" xfId="0" applyNumberFormat="1" applyFont="1" applyFill="1" applyBorder="1" applyAlignment="1">
      <alignment horizontal="right"/>
    </xf>
    <xf numFmtId="3" fontId="27" fillId="37" borderId="39" xfId="0" applyNumberFormat="1" applyFont="1" applyFill="1" applyBorder="1" applyAlignment="1">
      <alignment horizontal="right"/>
    </xf>
    <xf numFmtId="3" fontId="27" fillId="0" borderId="40" xfId="0" applyNumberFormat="1" applyFont="1" applyBorder="1" applyAlignment="1">
      <alignment horizontal="right"/>
    </xf>
    <xf numFmtId="3" fontId="27" fillId="40" borderId="13" xfId="0" applyNumberFormat="1" applyFont="1" applyFill="1" applyBorder="1" applyAlignment="1">
      <alignment horizontal="right"/>
    </xf>
    <xf numFmtId="0" fontId="22" fillId="34" borderId="27" xfId="0" applyFont="1" applyFill="1" applyBorder="1" applyAlignment="1">
      <alignment horizontal="center" vertical="top" wrapText="1"/>
    </xf>
    <xf numFmtId="0" fontId="26" fillId="36" borderId="27" xfId="0" applyFont="1" applyFill="1" applyBorder="1" applyAlignment="1">
      <alignment horizontal="center"/>
    </xf>
    <xf numFmtId="3" fontId="27" fillId="0" borderId="27" xfId="0" applyNumberFormat="1" applyFont="1" applyBorder="1" applyAlignment="1">
      <alignment horizontal="right"/>
    </xf>
    <xf numFmtId="3" fontId="27" fillId="37" borderId="27" xfId="0" applyNumberFormat="1" applyFont="1" applyFill="1" applyBorder="1" applyAlignment="1">
      <alignment horizontal="right"/>
    </xf>
    <xf numFmtId="3" fontId="27" fillId="37" borderId="41" xfId="0" applyNumberFormat="1" applyFont="1" applyFill="1" applyBorder="1" applyAlignment="1">
      <alignment horizontal="right"/>
    </xf>
    <xf numFmtId="3" fontId="27" fillId="0" borderId="42" xfId="0" applyNumberFormat="1" applyFont="1" applyBorder="1" applyAlignment="1">
      <alignment horizontal="right"/>
    </xf>
    <xf numFmtId="3" fontId="27" fillId="40" borderId="27" xfId="0" applyNumberFormat="1" applyFont="1" applyFill="1" applyBorder="1" applyAlignment="1">
      <alignment horizontal="right"/>
    </xf>
    <xf numFmtId="0" fontId="26" fillId="36" borderId="11" xfId="0" applyFont="1" applyFill="1" applyBorder="1" applyAlignment="1">
      <alignment horizontal="center"/>
    </xf>
    <xf numFmtId="3" fontId="27" fillId="0" borderId="11" xfId="0" applyNumberFormat="1" applyFont="1" applyBorder="1" applyAlignment="1">
      <alignment horizontal="right"/>
    </xf>
    <xf numFmtId="3" fontId="27" fillId="37" borderId="11" xfId="0" applyNumberFormat="1" applyFont="1" applyFill="1" applyBorder="1" applyAlignment="1">
      <alignment horizontal="right"/>
    </xf>
    <xf numFmtId="3" fontId="27" fillId="37" borderId="43" xfId="0" applyNumberFormat="1" applyFont="1" applyFill="1" applyBorder="1" applyAlignment="1">
      <alignment horizontal="right"/>
    </xf>
    <xf numFmtId="3" fontId="27" fillId="0" borderId="44" xfId="0" applyNumberFormat="1" applyFont="1" applyBorder="1" applyAlignment="1">
      <alignment horizontal="right"/>
    </xf>
    <xf numFmtId="0" fontId="26" fillId="36" borderId="29" xfId="0" applyFont="1" applyFill="1" applyBorder="1" applyAlignment="1">
      <alignment horizontal="center"/>
    </xf>
    <xf numFmtId="3" fontId="27" fillId="0" borderId="29" xfId="0" applyNumberFormat="1" applyFont="1" applyBorder="1" applyAlignment="1">
      <alignment horizontal="right"/>
    </xf>
    <xf numFmtId="3" fontId="27" fillId="37" borderId="29" xfId="0" applyNumberFormat="1" applyFont="1" applyFill="1" applyBorder="1" applyAlignment="1">
      <alignment horizontal="right"/>
    </xf>
    <xf numFmtId="3" fontId="27" fillId="37" borderId="38" xfId="0" applyNumberFormat="1" applyFont="1" applyFill="1" applyBorder="1" applyAlignment="1">
      <alignment horizontal="right"/>
    </xf>
    <xf numFmtId="3" fontId="27" fillId="0" borderId="45" xfId="0" applyNumberFormat="1" applyFont="1" applyBorder="1" applyAlignment="1">
      <alignment horizontal="right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3" fontId="0" fillId="0" borderId="0" xfId="0" applyNumberFormat="1" applyBorder="1"/>
    <xf numFmtId="3" fontId="0" fillId="0" borderId="17" xfId="0" applyNumberFormat="1" applyBorder="1"/>
    <xf numFmtId="0" fontId="0" fillId="0" borderId="0" xfId="0" applyAlignment="1">
      <alignment horizontal="left"/>
    </xf>
    <xf numFmtId="164" fontId="27" fillId="0" borderId="0" xfId="0" applyNumberFormat="1" applyFont="1" applyBorder="1"/>
    <xf numFmtId="164" fontId="24" fillId="0" borderId="0" xfId="0" applyNumberFormat="1" applyFont="1" applyBorder="1"/>
    <xf numFmtId="0" fontId="19" fillId="35" borderId="11" xfId="0" applyFont="1" applyFill="1" applyBorder="1" applyAlignment="1">
      <alignment vertical="top" wrapText="1"/>
    </xf>
    <xf numFmtId="3" fontId="24" fillId="0" borderId="46" xfId="0" applyNumberFormat="1" applyFont="1" applyBorder="1"/>
    <xf numFmtId="0" fontId="21" fillId="35" borderId="11" xfId="0" applyFont="1" applyFill="1" applyBorder="1" applyAlignment="1">
      <alignment vertical="top" wrapText="1"/>
    </xf>
    <xf numFmtId="0" fontId="29" fillId="0" borderId="0" xfId="0" applyFont="1" applyAlignment="1"/>
    <xf numFmtId="0" fontId="24" fillId="35" borderId="15" xfId="0" applyFont="1" applyFill="1" applyBorder="1" applyAlignment="1">
      <alignment vertical="top" wrapText="1"/>
    </xf>
    <xf numFmtId="0" fontId="24" fillId="35" borderId="30" xfId="0" applyFont="1" applyFill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2" fillId="34" borderId="11" xfId="0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" vertical="top" wrapText="1"/>
    </xf>
    <xf numFmtId="0" fontId="19" fillId="39" borderId="22" xfId="0" applyFont="1" applyFill="1" applyBorder="1" applyAlignment="1">
      <alignment vertical="center" wrapText="1"/>
    </xf>
    <xf numFmtId="0" fontId="19" fillId="39" borderId="24" xfId="0" applyFont="1" applyFill="1" applyBorder="1" applyAlignment="1">
      <alignment vertical="center" wrapText="1"/>
    </xf>
    <xf numFmtId="0" fontId="19" fillId="39" borderId="25" xfId="0" applyFont="1" applyFill="1" applyBorder="1" applyAlignment="1">
      <alignment vertical="center" wrapText="1"/>
    </xf>
    <xf numFmtId="0" fontId="19" fillId="39" borderId="0" xfId="0" applyFont="1" applyFill="1" applyBorder="1" applyAlignment="1">
      <alignment vertical="center" wrapText="1"/>
    </xf>
    <xf numFmtId="0" fontId="21" fillId="39" borderId="0" xfId="0" applyFont="1" applyFill="1" applyBorder="1" applyAlignment="1">
      <alignment vertical="center" wrapText="1"/>
    </xf>
    <xf numFmtId="0" fontId="21" fillId="39" borderId="24" xfId="0" applyFont="1" applyFill="1" applyBorder="1" applyAlignment="1">
      <alignment vertical="center" wrapText="1"/>
    </xf>
    <xf numFmtId="0" fontId="17" fillId="0" borderId="25" xfId="42" applyFont="1" applyBorder="1" applyAlignment="1">
      <alignment horizontal="left" vertical="center"/>
    </xf>
    <xf numFmtId="0" fontId="17" fillId="0" borderId="0" xfId="42" applyFont="1" applyAlignment="1">
      <alignment horizontal="left" vertical="center"/>
    </xf>
    <xf numFmtId="0" fontId="23" fillId="33" borderId="11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vertical="top" wrapText="1"/>
    </xf>
    <xf numFmtId="0" fontId="19" fillId="35" borderId="16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21" fillId="35" borderId="14" xfId="0" applyFont="1" applyFill="1" applyBorder="1" applyAlignment="1">
      <alignment vertical="top" wrapText="1"/>
    </xf>
    <xf numFmtId="0" fontId="21" fillId="35" borderId="16" xfId="0" applyFont="1" applyFill="1" applyBorder="1" applyAlignment="1">
      <alignment vertical="top" wrapText="1"/>
    </xf>
    <xf numFmtId="0" fontId="21" fillId="35" borderId="31" xfId="0" applyFont="1" applyFill="1" applyBorder="1" applyAlignment="1">
      <alignment vertical="top" wrapText="1"/>
    </xf>
    <xf numFmtId="0" fontId="21" fillId="35" borderId="15" xfId="0" applyFont="1" applyFill="1" applyBorder="1" applyAlignment="1">
      <alignment vertical="top" wrapText="1"/>
    </xf>
    <xf numFmtId="0" fontId="21" fillId="35" borderId="3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 horizontal="center"/>
    </xf>
    <xf numFmtId="166" fontId="27" fillId="0" borderId="10" xfId="44" applyNumberFormat="1" applyFont="1" applyBorder="1" applyAlignment="1">
      <alignment horizontal="right"/>
    </xf>
    <xf numFmtId="166" fontId="27" fillId="37" borderId="10" xfId="44" applyNumberFormat="1" applyFont="1" applyFill="1" applyBorder="1" applyAlignment="1">
      <alignment horizontal="right"/>
    </xf>
    <xf numFmtId="166" fontId="24" fillId="0" borderId="10" xfId="44" applyNumberFormat="1" applyFont="1" applyBorder="1" applyAlignment="1">
      <alignment horizontal="right"/>
    </xf>
    <xf numFmtId="166" fontId="24" fillId="37" borderId="10" xfId="44" applyNumberFormat="1" applyFont="1" applyFill="1" applyBorder="1" applyAlignment="1">
      <alignment horizontal="right"/>
    </xf>
    <xf numFmtId="166" fontId="24" fillId="0" borderId="27" xfId="44" applyNumberFormat="1" applyFont="1" applyBorder="1" applyAlignment="1">
      <alignment horizontal="right"/>
    </xf>
    <xf numFmtId="166" fontId="24" fillId="37" borderId="27" xfId="44" applyNumberFormat="1" applyFont="1" applyFill="1" applyBorder="1" applyAlignment="1">
      <alignment horizontal="right"/>
    </xf>
    <xf numFmtId="166" fontId="27" fillId="0" borderId="27" xfId="44" applyNumberFormat="1" applyFont="1" applyBorder="1" applyAlignment="1">
      <alignment horizontal="right"/>
    </xf>
    <xf numFmtId="166" fontId="27" fillId="37" borderId="27" xfId="44" applyNumberFormat="1" applyFont="1" applyFill="1" applyBorder="1" applyAlignment="1">
      <alignment horizontal="right"/>
    </xf>
    <xf numFmtId="166" fontId="24" fillId="0" borderId="12" xfId="44" applyNumberFormat="1" applyFont="1" applyBorder="1" applyAlignment="1">
      <alignment horizontal="right"/>
    </xf>
    <xf numFmtId="166" fontId="24" fillId="37" borderId="12" xfId="44" applyNumberFormat="1" applyFont="1" applyFill="1" applyBorder="1" applyAlignment="1">
      <alignment horizontal="right"/>
    </xf>
    <xf numFmtId="166" fontId="27" fillId="0" borderId="12" xfId="44" applyNumberFormat="1" applyFont="1" applyBorder="1" applyAlignment="1">
      <alignment horizontal="right"/>
    </xf>
    <xf numFmtId="166" fontId="27" fillId="37" borderId="12" xfId="44" applyNumberFormat="1" applyFont="1" applyFill="1" applyBorder="1" applyAlignment="1">
      <alignment horizontal="right"/>
    </xf>
    <xf numFmtId="166" fontId="24" fillId="0" borderId="28" xfId="44" applyNumberFormat="1" applyFont="1" applyBorder="1" applyAlignment="1">
      <alignment horizontal="right"/>
    </xf>
    <xf numFmtId="166" fontId="24" fillId="37" borderId="28" xfId="44" applyNumberFormat="1" applyFont="1" applyFill="1" applyBorder="1" applyAlignment="1">
      <alignment horizontal="right"/>
    </xf>
    <xf numFmtId="166" fontId="27" fillId="0" borderId="28" xfId="44" applyNumberFormat="1" applyFont="1" applyBorder="1" applyAlignment="1">
      <alignment horizontal="right"/>
    </xf>
    <xf numFmtId="166" fontId="27" fillId="37" borderId="28" xfId="44" applyNumberFormat="1" applyFont="1" applyFill="1" applyBorder="1" applyAlignment="1">
      <alignment horizontal="right"/>
    </xf>
    <xf numFmtId="0" fontId="26" fillId="41" borderId="12" xfId="0" applyFont="1" applyFill="1" applyBorder="1" applyAlignment="1">
      <alignment horizontal="center"/>
    </xf>
    <xf numFmtId="166" fontId="24" fillId="40" borderId="12" xfId="44" applyNumberFormat="1" applyFont="1" applyFill="1" applyBorder="1" applyAlignment="1">
      <alignment horizontal="right"/>
    </xf>
    <xf numFmtId="166" fontId="27" fillId="40" borderId="12" xfId="44" applyNumberFormat="1" applyFont="1" applyFill="1" applyBorder="1" applyAlignment="1">
      <alignment horizontal="right"/>
    </xf>
    <xf numFmtId="0" fontId="21" fillId="40" borderId="12" xfId="0" applyFont="1" applyFill="1" applyBorder="1" applyAlignment="1">
      <alignment horizontal="center" vertical="top" wrapText="1"/>
    </xf>
    <xf numFmtId="166" fontId="24" fillId="40" borderId="10" xfId="44" applyNumberFormat="1" applyFont="1" applyFill="1" applyBorder="1" applyAlignment="1">
      <alignment horizontal="right"/>
    </xf>
    <xf numFmtId="166" fontId="24" fillId="40" borderId="11" xfId="44" applyNumberFormat="1" applyFont="1" applyFill="1" applyBorder="1" applyAlignment="1">
      <alignment horizontal="right"/>
    </xf>
    <xf numFmtId="166" fontId="27" fillId="40" borderId="10" xfId="44" applyNumberFormat="1" applyFont="1" applyFill="1" applyBorder="1" applyAlignment="1">
      <alignment horizontal="right"/>
    </xf>
    <xf numFmtId="166" fontId="27" fillId="40" borderId="11" xfId="44" applyNumberFormat="1" applyFont="1" applyFill="1" applyBorder="1" applyAlignment="1">
      <alignment horizontal="right"/>
    </xf>
    <xf numFmtId="0" fontId="35" fillId="41" borderId="10" xfId="0" applyFont="1" applyFill="1" applyBorder="1" applyAlignment="1">
      <alignment horizontal="center"/>
    </xf>
    <xf numFmtId="0" fontId="35" fillId="41" borderId="11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center" vertical="top" wrapText="1"/>
    </xf>
    <xf numFmtId="3" fontId="21" fillId="39" borderId="24" xfId="0" applyNumberFormat="1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 wrapText="1"/>
    </xf>
    <xf numFmtId="0" fontId="26" fillId="36" borderId="0" xfId="0" applyFont="1" applyFill="1" applyBorder="1" applyAlignment="1">
      <alignment horizontal="center"/>
    </xf>
    <xf numFmtId="0" fontId="22" fillId="34" borderId="48" xfId="0" applyFont="1" applyFill="1" applyBorder="1" applyAlignment="1">
      <alignment horizontal="center" vertical="top" wrapText="1"/>
    </xf>
    <xf numFmtId="3" fontId="24" fillId="0" borderId="28" xfId="0" applyNumberFormat="1" applyFont="1" applyBorder="1" applyAlignment="1">
      <alignment horizontal="right"/>
    </xf>
    <xf numFmtId="3" fontId="24" fillId="37" borderId="28" xfId="0" applyNumberFormat="1" applyFont="1" applyFill="1" applyBorder="1" applyAlignment="1">
      <alignment horizontal="right"/>
    </xf>
    <xf numFmtId="0" fontId="26" fillId="36" borderId="17" xfId="0" applyFont="1" applyFill="1" applyBorder="1" applyAlignment="1">
      <alignment horizontal="center"/>
    </xf>
    <xf numFmtId="3" fontId="24" fillId="0" borderId="11" xfId="0" applyNumberFormat="1" applyFont="1" applyBorder="1" applyAlignment="1">
      <alignment horizontal="right"/>
    </xf>
    <xf numFmtId="3" fontId="24" fillId="37" borderId="11" xfId="0" applyNumberFormat="1" applyFont="1" applyFill="1" applyBorder="1" applyAlignment="1">
      <alignment horizontal="right"/>
    </xf>
    <xf numFmtId="0" fontId="22" fillId="34" borderId="49" xfId="0" applyFont="1" applyFill="1" applyBorder="1" applyAlignment="1">
      <alignment horizontal="center" vertical="top" wrapText="1"/>
    </xf>
    <xf numFmtId="3" fontId="24" fillId="0" borderId="27" xfId="0" applyNumberFormat="1" applyFont="1" applyBorder="1" applyAlignment="1">
      <alignment horizontal="right"/>
    </xf>
    <xf numFmtId="3" fontId="24" fillId="37" borderId="27" xfId="0" applyNumberFormat="1" applyFont="1" applyFill="1" applyBorder="1" applyAlignment="1">
      <alignment horizontal="right"/>
    </xf>
    <xf numFmtId="0" fontId="26" fillId="36" borderId="18" xfId="0" applyFont="1" applyFill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/>
    <xf numFmtId="0" fontId="30" fillId="0" borderId="55" xfId="0" applyFont="1" applyBorder="1"/>
    <xf numFmtId="3" fontId="27" fillId="0" borderId="54" xfId="0" applyNumberFormat="1" applyFont="1" applyBorder="1"/>
    <xf numFmtId="164" fontId="27" fillId="0" borderId="55" xfId="0" applyNumberFormat="1" applyFont="1" applyBorder="1"/>
    <xf numFmtId="3" fontId="24" fillId="0" borderId="54" xfId="0" applyNumberFormat="1" applyFont="1" applyBorder="1"/>
    <xf numFmtId="164" fontId="24" fillId="0" borderId="55" xfId="0" applyNumberFormat="1" applyFont="1" applyBorder="1"/>
    <xf numFmtId="3" fontId="24" fillId="0" borderId="56" xfId="0" applyNumberFormat="1" applyFont="1" applyBorder="1"/>
    <xf numFmtId="3" fontId="24" fillId="0" borderId="57" xfId="0" applyNumberFormat="1" applyFont="1" applyBorder="1"/>
    <xf numFmtId="3" fontId="24" fillId="0" borderId="58" xfId="0" applyNumberFormat="1" applyFont="1" applyBorder="1"/>
    <xf numFmtId="164" fontId="24" fillId="0" borderId="57" xfId="0" applyNumberFormat="1" applyFont="1" applyBorder="1"/>
    <xf numFmtId="164" fontId="24" fillId="0" borderId="59" xfId="0" applyNumberFormat="1" applyFont="1" applyBorder="1"/>
    <xf numFmtId="0" fontId="30" fillId="0" borderId="55" xfId="0" applyFont="1" applyBorder="1" applyAlignment="1">
      <alignment wrapText="1"/>
    </xf>
    <xf numFmtId="0" fontId="30" fillId="0" borderId="0" xfId="0" applyFont="1" applyBorder="1" applyAlignment="1"/>
    <xf numFmtId="0" fontId="38" fillId="0" borderId="0" xfId="43" applyFont="1"/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4" builtinId="3"/>
    <cellStyle name="Neutrale" xfId="8" builtinId="28" customBuiltin="1"/>
    <cellStyle name="Normale" xfId="0" builtinId="0" customBuiltin="1"/>
    <cellStyle name="Normale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3"/>
          <c:y val="7.7123680338396186E-2"/>
          <c:w val="0.84342555555555554"/>
          <c:h val="0.78242817460317449"/>
        </c:manualLayout>
      </c:layout>
      <c:lineChart>
        <c:grouping val="standard"/>
        <c:varyColors val="0"/>
        <c:ser>
          <c:idx val="0"/>
          <c:order val="0"/>
          <c:tx>
            <c:strRef>
              <c:f>Grafico_serie!$E$51</c:f>
              <c:strCache>
                <c:ptCount val="1"/>
                <c:pt idx="0">
                  <c:v>Residenza all'estero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0656499240666344E-2"/>
                  <c:y val="-4.5378152591298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BC-46EA-B121-8831401BCF46}"/>
                </c:ext>
              </c:extLst>
            </c:dLbl>
            <c:dLbl>
              <c:idx val="2"/>
              <c:layout>
                <c:manualLayout>
                  <c:x val="-6.5800222222222218E-2"/>
                  <c:y val="-4.464999999999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BC-46EA-B121-8831401BCF46}"/>
                </c:ext>
              </c:extLst>
            </c:dLbl>
            <c:dLbl>
              <c:idx val="3"/>
              <c:layout>
                <c:manualLayout>
                  <c:x val="-6.0656499240666309E-2"/>
                  <c:y val="-3.5322008425781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BC-46EA-B121-8831401BCF46}"/>
                </c:ext>
              </c:extLst>
            </c:dLbl>
            <c:dLbl>
              <c:idx val="4"/>
              <c:layout>
                <c:manualLayout>
                  <c:x val="-6.0656499240666309E-2"/>
                  <c:y val="-2.023779217750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BC-46EA-B121-8831401BCF46}"/>
                </c:ext>
              </c:extLst>
            </c:dLbl>
            <c:dLbl>
              <c:idx val="6"/>
              <c:layout>
                <c:manualLayout>
                  <c:x val="-6.5800158423928154E-2"/>
                  <c:y val="-4.440737835925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BC-46EA-B121-8831401BCF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Grafico_serie!$F$49:$M$49</c:f>
              <c:strCache>
                <c:ptCount val="8"/>
                <c:pt idx="0">
                  <c:v>T1
2021</c:v>
                </c:pt>
                <c:pt idx="1">
                  <c:v>T2
2021</c:v>
                </c:pt>
                <c:pt idx="2">
                  <c:v>T3
2021</c:v>
                </c:pt>
                <c:pt idx="3">
                  <c:v>T4
2021</c:v>
                </c:pt>
                <c:pt idx="4">
                  <c:v>T1
2022</c:v>
                </c:pt>
                <c:pt idx="5">
                  <c:v>T2
2022</c:v>
                </c:pt>
                <c:pt idx="6">
                  <c:v>T3
2022</c:v>
                </c:pt>
                <c:pt idx="7">
                  <c:v>T4
2022</c:v>
                </c:pt>
              </c:strCache>
            </c:strRef>
          </c:cat>
          <c:val>
            <c:numRef>
              <c:f>Grafico_serie!$F$51:$M$51</c:f>
              <c:numCache>
                <c:formatCode>#,##0</c:formatCode>
                <c:ptCount val="8"/>
                <c:pt idx="0">
                  <c:v>2955</c:v>
                </c:pt>
                <c:pt idx="1">
                  <c:v>17791</c:v>
                </c:pt>
                <c:pt idx="2">
                  <c:v>75691</c:v>
                </c:pt>
                <c:pt idx="3">
                  <c:v>16294</c:v>
                </c:pt>
                <c:pt idx="4">
                  <c:v>10994</c:v>
                </c:pt>
                <c:pt idx="5">
                  <c:v>59896</c:v>
                </c:pt>
                <c:pt idx="6">
                  <c:v>94405</c:v>
                </c:pt>
                <c:pt idx="7">
                  <c:v>23240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BC-46EA-B121-8831401BCF46}"/>
            </c:ext>
          </c:extLst>
        </c:ser>
        <c:ser>
          <c:idx val="1"/>
          <c:order val="1"/>
          <c:tx>
            <c:strRef>
              <c:f>Grafico_serie!$E$52</c:f>
              <c:strCache>
                <c:ptCount val="1"/>
                <c:pt idx="0">
                  <c:v>Residenza in Italia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7.4342766188028736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BC-46EA-B121-8831401BCF46}"/>
                </c:ext>
              </c:extLst>
            </c:dLbl>
            <c:dLbl>
              <c:idx val="6"/>
              <c:layout>
                <c:manualLayout>
                  <c:x val="-7.4342766188028667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BC-46EA-B121-8831401BCF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Grafico_serie!$F$49:$M$49</c:f>
              <c:strCache>
                <c:ptCount val="8"/>
                <c:pt idx="0">
                  <c:v>T1
2021</c:v>
                </c:pt>
                <c:pt idx="1">
                  <c:v>T2
2021</c:v>
                </c:pt>
                <c:pt idx="2">
                  <c:v>T3
2021</c:v>
                </c:pt>
                <c:pt idx="3">
                  <c:v>T4
2021</c:v>
                </c:pt>
                <c:pt idx="4">
                  <c:v>T1
2022</c:v>
                </c:pt>
                <c:pt idx="5">
                  <c:v>T2
2022</c:v>
                </c:pt>
                <c:pt idx="6">
                  <c:v>T3
2022</c:v>
                </c:pt>
                <c:pt idx="7">
                  <c:v>T4
2022</c:v>
                </c:pt>
              </c:strCache>
            </c:strRef>
          </c:cat>
          <c:val>
            <c:numRef>
              <c:f>Grafico_serie!$F$52:$M$52</c:f>
              <c:numCache>
                <c:formatCode>#,##0</c:formatCode>
                <c:ptCount val="8"/>
                <c:pt idx="0">
                  <c:v>64653</c:v>
                </c:pt>
                <c:pt idx="1">
                  <c:v>230519</c:v>
                </c:pt>
                <c:pt idx="2">
                  <c:v>737769</c:v>
                </c:pt>
                <c:pt idx="3">
                  <c:v>185215</c:v>
                </c:pt>
                <c:pt idx="4">
                  <c:v>219613</c:v>
                </c:pt>
                <c:pt idx="5">
                  <c:v>349207</c:v>
                </c:pt>
                <c:pt idx="6">
                  <c:v>662233</c:v>
                </c:pt>
                <c:pt idx="7">
                  <c:v>181506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BC-46EA-B121-8831401BC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5024"/>
        <c:axId val="480855352"/>
      </c:lineChart>
      <c:catAx>
        <c:axId val="480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352"/>
        <c:crosses val="autoZero"/>
        <c:auto val="1"/>
        <c:lblAlgn val="ctr"/>
        <c:lblOffset val="100"/>
        <c:noMultiLvlLbl val="0"/>
      </c:catAx>
      <c:valAx>
        <c:axId val="4808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6830049527535"/>
          <c:y val="1.3458209000724121E-2"/>
          <c:w val="0.72643842322621321"/>
          <c:h val="9.0470364050289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3066880965265"/>
          <c:y val="2.5854592520068668E-2"/>
          <c:w val="0.87106933119034735"/>
          <c:h val="0.80333405023319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Grafici!$AH$9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05412603124067E-2"/>
                  <c:y val="9.860612095554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7E0-40DD-B4B8-C216EB765B29}"/>
                </c:ext>
              </c:extLst>
            </c:dLbl>
            <c:dLbl>
              <c:idx val="3"/>
              <c:layout>
                <c:manualLayout>
                  <c:x val="-1.5081189046860935E-2"/>
                  <c:y val="-9.03878649507666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E0-40DD-B4B8-C216EB765B29}"/>
                </c:ext>
              </c:extLst>
            </c:dLbl>
            <c:dLbl>
              <c:idx val="4"/>
              <c:layout>
                <c:manualLayout>
                  <c:x val="0"/>
                  <c:y val="-1.518528438331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E0-40DD-B4B8-C216EB765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Grafici!$R$10:$R$15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Grafici!$AH$10:$AH$15</c:f>
              <c:numCache>
                <c:formatCode>0.0</c:formatCode>
                <c:ptCount val="6"/>
                <c:pt idx="0">
                  <c:v>50.645959391855442</c:v>
                </c:pt>
                <c:pt idx="1">
                  <c:v>20.302775517380514</c:v>
                </c:pt>
                <c:pt idx="2">
                  <c:v>47.964080375018654</c:v>
                </c:pt>
                <c:pt idx="3">
                  <c:v>6.3891281994275069</c:v>
                </c:pt>
                <c:pt idx="4">
                  <c:v>19.225778860232825</c:v>
                </c:pt>
                <c:pt idx="5">
                  <c:v>17.77194783468309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0-40DD-B4B8-C216EB765B29}"/>
            </c:ext>
          </c:extLst>
        </c:ser>
        <c:ser>
          <c:idx val="1"/>
          <c:order val="1"/>
          <c:tx>
            <c:strRef>
              <c:f>Grafici!$AI$9</c:f>
              <c:strCache>
                <c:ptCount val="1"/>
                <c:pt idx="0">
                  <c:v>Residenti all'estero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9.8606082675377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E0-40DD-B4B8-C216EB765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Grafici!$R$10:$R$15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Grafici!$AI$10:$AI$15</c:f>
              <c:numCache>
                <c:formatCode>0.0</c:formatCode>
                <c:ptCount val="6"/>
                <c:pt idx="0">
                  <c:v>104.75934903993081</c:v>
                </c:pt>
                <c:pt idx="1">
                  <c:v>67.243260505096202</c:v>
                </c:pt>
                <c:pt idx="2">
                  <c:v>74.86166007905139</c:v>
                </c:pt>
                <c:pt idx="3">
                  <c:v>54.021023844115888</c:v>
                </c:pt>
                <c:pt idx="4">
                  <c:v>80.460379760263081</c:v>
                </c:pt>
                <c:pt idx="5">
                  <c:v>72.767857142857139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0-40DD-B4B8-C216EB765B29}"/>
            </c:ext>
          </c:extLst>
        </c:ser>
        <c:ser>
          <c:idx val="2"/>
          <c:order val="2"/>
          <c:tx>
            <c:strRef>
              <c:f>Grafici!$AJ$9</c:f>
              <c:strCache>
                <c:ptCount val="1"/>
                <c:pt idx="0">
                  <c:v>Residenti 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E0-40DD-B4B8-C216EB765B29}"/>
                </c:ext>
              </c:extLst>
            </c:dLbl>
            <c:dLbl>
              <c:idx val="1"/>
              <c:layout>
                <c:manualLayout>
                  <c:x val="1.0054126031240578E-2"/>
                  <c:y val="3.451212893638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E0-40DD-B4B8-C216EB765B29}"/>
                </c:ext>
              </c:extLst>
            </c:dLbl>
            <c:dLbl>
              <c:idx val="2"/>
              <c:layout>
                <c:manualLayout>
                  <c:x val="3.0162378093721871E-2"/>
                  <c:y val="-1.479091814333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E0-40DD-B4B8-C216EB765B29}"/>
                </c:ext>
              </c:extLst>
            </c:dLbl>
            <c:dLbl>
              <c:idx val="3"/>
              <c:layout>
                <c:manualLayout>
                  <c:x val="0"/>
                  <c:y val="9.860608267537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E0-40DD-B4B8-C216EB765B29}"/>
                </c:ext>
              </c:extLst>
            </c:dLbl>
            <c:dLbl>
              <c:idx val="4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7E0-40DD-B4B8-C216EB765B29}"/>
                </c:ext>
              </c:extLst>
            </c:dLbl>
            <c:dLbl>
              <c:idx val="5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E0-40DD-B4B8-C216EB765B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Grafici!$R$10:$R$15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Grafici!$AJ$10:$AJ$15</c:f>
              <c:numCache>
                <c:formatCode>0.0</c:formatCode>
                <c:ptCount val="6"/>
                <c:pt idx="0">
                  <c:v>22.523735337154889</c:v>
                </c:pt>
                <c:pt idx="1">
                  <c:v>15.958793455025463</c:v>
                </c:pt>
                <c:pt idx="2">
                  <c:v>46.202987921874829</c:v>
                </c:pt>
                <c:pt idx="3">
                  <c:v>1.5104232774128039</c:v>
                </c:pt>
                <c:pt idx="4">
                  <c:v>12.232519635754235</c:v>
                </c:pt>
                <c:pt idx="5">
                  <c:v>13.261393649670472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0-40DD-B4B8-C216EB765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005464"/>
        <c:axId val="377002840"/>
      </c:barChart>
      <c:catAx>
        <c:axId val="37700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2840"/>
        <c:crosses val="autoZero"/>
        <c:auto val="1"/>
        <c:lblAlgn val="ctr"/>
        <c:lblOffset val="100"/>
        <c:noMultiLvlLbl val="0"/>
      </c:catAx>
      <c:valAx>
        <c:axId val="3770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45028417399746E-2"/>
          <c:y val="0.92104166666666665"/>
          <c:w val="0.97885497158260026"/>
          <c:h val="7.8958271989657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6561679790025"/>
          <c:y val="5.0925925925925923E-2"/>
          <c:w val="0.7041869899831027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Grafici!$E$37</c:f>
              <c:strCache>
                <c:ptCount val="1"/>
                <c:pt idx="0">
                  <c:v>Residenti 
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6603370172894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B60-4F3A-95ED-C4DDCF246B3D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2344633410001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B60-4F3A-95ED-C4DDCF246B3D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B60-4F3A-95ED-C4DDCF246B3D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B60-4F3A-95ED-C4DDCF246B3D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B60-4F3A-95ED-C4DDCF246B3D}"/>
                </c:ext>
              </c:extLst>
            </c:dLbl>
            <c:dLbl>
              <c:idx val="5"/>
              <c:layout>
                <c:manualLayout>
                  <c:x val="3.1355268524544441E-2"/>
                  <c:y val="-1.38777878078144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60-4F3A-95ED-C4DDCF246B3D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1502485213645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B60-4F3A-95ED-C4DDCF246B3D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6340963609127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60-4F3A-95ED-C4DDCF246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Grafici!$C$46:$D$53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Grafici!$E$46:$E$53</c:f>
              <c:numCache>
                <c:formatCode>#,##0</c:formatCode>
                <c:ptCount val="8"/>
                <c:pt idx="0">
                  <c:v>270489</c:v>
                </c:pt>
                <c:pt idx="1">
                  <c:v>456958</c:v>
                </c:pt>
                <c:pt idx="2">
                  <c:v>247635</c:v>
                </c:pt>
                <c:pt idx="3">
                  <c:v>243074</c:v>
                </c:pt>
                <c:pt idx="4">
                  <c:v>395463</c:v>
                </c:pt>
                <c:pt idx="5">
                  <c:v>463860</c:v>
                </c:pt>
                <c:pt idx="6">
                  <c:v>277927</c:v>
                </c:pt>
                <c:pt idx="7">
                  <c:v>275309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9-442E-8F11-A41149586987}"/>
            </c:ext>
          </c:extLst>
        </c:ser>
        <c:ser>
          <c:idx val="1"/>
          <c:order val="1"/>
          <c:tx>
            <c:strRef>
              <c:f>Grafici!$F$37</c:f>
              <c:strCache>
                <c:ptCount val="1"/>
                <c:pt idx="0">
                  <c:v>Residenti
 all'estero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89699078303239E-2"/>
                  <c:y val="-3.4521925694370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A9-442E-8F11-A41149586987}"/>
                </c:ext>
              </c:extLst>
            </c:dLbl>
            <c:dLbl>
              <c:idx val="1"/>
              <c:layout>
                <c:manualLayout>
                  <c:x val="5.5389699078303239E-2"/>
                  <c:y val="-4.438533303561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A9-442E-8F11-A41149586987}"/>
                </c:ext>
              </c:extLst>
            </c:dLbl>
            <c:dLbl>
              <c:idx val="2"/>
              <c:layout>
                <c:manualLayout>
                  <c:x val="5.5389699078303239E-2"/>
                  <c:y val="-3.945362936499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A9-442E-8F11-A41149586987}"/>
                </c:ext>
              </c:extLst>
            </c:dLbl>
            <c:dLbl>
              <c:idx val="3"/>
              <c:layout>
                <c:manualLayout>
                  <c:x val="7.5531246344862593E-2"/>
                  <c:y val="-2.4658518353121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A9-442E-8F11-A41149586987}"/>
                </c:ext>
              </c:extLst>
            </c:dLbl>
            <c:dLbl>
              <c:idx val="4"/>
              <c:layout>
                <c:manualLayout>
                  <c:x val="5.5389580652899228E-2"/>
                  <c:y val="-2.959022202374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A9-442E-8F11-A41149586987}"/>
                </c:ext>
              </c:extLst>
            </c:dLbl>
            <c:dLbl>
              <c:idx val="5"/>
              <c:layout>
                <c:manualLayout>
                  <c:x val="4.5318747806917553E-2"/>
                  <c:y val="-3.945362936499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A9-442E-8F11-A41149586987}"/>
                </c:ext>
              </c:extLst>
            </c:dLbl>
            <c:dLbl>
              <c:idx val="6"/>
              <c:layout>
                <c:manualLayout>
                  <c:x val="4.5318747806917553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0A9-442E-8F11-A41149586987}"/>
                </c:ext>
              </c:extLst>
            </c:dLbl>
            <c:dLbl>
              <c:idx val="7"/>
              <c:layout>
                <c:manualLayout>
                  <c:x val="5.5389580652899228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0A9-442E-8F11-A41149586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Grafici!$C$46:$D$53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Grafici!$F$46:$F$53</c:f>
              <c:numCache>
                <c:formatCode>#,##0</c:formatCode>
                <c:ptCount val="8"/>
                <c:pt idx="0">
                  <c:v>17710</c:v>
                </c:pt>
                <c:pt idx="1">
                  <c:v>46804</c:v>
                </c:pt>
                <c:pt idx="2">
                  <c:v>28281</c:v>
                </c:pt>
                <c:pt idx="3">
                  <c:v>19936</c:v>
                </c:pt>
                <c:pt idx="4">
                  <c:v>30968</c:v>
                </c:pt>
                <c:pt idx="5">
                  <c:v>72088</c:v>
                </c:pt>
                <c:pt idx="6">
                  <c:v>51036</c:v>
                </c:pt>
                <c:pt idx="7">
                  <c:v>34443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A9-442E-8F11-A41149586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840800"/>
        <c:axId val="560836864"/>
      </c:barChart>
      <c:catAx>
        <c:axId val="5608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36864"/>
        <c:crosses val="autoZero"/>
        <c:auto val="1"/>
        <c:lblAlgn val="ctr"/>
        <c:lblOffset val="100"/>
        <c:noMultiLvlLbl val="0"/>
      </c:catAx>
      <c:valAx>
        <c:axId val="56083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900129272587379E-2"/>
          <c:y val="0.8827099206349206"/>
          <c:w val="0.90757948190233162"/>
          <c:h val="0.11728989291989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58</xdr:row>
      <xdr:rowOff>28575</xdr:rowOff>
    </xdr:from>
    <xdr:to>
      <xdr:col>10</xdr:col>
      <xdr:colOff>131925</xdr:colOff>
      <xdr:row>73</xdr:row>
      <xdr:rowOff>136509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372717</xdr:colOff>
      <xdr:row>18</xdr:row>
      <xdr:rowOff>149087</xdr:rowOff>
    </xdr:from>
    <xdr:to>
      <xdr:col>25</xdr:col>
      <xdr:colOff>447391</xdr:colOff>
      <xdr:row>34</xdr:row>
      <xdr:rowOff>74558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39</xdr:row>
      <xdr:rowOff>66675</xdr:rowOff>
    </xdr:from>
    <xdr:to>
      <xdr:col>14</xdr:col>
      <xdr:colOff>189688</xdr:colOff>
      <xdr:row>54</xdr:row>
      <xdr:rowOff>157067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v7a.istat.it/index.aspx?DatasetCode=DCSC_TU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hyperlink" Target="http://dativ7a.istat.it/index.aspx?DatasetCode=DCSC_TUR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SC_TUR" TargetMode="External"/><Relationship Id="rId2" Type="http://schemas.openxmlformats.org/officeDocument/2006/relationships/hyperlink" Target="http://dativ7a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J47"/>
  <sheetViews>
    <sheetView showGridLines="0" topLeftCell="A23" zoomScale="115" zoomScaleNormal="115" workbookViewId="0">
      <selection activeCell="D47" sqref="D47"/>
    </sheetView>
  </sheetViews>
  <sheetFormatPr defaultRowHeight="12.75" x14ac:dyDescent="0.2"/>
  <cols>
    <col min="1" max="1" width="27.85546875" style="56" customWidth="1"/>
    <col min="2" max="2" width="27.42578125" style="56" customWidth="1"/>
    <col min="3" max="3" width="2.42578125" style="56" customWidth="1"/>
    <col min="4" max="4" width="11.5703125" style="56" customWidth="1"/>
    <col min="5" max="5" width="11" style="56" customWidth="1"/>
    <col min="6" max="6" width="12.85546875" style="56" bestFit="1" customWidth="1"/>
    <col min="7" max="8" width="12.7109375" style="56" bestFit="1" customWidth="1"/>
    <col min="9" max="10" width="11.5703125" style="56" bestFit="1" customWidth="1"/>
    <col min="11" max="11" width="12" style="56" bestFit="1" customWidth="1"/>
    <col min="12" max="12" width="12.7109375" style="56" bestFit="1" customWidth="1"/>
    <col min="13" max="13" width="12" style="56" bestFit="1" customWidth="1"/>
    <col min="14" max="16" width="12.7109375" style="56" bestFit="1" customWidth="1"/>
    <col min="17" max="18" width="12" style="56" bestFit="1" customWidth="1"/>
    <col min="19" max="19" width="12.85546875" style="56" bestFit="1" customWidth="1"/>
    <col min="20" max="36" width="12" style="56" bestFit="1" customWidth="1"/>
    <col min="37" max="16384" width="9.140625" style="56"/>
  </cols>
  <sheetData>
    <row r="1" spans="1:36" hidden="1" x14ac:dyDescent="0.2">
      <c r="A1" s="55" t="e">
        <f ca="1">DotStatQuery(B1)</f>
        <v>#NAME?</v>
      </c>
      <c r="B1" s="55" t="s">
        <v>42</v>
      </c>
    </row>
    <row r="6" spans="1:36" x14ac:dyDescent="0.2">
      <c r="A6" s="134" t="s">
        <v>1</v>
      </c>
      <c r="B6" s="135"/>
      <c r="C6" s="136"/>
      <c r="D6" s="137" t="s">
        <v>2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x14ac:dyDescent="0.2">
      <c r="A7" s="134" t="s">
        <v>3</v>
      </c>
      <c r="B7" s="135"/>
      <c r="C7" s="136"/>
      <c r="D7" s="137" t="s">
        <v>4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9"/>
    </row>
    <row r="8" spans="1:36" x14ac:dyDescent="0.2">
      <c r="A8" s="134" t="s">
        <v>7</v>
      </c>
      <c r="B8" s="135"/>
      <c r="C8" s="136"/>
      <c r="D8" s="137" t="s">
        <v>8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9"/>
    </row>
    <row r="9" spans="1:36" x14ac:dyDescent="0.2">
      <c r="A9" s="134" t="s">
        <v>5</v>
      </c>
      <c r="B9" s="135"/>
      <c r="C9" s="136"/>
      <c r="D9" s="137" t="s">
        <v>6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</row>
    <row r="10" spans="1:36" x14ac:dyDescent="0.2">
      <c r="A10" s="140" t="s">
        <v>9</v>
      </c>
      <c r="B10" s="141"/>
      <c r="C10" s="142"/>
      <c r="D10" s="185" t="s">
        <v>10</v>
      </c>
      <c r="E10" s="185" t="s">
        <v>11</v>
      </c>
      <c r="F10" s="186" t="s">
        <v>43</v>
      </c>
      <c r="G10" s="89" t="s">
        <v>44</v>
      </c>
      <c r="H10" s="3" t="s">
        <v>45</v>
      </c>
      <c r="I10" s="76" t="s">
        <v>46</v>
      </c>
      <c r="J10" s="89" t="s">
        <v>47</v>
      </c>
      <c r="K10" s="3" t="s">
        <v>48</v>
      </c>
      <c r="L10" s="76" t="s">
        <v>49</v>
      </c>
      <c r="M10" s="89" t="s">
        <v>50</v>
      </c>
      <c r="N10" s="3" t="s">
        <v>51</v>
      </c>
      <c r="O10" s="76" t="s">
        <v>52</v>
      </c>
      <c r="P10" s="89" t="s">
        <v>53</v>
      </c>
      <c r="Q10" s="3" t="s">
        <v>54</v>
      </c>
      <c r="R10" s="76" t="s">
        <v>55</v>
      </c>
      <c r="S10" s="178" t="s">
        <v>88</v>
      </c>
      <c r="T10" s="3" t="s">
        <v>56</v>
      </c>
      <c r="U10" s="3" t="s">
        <v>57</v>
      </c>
      <c r="V10" s="76" t="s">
        <v>58</v>
      </c>
      <c r="W10" s="89" t="s">
        <v>89</v>
      </c>
      <c r="X10" s="3" t="s">
        <v>90</v>
      </c>
      <c r="Y10" s="76" t="s">
        <v>91</v>
      </c>
      <c r="Z10" s="89" t="s">
        <v>92</v>
      </c>
      <c r="AA10" s="3" t="s">
        <v>93</v>
      </c>
      <c r="AB10" s="76" t="s">
        <v>94</v>
      </c>
      <c r="AC10" s="89" t="s">
        <v>95</v>
      </c>
      <c r="AD10" s="3" t="s">
        <v>96</v>
      </c>
      <c r="AE10" s="76" t="s">
        <v>97</v>
      </c>
      <c r="AF10" s="125" t="s">
        <v>98</v>
      </c>
      <c r="AG10" s="3" t="s">
        <v>99</v>
      </c>
      <c r="AH10" s="3" t="s">
        <v>100</v>
      </c>
      <c r="AI10" s="3" t="s">
        <v>101</v>
      </c>
      <c r="AJ10" s="3" t="s">
        <v>102</v>
      </c>
    </row>
    <row r="11" spans="1:36" ht="13.5" x14ac:dyDescent="0.25">
      <c r="A11" s="4" t="s">
        <v>13</v>
      </c>
      <c r="B11" s="4" t="s">
        <v>12</v>
      </c>
      <c r="C11" s="5" t="s">
        <v>14</v>
      </c>
      <c r="D11" s="183" t="s">
        <v>14</v>
      </c>
      <c r="E11" s="183" t="s">
        <v>14</v>
      </c>
      <c r="F11" s="184" t="s">
        <v>14</v>
      </c>
      <c r="G11" s="90" t="s">
        <v>14</v>
      </c>
      <c r="H11" s="5" t="s">
        <v>14</v>
      </c>
      <c r="I11" s="77" t="s">
        <v>14</v>
      </c>
      <c r="J11" s="90" t="s">
        <v>14</v>
      </c>
      <c r="K11" s="5" t="s">
        <v>14</v>
      </c>
      <c r="L11" s="77" t="s">
        <v>14</v>
      </c>
      <c r="M11" s="90" t="s">
        <v>14</v>
      </c>
      <c r="N11" s="5" t="s">
        <v>14</v>
      </c>
      <c r="O11" s="77" t="s">
        <v>14</v>
      </c>
      <c r="P11" s="90" t="s">
        <v>14</v>
      </c>
      <c r="Q11" s="5" t="s">
        <v>14</v>
      </c>
      <c r="R11" s="77" t="s">
        <v>14</v>
      </c>
      <c r="S11" s="175" t="s">
        <v>14</v>
      </c>
      <c r="T11" s="5" t="s">
        <v>14</v>
      </c>
      <c r="U11" s="5" t="s">
        <v>14</v>
      </c>
      <c r="V11" s="77" t="s">
        <v>14</v>
      </c>
      <c r="W11" s="90" t="s">
        <v>14</v>
      </c>
      <c r="X11" s="5" t="s">
        <v>14</v>
      </c>
      <c r="Y11" s="77" t="s">
        <v>14</v>
      </c>
      <c r="Z11" s="90" t="s">
        <v>14</v>
      </c>
      <c r="AA11" s="5" t="s">
        <v>14</v>
      </c>
      <c r="AB11" s="77" t="s">
        <v>14</v>
      </c>
      <c r="AC11" s="90" t="s">
        <v>14</v>
      </c>
      <c r="AD11" s="5" t="s">
        <v>14</v>
      </c>
      <c r="AE11" s="77" t="s">
        <v>14</v>
      </c>
      <c r="AF11" s="70" t="s">
        <v>14</v>
      </c>
      <c r="AG11" s="5" t="s">
        <v>14</v>
      </c>
      <c r="AH11" s="5" t="s">
        <v>14</v>
      </c>
      <c r="AI11" s="5" t="s">
        <v>14</v>
      </c>
      <c r="AJ11" s="5" t="s">
        <v>14</v>
      </c>
    </row>
    <row r="12" spans="1:36" ht="13.5" x14ac:dyDescent="0.25">
      <c r="A12" s="143" t="s">
        <v>18</v>
      </c>
      <c r="B12" s="6" t="s">
        <v>15</v>
      </c>
      <c r="C12" s="5" t="s">
        <v>14</v>
      </c>
      <c r="D12" s="179">
        <v>403761</v>
      </c>
      <c r="E12" s="179">
        <v>291755</v>
      </c>
      <c r="F12" s="180">
        <v>288199</v>
      </c>
      <c r="G12" s="163">
        <v>4172</v>
      </c>
      <c r="H12" s="161">
        <v>5536</v>
      </c>
      <c r="I12" s="171">
        <v>5101</v>
      </c>
      <c r="J12" s="163">
        <v>4560</v>
      </c>
      <c r="K12" s="161">
        <v>13927</v>
      </c>
      <c r="L12" s="171">
        <v>24948</v>
      </c>
      <c r="M12" s="163">
        <v>51204</v>
      </c>
      <c r="N12" s="161">
        <v>78639</v>
      </c>
      <c r="O12" s="171">
        <v>33408</v>
      </c>
      <c r="P12" s="163">
        <v>22035</v>
      </c>
      <c r="Q12" s="161">
        <v>11471</v>
      </c>
      <c r="R12" s="171">
        <v>33198</v>
      </c>
      <c r="S12" s="176">
        <v>426431</v>
      </c>
      <c r="T12" s="161">
        <v>48282</v>
      </c>
      <c r="U12" s="161">
        <v>49121</v>
      </c>
      <c r="V12" s="171">
        <v>33957</v>
      </c>
      <c r="W12" s="163">
        <v>20446</v>
      </c>
      <c r="X12" s="161">
        <v>19735</v>
      </c>
      <c r="Y12" s="171">
        <v>34838</v>
      </c>
      <c r="Z12" s="163">
        <v>53428</v>
      </c>
      <c r="AA12" s="161">
        <v>67783</v>
      </c>
      <c r="AB12" s="171">
        <v>31799</v>
      </c>
      <c r="AC12" s="163">
        <v>24163</v>
      </c>
      <c r="AD12" s="161">
        <v>11177</v>
      </c>
      <c r="AE12" s="171">
        <v>31702</v>
      </c>
      <c r="AF12" s="167" t="s">
        <v>59</v>
      </c>
      <c r="AG12" s="161" t="s">
        <v>59</v>
      </c>
      <c r="AH12" s="161" t="s">
        <v>59</v>
      </c>
      <c r="AI12" s="161" t="s">
        <v>59</v>
      </c>
      <c r="AJ12" s="161" t="s">
        <v>59</v>
      </c>
    </row>
    <row r="13" spans="1:36" ht="13.5" x14ac:dyDescent="0.25">
      <c r="A13" s="145"/>
      <c r="B13" s="6" t="s">
        <v>22</v>
      </c>
      <c r="C13" s="5" t="s">
        <v>14</v>
      </c>
      <c r="D13" s="179">
        <v>973216</v>
      </c>
      <c r="E13" s="179">
        <v>735999</v>
      </c>
      <c r="F13" s="180">
        <v>677933</v>
      </c>
      <c r="G13" s="164">
        <v>9662</v>
      </c>
      <c r="H13" s="162">
        <v>12270</v>
      </c>
      <c r="I13" s="172">
        <v>13412</v>
      </c>
      <c r="J13" s="164">
        <v>10662</v>
      </c>
      <c r="K13" s="162">
        <v>25055</v>
      </c>
      <c r="L13" s="172">
        <v>48516</v>
      </c>
      <c r="M13" s="164">
        <v>126404</v>
      </c>
      <c r="N13" s="162">
        <v>236276</v>
      </c>
      <c r="O13" s="172">
        <v>70245</v>
      </c>
      <c r="P13" s="164">
        <v>40420</v>
      </c>
      <c r="Q13" s="162">
        <v>21206</v>
      </c>
      <c r="R13" s="172">
        <v>63805</v>
      </c>
      <c r="S13" s="176">
        <v>1001876</v>
      </c>
      <c r="T13" s="162">
        <v>107741</v>
      </c>
      <c r="U13" s="162">
        <v>106538</v>
      </c>
      <c r="V13" s="172">
        <v>73635</v>
      </c>
      <c r="W13" s="164">
        <v>37721</v>
      </c>
      <c r="X13" s="162">
        <v>36982</v>
      </c>
      <c r="Y13" s="172">
        <v>75116</v>
      </c>
      <c r="Z13" s="164">
        <v>146468</v>
      </c>
      <c r="AA13" s="162">
        <v>212363</v>
      </c>
      <c r="AB13" s="172">
        <v>69282</v>
      </c>
      <c r="AC13" s="164">
        <v>45508</v>
      </c>
      <c r="AD13" s="162">
        <v>23293</v>
      </c>
      <c r="AE13" s="172">
        <v>67229</v>
      </c>
      <c r="AF13" s="168" t="s">
        <v>59</v>
      </c>
      <c r="AG13" s="162" t="s">
        <v>59</v>
      </c>
      <c r="AH13" s="162" t="s">
        <v>59</v>
      </c>
      <c r="AI13" s="162" t="s">
        <v>59</v>
      </c>
      <c r="AJ13" s="162" t="s">
        <v>59</v>
      </c>
    </row>
    <row r="14" spans="1:36" ht="13.5" x14ac:dyDescent="0.25">
      <c r="A14" s="143" t="s">
        <v>19</v>
      </c>
      <c r="B14" s="6" t="s">
        <v>15</v>
      </c>
      <c r="C14" s="5" t="s">
        <v>14</v>
      </c>
      <c r="D14" s="179">
        <v>562769</v>
      </c>
      <c r="E14" s="179">
        <v>367493</v>
      </c>
      <c r="F14" s="180">
        <v>503762</v>
      </c>
      <c r="G14" s="163">
        <v>3953</v>
      </c>
      <c r="H14" s="161">
        <v>4799</v>
      </c>
      <c r="I14" s="171">
        <v>5598</v>
      </c>
      <c r="J14" s="163">
        <v>5260</v>
      </c>
      <c r="K14" s="161">
        <v>18916</v>
      </c>
      <c r="L14" s="171">
        <v>74215</v>
      </c>
      <c r="M14" s="163">
        <v>145183</v>
      </c>
      <c r="N14" s="161">
        <v>160028</v>
      </c>
      <c r="O14" s="171">
        <v>53585</v>
      </c>
      <c r="P14" s="163">
        <v>13490</v>
      </c>
      <c r="Q14" s="161">
        <v>9350</v>
      </c>
      <c r="R14" s="171">
        <v>9385</v>
      </c>
      <c r="S14" s="176">
        <v>535948</v>
      </c>
      <c r="T14" s="161">
        <v>5210</v>
      </c>
      <c r="U14" s="161">
        <v>7458</v>
      </c>
      <c r="V14" s="171">
        <v>9559</v>
      </c>
      <c r="W14" s="163">
        <v>23634</v>
      </c>
      <c r="X14" s="161">
        <v>26371</v>
      </c>
      <c r="Y14" s="171">
        <v>105440</v>
      </c>
      <c r="Z14" s="163">
        <v>142075</v>
      </c>
      <c r="AA14" s="161">
        <v>134626</v>
      </c>
      <c r="AB14" s="171">
        <v>49452</v>
      </c>
      <c r="AC14" s="163">
        <v>13423</v>
      </c>
      <c r="AD14" s="161">
        <v>8862</v>
      </c>
      <c r="AE14" s="171">
        <v>9838</v>
      </c>
      <c r="AF14" s="167" t="s">
        <v>59</v>
      </c>
      <c r="AG14" s="161" t="s">
        <v>59</v>
      </c>
      <c r="AH14" s="161" t="s">
        <v>59</v>
      </c>
      <c r="AI14" s="161" t="s">
        <v>59</v>
      </c>
      <c r="AJ14" s="161" t="s">
        <v>59</v>
      </c>
    </row>
    <row r="15" spans="1:36" ht="13.5" x14ac:dyDescent="0.25">
      <c r="A15" s="145"/>
      <c r="B15" s="6" t="s">
        <v>22</v>
      </c>
      <c r="C15" s="5" t="s">
        <v>14</v>
      </c>
      <c r="D15" s="179">
        <v>3288052</v>
      </c>
      <c r="E15" s="179">
        <v>2047867</v>
      </c>
      <c r="F15" s="180">
        <v>2954125</v>
      </c>
      <c r="G15" s="164">
        <v>14451</v>
      </c>
      <c r="H15" s="162">
        <v>14596</v>
      </c>
      <c r="I15" s="172">
        <v>15422</v>
      </c>
      <c r="J15" s="164">
        <v>15698</v>
      </c>
      <c r="K15" s="162">
        <v>50132</v>
      </c>
      <c r="L15" s="172">
        <v>356811</v>
      </c>
      <c r="M15" s="164">
        <v>914500</v>
      </c>
      <c r="N15" s="162">
        <v>1133355</v>
      </c>
      <c r="O15" s="172">
        <v>342259</v>
      </c>
      <c r="P15" s="164">
        <v>42182</v>
      </c>
      <c r="Q15" s="162">
        <v>28553</v>
      </c>
      <c r="R15" s="172">
        <v>26166</v>
      </c>
      <c r="S15" s="176">
        <v>3256277</v>
      </c>
      <c r="T15" s="162">
        <v>19444</v>
      </c>
      <c r="U15" s="162">
        <v>24230</v>
      </c>
      <c r="V15" s="172">
        <v>29606</v>
      </c>
      <c r="W15" s="164">
        <v>69016</v>
      </c>
      <c r="X15" s="162">
        <v>90064</v>
      </c>
      <c r="Y15" s="172">
        <v>523668</v>
      </c>
      <c r="Z15" s="164">
        <v>922688</v>
      </c>
      <c r="AA15" s="162">
        <v>1051754</v>
      </c>
      <c r="AB15" s="172">
        <v>335516</v>
      </c>
      <c r="AC15" s="164">
        <v>74545</v>
      </c>
      <c r="AD15" s="162">
        <v>56493</v>
      </c>
      <c r="AE15" s="172">
        <v>59253</v>
      </c>
      <c r="AF15" s="168" t="s">
        <v>59</v>
      </c>
      <c r="AG15" s="162" t="s">
        <v>59</v>
      </c>
      <c r="AH15" s="162" t="s">
        <v>59</v>
      </c>
      <c r="AI15" s="162" t="s">
        <v>59</v>
      </c>
      <c r="AJ15" s="162" t="s">
        <v>59</v>
      </c>
    </row>
    <row r="16" spans="1:36" ht="13.5" x14ac:dyDescent="0.25">
      <c r="A16" s="143" t="s">
        <v>20</v>
      </c>
      <c r="B16" s="6" t="s">
        <v>15</v>
      </c>
      <c r="C16" s="5" t="s">
        <v>14</v>
      </c>
      <c r="D16" s="179">
        <v>377066</v>
      </c>
      <c r="E16" s="179">
        <v>211614</v>
      </c>
      <c r="F16" s="180">
        <v>275916</v>
      </c>
      <c r="G16" s="163">
        <v>6393</v>
      </c>
      <c r="H16" s="161">
        <v>6915</v>
      </c>
      <c r="I16" s="171">
        <v>7711</v>
      </c>
      <c r="J16" s="163">
        <v>8769</v>
      </c>
      <c r="K16" s="161">
        <v>16754</v>
      </c>
      <c r="L16" s="171">
        <v>31495</v>
      </c>
      <c r="M16" s="163">
        <v>48105</v>
      </c>
      <c r="N16" s="161">
        <v>54167</v>
      </c>
      <c r="O16" s="171">
        <v>33889</v>
      </c>
      <c r="P16" s="163">
        <v>26205</v>
      </c>
      <c r="Q16" s="161">
        <v>18243</v>
      </c>
      <c r="R16" s="171">
        <v>17270</v>
      </c>
      <c r="S16" s="176">
        <v>328963</v>
      </c>
      <c r="T16" s="161">
        <v>12494</v>
      </c>
      <c r="U16" s="161">
        <v>13248</v>
      </c>
      <c r="V16" s="171">
        <v>16162</v>
      </c>
      <c r="W16" s="163">
        <v>23776</v>
      </c>
      <c r="X16" s="161">
        <v>32118</v>
      </c>
      <c r="Y16" s="171">
        <v>38535</v>
      </c>
      <c r="Z16" s="163">
        <v>48520</v>
      </c>
      <c r="AA16" s="161">
        <v>48730</v>
      </c>
      <c r="AB16" s="171">
        <v>34419</v>
      </c>
      <c r="AC16" s="163">
        <v>23846</v>
      </c>
      <c r="AD16" s="161">
        <v>18698</v>
      </c>
      <c r="AE16" s="171">
        <v>18417</v>
      </c>
      <c r="AF16" s="167" t="s">
        <v>59</v>
      </c>
      <c r="AG16" s="161" t="s">
        <v>59</v>
      </c>
      <c r="AH16" s="161" t="s">
        <v>59</v>
      </c>
      <c r="AI16" s="161" t="s">
        <v>59</v>
      </c>
      <c r="AJ16" s="161" t="s">
        <v>59</v>
      </c>
    </row>
    <row r="17" spans="1:36" ht="13.5" x14ac:dyDescent="0.25">
      <c r="A17" s="145"/>
      <c r="B17" s="6" t="s">
        <v>22</v>
      </c>
      <c r="C17" s="5" t="s">
        <v>14</v>
      </c>
      <c r="D17" s="179">
        <v>966635</v>
      </c>
      <c r="E17" s="179">
        <v>590745</v>
      </c>
      <c r="F17" s="180">
        <v>772858</v>
      </c>
      <c r="G17" s="164">
        <v>12832</v>
      </c>
      <c r="H17" s="162">
        <v>13208</v>
      </c>
      <c r="I17" s="172">
        <v>15988</v>
      </c>
      <c r="J17" s="164">
        <v>16639</v>
      </c>
      <c r="K17" s="162">
        <v>29503</v>
      </c>
      <c r="L17" s="172">
        <v>78302</v>
      </c>
      <c r="M17" s="164">
        <v>180621</v>
      </c>
      <c r="N17" s="162">
        <v>223030</v>
      </c>
      <c r="O17" s="172">
        <v>92516</v>
      </c>
      <c r="P17" s="164">
        <v>49932</v>
      </c>
      <c r="Q17" s="162">
        <v>31059</v>
      </c>
      <c r="R17" s="172">
        <v>29228</v>
      </c>
      <c r="S17" s="176">
        <v>979704</v>
      </c>
      <c r="T17" s="162">
        <v>23565</v>
      </c>
      <c r="U17" s="162">
        <v>23606</v>
      </c>
      <c r="V17" s="172">
        <v>33488</v>
      </c>
      <c r="W17" s="164">
        <v>50702</v>
      </c>
      <c r="X17" s="162">
        <v>67369</v>
      </c>
      <c r="Y17" s="172">
        <v>114461</v>
      </c>
      <c r="Z17" s="164">
        <v>188130</v>
      </c>
      <c r="AA17" s="162">
        <v>221777</v>
      </c>
      <c r="AB17" s="172">
        <v>110181</v>
      </c>
      <c r="AC17" s="164">
        <v>58036</v>
      </c>
      <c r="AD17" s="162">
        <v>44026</v>
      </c>
      <c r="AE17" s="172">
        <v>44363</v>
      </c>
      <c r="AF17" s="168" t="s">
        <v>59</v>
      </c>
      <c r="AG17" s="162" t="s">
        <v>59</v>
      </c>
      <c r="AH17" s="162" t="s">
        <v>59</v>
      </c>
      <c r="AI17" s="162" t="s">
        <v>59</v>
      </c>
      <c r="AJ17" s="162" t="s">
        <v>59</v>
      </c>
    </row>
    <row r="18" spans="1:36" ht="13.5" x14ac:dyDescent="0.25">
      <c r="A18" s="143" t="s">
        <v>21</v>
      </c>
      <c r="B18" s="6" t="s">
        <v>15</v>
      </c>
      <c r="C18" s="5" t="s">
        <v>14</v>
      </c>
      <c r="D18" s="179">
        <v>299570</v>
      </c>
      <c r="E18" s="179">
        <v>199005</v>
      </c>
      <c r="F18" s="180">
        <v>263010</v>
      </c>
      <c r="G18" s="163">
        <v>5247</v>
      </c>
      <c r="H18" s="161">
        <v>6046</v>
      </c>
      <c r="I18" s="171">
        <v>6137</v>
      </c>
      <c r="J18" s="163">
        <v>6722</v>
      </c>
      <c r="K18" s="161">
        <v>12727</v>
      </c>
      <c r="L18" s="171">
        <v>30017</v>
      </c>
      <c r="M18" s="163">
        <v>54930</v>
      </c>
      <c r="N18" s="161">
        <v>67062</v>
      </c>
      <c r="O18" s="171">
        <v>33260</v>
      </c>
      <c r="P18" s="163">
        <v>17268</v>
      </c>
      <c r="Q18" s="161">
        <v>12131</v>
      </c>
      <c r="R18" s="171">
        <v>11463</v>
      </c>
      <c r="S18" s="176">
        <v>309752</v>
      </c>
      <c r="T18" s="161">
        <v>9887</v>
      </c>
      <c r="U18" s="161">
        <v>11911</v>
      </c>
      <c r="V18" s="171">
        <v>13318</v>
      </c>
      <c r="W18" s="163">
        <v>21347</v>
      </c>
      <c r="X18" s="161">
        <v>21035</v>
      </c>
      <c r="Y18" s="171">
        <v>41828</v>
      </c>
      <c r="Z18" s="163">
        <v>56254</v>
      </c>
      <c r="AA18" s="161">
        <v>58368</v>
      </c>
      <c r="AB18" s="171">
        <v>31184</v>
      </c>
      <c r="AC18" s="163">
        <v>18585</v>
      </c>
      <c r="AD18" s="161">
        <v>13030</v>
      </c>
      <c r="AE18" s="171">
        <v>13005</v>
      </c>
      <c r="AF18" s="167" t="s">
        <v>59</v>
      </c>
      <c r="AG18" s="161" t="s">
        <v>59</v>
      </c>
      <c r="AH18" s="161" t="s">
        <v>59</v>
      </c>
      <c r="AI18" s="161" t="s">
        <v>59</v>
      </c>
      <c r="AJ18" s="161" t="s">
        <v>59</v>
      </c>
    </row>
    <row r="19" spans="1:36" ht="13.5" x14ac:dyDescent="0.25">
      <c r="A19" s="145"/>
      <c r="B19" s="6" t="s">
        <v>22</v>
      </c>
      <c r="C19" s="5" t="s">
        <v>14</v>
      </c>
      <c r="D19" s="179">
        <v>948799</v>
      </c>
      <c r="E19" s="179">
        <v>638181</v>
      </c>
      <c r="F19" s="180">
        <v>792849</v>
      </c>
      <c r="G19" s="164">
        <v>12107</v>
      </c>
      <c r="H19" s="162">
        <v>13738</v>
      </c>
      <c r="I19" s="172">
        <v>14967</v>
      </c>
      <c r="J19" s="164">
        <v>16980</v>
      </c>
      <c r="K19" s="162">
        <v>24911</v>
      </c>
      <c r="L19" s="172">
        <v>79768</v>
      </c>
      <c r="M19" s="164">
        <v>191179</v>
      </c>
      <c r="N19" s="162">
        <v>265519</v>
      </c>
      <c r="O19" s="172">
        <v>90750</v>
      </c>
      <c r="P19" s="164">
        <v>33250</v>
      </c>
      <c r="Q19" s="162">
        <v>25640</v>
      </c>
      <c r="R19" s="172">
        <v>24040</v>
      </c>
      <c r="S19" s="176">
        <v>1151946</v>
      </c>
      <c r="T19" s="162">
        <v>23644</v>
      </c>
      <c r="U19" s="162">
        <v>29538</v>
      </c>
      <c r="V19" s="172">
        <v>34811</v>
      </c>
      <c r="W19" s="164">
        <v>50743</v>
      </c>
      <c r="X19" s="162">
        <v>53718</v>
      </c>
      <c r="Y19" s="172">
        <v>123473</v>
      </c>
      <c r="Z19" s="164">
        <v>229143</v>
      </c>
      <c r="AA19" s="162">
        <v>283458</v>
      </c>
      <c r="AB19" s="172">
        <v>118145</v>
      </c>
      <c r="AC19" s="164">
        <v>72988</v>
      </c>
      <c r="AD19" s="162">
        <v>64783</v>
      </c>
      <c r="AE19" s="172">
        <v>67502</v>
      </c>
      <c r="AF19" s="168" t="s">
        <v>59</v>
      </c>
      <c r="AG19" s="162" t="s">
        <v>59</v>
      </c>
      <c r="AH19" s="162" t="s">
        <v>59</v>
      </c>
      <c r="AI19" s="162" t="s">
        <v>59</v>
      </c>
      <c r="AJ19" s="162" t="s">
        <v>59</v>
      </c>
    </row>
    <row r="20" spans="1:36" ht="13.5" x14ac:dyDescent="0.25">
      <c r="A20" s="146" t="s">
        <v>17</v>
      </c>
      <c r="B20" s="10" t="s">
        <v>15</v>
      </c>
      <c r="C20" s="5" t="s">
        <v>14</v>
      </c>
      <c r="D20" s="181">
        <v>1643166</v>
      </c>
      <c r="E20" s="181">
        <v>1069867</v>
      </c>
      <c r="F20" s="182">
        <v>1330887</v>
      </c>
      <c r="G20" s="165">
        <v>19765</v>
      </c>
      <c r="H20" s="159">
        <v>23296</v>
      </c>
      <c r="I20" s="173">
        <v>24547</v>
      </c>
      <c r="J20" s="165">
        <v>25311</v>
      </c>
      <c r="K20" s="159">
        <v>62324</v>
      </c>
      <c r="L20" s="173">
        <v>160675</v>
      </c>
      <c r="M20" s="165">
        <v>299422</v>
      </c>
      <c r="N20" s="159">
        <v>359896</v>
      </c>
      <c r="O20" s="173">
        <v>154142</v>
      </c>
      <c r="P20" s="165">
        <v>78998</v>
      </c>
      <c r="Q20" s="159">
        <v>51195</v>
      </c>
      <c r="R20" s="173">
        <v>71316</v>
      </c>
      <c r="S20" s="177">
        <v>1601094</v>
      </c>
      <c r="T20" s="159">
        <v>75873</v>
      </c>
      <c r="U20" s="159">
        <v>81738</v>
      </c>
      <c r="V20" s="173">
        <v>72996</v>
      </c>
      <c r="W20" s="165">
        <v>89203</v>
      </c>
      <c r="X20" s="159">
        <v>99259</v>
      </c>
      <c r="Y20" s="173">
        <v>220641</v>
      </c>
      <c r="Z20" s="165">
        <v>300277</v>
      </c>
      <c r="AA20" s="159">
        <v>309507</v>
      </c>
      <c r="AB20" s="173">
        <v>146854</v>
      </c>
      <c r="AC20" s="165">
        <v>80017</v>
      </c>
      <c r="AD20" s="159">
        <v>51767</v>
      </c>
      <c r="AE20" s="173">
        <v>72962</v>
      </c>
      <c r="AF20" s="169" t="s">
        <v>59</v>
      </c>
      <c r="AG20" s="159" t="s">
        <v>59</v>
      </c>
      <c r="AH20" s="159" t="s">
        <v>59</v>
      </c>
      <c r="AI20" s="159" t="s">
        <v>59</v>
      </c>
      <c r="AJ20" s="159" t="s">
        <v>59</v>
      </c>
    </row>
    <row r="21" spans="1:36" ht="13.5" x14ac:dyDescent="0.25">
      <c r="A21" s="149"/>
      <c r="B21" s="10" t="s">
        <v>22</v>
      </c>
      <c r="C21" s="5" t="s">
        <v>14</v>
      </c>
      <c r="D21" s="181">
        <v>6176702</v>
      </c>
      <c r="E21" s="181">
        <v>4012792</v>
      </c>
      <c r="F21" s="182">
        <v>5197765</v>
      </c>
      <c r="G21" s="166">
        <v>49052</v>
      </c>
      <c r="H21" s="160">
        <v>53812</v>
      </c>
      <c r="I21" s="174">
        <v>59789</v>
      </c>
      <c r="J21" s="166">
        <v>59979</v>
      </c>
      <c r="K21" s="160">
        <v>129601</v>
      </c>
      <c r="L21" s="174">
        <v>563397</v>
      </c>
      <c r="M21" s="166">
        <v>1412704</v>
      </c>
      <c r="N21" s="160">
        <v>1858180</v>
      </c>
      <c r="O21" s="174">
        <v>595770</v>
      </c>
      <c r="P21" s="166">
        <v>165784</v>
      </c>
      <c r="Q21" s="160">
        <v>106458</v>
      </c>
      <c r="R21" s="174">
        <v>143239</v>
      </c>
      <c r="S21" s="177">
        <v>6389803</v>
      </c>
      <c r="T21" s="160">
        <v>174394</v>
      </c>
      <c r="U21" s="160">
        <v>183912</v>
      </c>
      <c r="V21" s="174">
        <v>171540</v>
      </c>
      <c r="W21" s="166">
        <v>208182</v>
      </c>
      <c r="X21" s="160">
        <v>248133</v>
      </c>
      <c r="Y21" s="174">
        <v>836718</v>
      </c>
      <c r="Z21" s="166">
        <v>1486429</v>
      </c>
      <c r="AA21" s="160">
        <v>1769352</v>
      </c>
      <c r="AB21" s="174">
        <v>633124</v>
      </c>
      <c r="AC21" s="166">
        <v>251077</v>
      </c>
      <c r="AD21" s="160">
        <v>188595</v>
      </c>
      <c r="AE21" s="174">
        <v>238347</v>
      </c>
      <c r="AF21" s="170" t="s">
        <v>59</v>
      </c>
      <c r="AG21" s="160" t="s">
        <v>59</v>
      </c>
      <c r="AH21" s="160" t="s">
        <v>59</v>
      </c>
      <c r="AI21" s="160" t="s">
        <v>59</v>
      </c>
      <c r="AJ21" s="160" t="s">
        <v>59</v>
      </c>
    </row>
    <row r="22" spans="1:36" ht="13.5" x14ac:dyDescent="0.25">
      <c r="A22" s="146" t="s">
        <v>16</v>
      </c>
      <c r="B22" s="10" t="s">
        <v>15</v>
      </c>
      <c r="C22" s="5" t="s">
        <v>14</v>
      </c>
      <c r="D22" s="181">
        <v>131381653</v>
      </c>
      <c r="E22" s="181">
        <v>55702138</v>
      </c>
      <c r="F22" s="182">
        <v>78670967</v>
      </c>
      <c r="G22" s="165">
        <v>1077992</v>
      </c>
      <c r="H22" s="159">
        <v>1616787</v>
      </c>
      <c r="I22" s="173">
        <v>1282589</v>
      </c>
      <c r="J22" s="165">
        <v>1390210</v>
      </c>
      <c r="K22" s="159">
        <v>4224593</v>
      </c>
      <c r="L22" s="173">
        <v>8878216</v>
      </c>
      <c r="M22" s="165">
        <v>14791631</v>
      </c>
      <c r="N22" s="159">
        <v>16759492</v>
      </c>
      <c r="O22" s="173">
        <v>11044624</v>
      </c>
      <c r="P22" s="165">
        <v>8419240</v>
      </c>
      <c r="Q22" s="159">
        <v>4365064</v>
      </c>
      <c r="R22" s="173">
        <v>4820529</v>
      </c>
      <c r="S22" s="177">
        <v>118514633</v>
      </c>
      <c r="T22" s="159">
        <v>3705612</v>
      </c>
      <c r="U22" s="159">
        <v>4593498</v>
      </c>
      <c r="V22" s="173">
        <v>5361749</v>
      </c>
      <c r="W22" s="165">
        <v>9000924</v>
      </c>
      <c r="X22" s="159">
        <v>10227273</v>
      </c>
      <c r="Y22" s="173">
        <v>15031822</v>
      </c>
      <c r="Z22" s="165">
        <v>18085838</v>
      </c>
      <c r="AA22" s="159">
        <v>17643027</v>
      </c>
      <c r="AB22" s="173">
        <v>13247341</v>
      </c>
      <c r="AC22" s="165">
        <v>9878751</v>
      </c>
      <c r="AD22" s="159">
        <v>5387311</v>
      </c>
      <c r="AE22" s="173">
        <v>6351487</v>
      </c>
      <c r="AF22" s="169">
        <v>5769311</v>
      </c>
      <c r="AG22" s="159">
        <v>5850879</v>
      </c>
      <c r="AH22" s="159">
        <v>6599900</v>
      </c>
      <c r="AI22" s="159">
        <v>10187146</v>
      </c>
      <c r="AJ22" s="159">
        <v>8763692</v>
      </c>
    </row>
    <row r="23" spans="1:36" ht="13.5" x14ac:dyDescent="0.25">
      <c r="A23" s="149"/>
      <c r="B23" s="10" t="s">
        <v>22</v>
      </c>
      <c r="C23" s="5" t="s">
        <v>14</v>
      </c>
      <c r="D23" s="181">
        <v>436739271</v>
      </c>
      <c r="E23" s="181">
        <v>208447085</v>
      </c>
      <c r="F23" s="182">
        <v>289178142</v>
      </c>
      <c r="G23" s="166">
        <v>3523071</v>
      </c>
      <c r="H23" s="160">
        <v>4439497</v>
      </c>
      <c r="I23" s="174">
        <v>4247842</v>
      </c>
      <c r="J23" s="166">
        <v>4288406</v>
      </c>
      <c r="K23" s="160">
        <v>11333102</v>
      </c>
      <c r="L23" s="174">
        <v>30504121</v>
      </c>
      <c r="M23" s="166">
        <v>61842706</v>
      </c>
      <c r="N23" s="160">
        <v>79734403</v>
      </c>
      <c r="O23" s="174">
        <v>41575248</v>
      </c>
      <c r="P23" s="166">
        <v>22441211</v>
      </c>
      <c r="Q23" s="160">
        <v>11723237</v>
      </c>
      <c r="R23" s="174">
        <v>13525298</v>
      </c>
      <c r="S23" s="177">
        <v>412008532</v>
      </c>
      <c r="T23" s="160">
        <v>11981957</v>
      </c>
      <c r="U23" s="160">
        <v>13442993</v>
      </c>
      <c r="V23" s="174">
        <v>16002578</v>
      </c>
      <c r="W23" s="166">
        <v>24559355</v>
      </c>
      <c r="X23" s="160">
        <v>29179070</v>
      </c>
      <c r="Y23" s="174">
        <v>53150195</v>
      </c>
      <c r="Z23" s="166">
        <v>73949512</v>
      </c>
      <c r="AA23" s="160">
        <v>82805286</v>
      </c>
      <c r="AB23" s="174">
        <v>47061933</v>
      </c>
      <c r="AC23" s="166">
        <v>27820865</v>
      </c>
      <c r="AD23" s="160">
        <v>14536527</v>
      </c>
      <c r="AE23" s="174">
        <v>17518261</v>
      </c>
      <c r="AF23" s="170">
        <v>18076900</v>
      </c>
      <c r="AG23" s="160">
        <v>18966490</v>
      </c>
      <c r="AH23" s="160">
        <v>18794605</v>
      </c>
      <c r="AI23" s="160">
        <v>27860941</v>
      </c>
      <c r="AJ23" s="160">
        <v>26243257</v>
      </c>
    </row>
    <row r="25" spans="1:36" x14ac:dyDescent="0.2">
      <c r="A25" s="7" t="s">
        <v>103</v>
      </c>
    </row>
    <row r="28" spans="1:36" ht="15" x14ac:dyDescent="0.25">
      <c r="D28" s="38" t="s">
        <v>109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36" ht="15" x14ac:dyDescent="0.25">
      <c r="D29" s="3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36" ht="21" x14ac:dyDescent="0.25">
      <c r="D30" s="39"/>
      <c r="E30" s="37"/>
      <c r="F30" s="51" t="s">
        <v>68</v>
      </c>
      <c r="G30" s="51" t="s">
        <v>69</v>
      </c>
      <c r="H30" s="51" t="s">
        <v>70</v>
      </c>
      <c r="I30" s="51" t="s">
        <v>71</v>
      </c>
      <c r="J30" s="51" t="s">
        <v>104</v>
      </c>
      <c r="K30" s="51" t="s">
        <v>105</v>
      </c>
      <c r="L30" s="51" t="s">
        <v>106</v>
      </c>
      <c r="M30" s="51" t="s">
        <v>107</v>
      </c>
      <c r="N30" s="52" t="s">
        <v>40</v>
      </c>
      <c r="O30" s="52" t="s">
        <v>63</v>
      </c>
      <c r="P30" s="52" t="s">
        <v>108</v>
      </c>
    </row>
    <row r="31" spans="1:36" ht="15" x14ac:dyDescent="0.25">
      <c r="D31" s="39"/>
      <c r="E31" s="37"/>
      <c r="F31" s="51"/>
      <c r="G31" s="51"/>
      <c r="H31" s="51"/>
      <c r="I31" s="51"/>
      <c r="J31" s="51"/>
      <c r="K31" s="51"/>
      <c r="L31" s="51"/>
      <c r="M31" s="51"/>
      <c r="N31" s="52"/>
    </row>
    <row r="32" spans="1:36" ht="13.5" thickBot="1" x14ac:dyDescent="0.25">
      <c r="D32" s="48" t="s">
        <v>13</v>
      </c>
      <c r="E32" s="49" t="s">
        <v>12</v>
      </c>
      <c r="F32" s="50" t="s">
        <v>64</v>
      </c>
      <c r="G32" s="50" t="s">
        <v>65</v>
      </c>
      <c r="H32" s="50" t="s">
        <v>66</v>
      </c>
      <c r="I32" s="50" t="s">
        <v>67</v>
      </c>
      <c r="J32" s="50" t="s">
        <v>110</v>
      </c>
      <c r="K32" s="50" t="s">
        <v>111</v>
      </c>
      <c r="L32" s="50" t="s">
        <v>112</v>
      </c>
      <c r="M32" s="50" t="s">
        <v>113</v>
      </c>
      <c r="N32" s="50" t="s">
        <v>40</v>
      </c>
      <c r="O32" s="50" t="s">
        <v>63</v>
      </c>
      <c r="P32" s="50" t="s">
        <v>108</v>
      </c>
    </row>
    <row r="33" spans="4:16" x14ac:dyDescent="0.2">
      <c r="D33" s="126" t="s">
        <v>23</v>
      </c>
      <c r="E33" s="40" t="s">
        <v>38</v>
      </c>
      <c r="F33" s="41">
        <f>G12+H12+I12</f>
        <v>14809</v>
      </c>
      <c r="G33" s="41">
        <f>J12+K12+L12</f>
        <v>43435</v>
      </c>
      <c r="H33" s="41">
        <f>M12+N12+O12</f>
        <v>163251</v>
      </c>
      <c r="I33" s="41">
        <f>P12+Q12+R12</f>
        <v>66704</v>
      </c>
      <c r="J33" s="41">
        <f>T12+U12+V12</f>
        <v>131360</v>
      </c>
      <c r="K33" s="41">
        <f>W12+X12+Y12</f>
        <v>75019</v>
      </c>
      <c r="L33" s="41">
        <f>Z12+AA12+AB12</f>
        <v>153010</v>
      </c>
      <c r="M33" s="41">
        <f>AC12+AD12+AE12</f>
        <v>67042</v>
      </c>
      <c r="N33" s="41">
        <f>E12</f>
        <v>291755</v>
      </c>
      <c r="O33" s="41">
        <f>F12</f>
        <v>288199</v>
      </c>
      <c r="P33" s="41">
        <f>S12</f>
        <v>426431</v>
      </c>
    </row>
    <row r="34" spans="4:16" x14ac:dyDescent="0.2">
      <c r="D34" s="127"/>
      <c r="E34" s="42" t="s">
        <v>39</v>
      </c>
      <c r="F34" s="43">
        <f>G13+H13+I13</f>
        <v>35344</v>
      </c>
      <c r="G34" s="43">
        <f>J13+K13+L13</f>
        <v>84233</v>
      </c>
      <c r="H34" s="43">
        <f>M13+N13+O13</f>
        <v>432925</v>
      </c>
      <c r="I34" s="43">
        <f>P13+Q13+R13</f>
        <v>125431</v>
      </c>
      <c r="J34" s="43">
        <f>T13+U13+V13</f>
        <v>287914</v>
      </c>
      <c r="K34" s="43">
        <f>W13+X13+Y13</f>
        <v>149819</v>
      </c>
      <c r="L34" s="43">
        <f>Z13+AA13+AB13</f>
        <v>428113</v>
      </c>
      <c r="M34" s="43">
        <f>AC13+AD13+AE13</f>
        <v>136030</v>
      </c>
      <c r="N34" s="43">
        <f t="shared" ref="N34:N44" si="0">E13</f>
        <v>735999</v>
      </c>
      <c r="O34" s="43">
        <f t="shared" ref="O34:O44" si="1">F13</f>
        <v>677933</v>
      </c>
      <c r="P34" s="43">
        <f t="shared" ref="P34:P44" si="2">S13</f>
        <v>1001876</v>
      </c>
    </row>
    <row r="35" spans="4:16" x14ac:dyDescent="0.2">
      <c r="D35" s="128" t="s">
        <v>24</v>
      </c>
      <c r="E35" s="44" t="s">
        <v>38</v>
      </c>
      <c r="F35" s="41">
        <f>G14+H14+I14</f>
        <v>14350</v>
      </c>
      <c r="G35" s="41">
        <f>J14+K14+L14</f>
        <v>98391</v>
      </c>
      <c r="H35" s="41">
        <f>M14+N14+O14</f>
        <v>358796</v>
      </c>
      <c r="I35" s="41">
        <f>P14+Q14+R14</f>
        <v>32225</v>
      </c>
      <c r="J35" s="41">
        <f>T14+U14+V14</f>
        <v>22227</v>
      </c>
      <c r="K35" s="41">
        <f>W14+X14+Y14</f>
        <v>155445</v>
      </c>
      <c r="L35" s="41">
        <f>Z14+AA14+AB14</f>
        <v>326153</v>
      </c>
      <c r="M35" s="41">
        <f>AC14+AD14+AE14</f>
        <v>32123</v>
      </c>
      <c r="N35" s="41">
        <f t="shared" si="0"/>
        <v>367493</v>
      </c>
      <c r="O35" s="41">
        <f t="shared" si="1"/>
        <v>503762</v>
      </c>
      <c r="P35" s="41">
        <f t="shared" si="2"/>
        <v>535948</v>
      </c>
    </row>
    <row r="36" spans="4:16" x14ac:dyDescent="0.2">
      <c r="D36" s="127"/>
      <c r="E36" s="42" t="s">
        <v>39</v>
      </c>
      <c r="F36" s="43">
        <f>G15+H15+I15</f>
        <v>44469</v>
      </c>
      <c r="G36" s="43">
        <f>J15+K15+L15</f>
        <v>422641</v>
      </c>
      <c r="H36" s="43">
        <f>M15+N15+O15</f>
        <v>2390114</v>
      </c>
      <c r="I36" s="43">
        <f>P15+Q15+R15</f>
        <v>96901</v>
      </c>
      <c r="J36" s="43">
        <f>T15+U15+V15</f>
        <v>73280</v>
      </c>
      <c r="K36" s="43">
        <f>W15+X15+Y15</f>
        <v>682748</v>
      </c>
      <c r="L36" s="43">
        <f>Z15+AA15+AB15</f>
        <v>2309958</v>
      </c>
      <c r="M36" s="43">
        <f>AC15+AD15+AE15</f>
        <v>190291</v>
      </c>
      <c r="N36" s="43">
        <f t="shared" si="0"/>
        <v>2047867</v>
      </c>
      <c r="O36" s="43">
        <f t="shared" si="1"/>
        <v>2954125</v>
      </c>
      <c r="P36" s="43">
        <f t="shared" si="2"/>
        <v>3256277</v>
      </c>
    </row>
    <row r="37" spans="4:16" x14ac:dyDescent="0.2">
      <c r="D37" s="129" t="s">
        <v>25</v>
      </c>
      <c r="E37" s="44" t="s">
        <v>38</v>
      </c>
      <c r="F37" s="41">
        <f>G16+H16+I16</f>
        <v>21019</v>
      </c>
      <c r="G37" s="41">
        <f>J16+K16+L16</f>
        <v>57018</v>
      </c>
      <c r="H37" s="41">
        <f>M16+N16+O16</f>
        <v>136161</v>
      </c>
      <c r="I37" s="41">
        <f>P16+Q16+R16</f>
        <v>61718</v>
      </c>
      <c r="J37" s="41">
        <f>T16+U16+V16</f>
        <v>41904</v>
      </c>
      <c r="K37" s="41">
        <f>W16+X16+Y16</f>
        <v>94429</v>
      </c>
      <c r="L37" s="41">
        <f>Z16+AA16+AB16</f>
        <v>131669</v>
      </c>
      <c r="M37" s="41">
        <f>AC16+AD16+AE16</f>
        <v>60961</v>
      </c>
      <c r="N37" s="41">
        <f t="shared" si="0"/>
        <v>211614</v>
      </c>
      <c r="O37" s="41">
        <f t="shared" si="1"/>
        <v>275916</v>
      </c>
      <c r="P37" s="41">
        <f t="shared" si="2"/>
        <v>328963</v>
      </c>
    </row>
    <row r="38" spans="4:16" x14ac:dyDescent="0.2">
      <c r="D38" s="127"/>
      <c r="E38" s="42" t="s">
        <v>39</v>
      </c>
      <c r="F38" s="43">
        <f>G17+H17+I17</f>
        <v>42028</v>
      </c>
      <c r="G38" s="43">
        <f>J17+K17+L17</f>
        <v>124444</v>
      </c>
      <c r="H38" s="43">
        <f>M17+N17+O17</f>
        <v>496167</v>
      </c>
      <c r="I38" s="43">
        <f>P17+Q17+R17</f>
        <v>110219</v>
      </c>
      <c r="J38" s="43">
        <f>T17+U17+V17</f>
        <v>80659</v>
      </c>
      <c r="K38" s="43">
        <f>W17+X17+Y17</f>
        <v>232532</v>
      </c>
      <c r="L38" s="43">
        <f>Z17+AA17+AB17</f>
        <v>520088</v>
      </c>
      <c r="M38" s="43">
        <f>AC17+AD17+AE17</f>
        <v>146425</v>
      </c>
      <c r="N38" s="43">
        <f t="shared" si="0"/>
        <v>590745</v>
      </c>
      <c r="O38" s="43">
        <f t="shared" si="1"/>
        <v>772858</v>
      </c>
      <c r="P38" s="43">
        <f t="shared" si="2"/>
        <v>979704</v>
      </c>
    </row>
    <row r="39" spans="4:16" x14ac:dyDescent="0.2">
      <c r="D39" s="129" t="s">
        <v>26</v>
      </c>
      <c r="E39" s="44" t="s">
        <v>38</v>
      </c>
      <c r="F39" s="41">
        <f>G18+H18+I18</f>
        <v>17430</v>
      </c>
      <c r="G39" s="41">
        <f>J18+K18+L18</f>
        <v>49466</v>
      </c>
      <c r="H39" s="41">
        <f>M18+N18+O18</f>
        <v>155252</v>
      </c>
      <c r="I39" s="41">
        <f>P18+Q18+R18</f>
        <v>40862</v>
      </c>
      <c r="J39" s="41">
        <f>T18+U18+V18</f>
        <v>35116</v>
      </c>
      <c r="K39" s="41">
        <f>W18+X18+Y18</f>
        <v>84210</v>
      </c>
      <c r="L39" s="41">
        <f>Z18+AA18+AB18</f>
        <v>145806</v>
      </c>
      <c r="M39" s="41">
        <f>AC18+AD18+AE18</f>
        <v>44620</v>
      </c>
      <c r="N39" s="41">
        <f t="shared" si="0"/>
        <v>199005</v>
      </c>
      <c r="O39" s="41">
        <f t="shared" si="1"/>
        <v>263010</v>
      </c>
      <c r="P39" s="41">
        <f t="shared" si="2"/>
        <v>309752</v>
      </c>
    </row>
    <row r="40" spans="4:16" x14ac:dyDescent="0.2">
      <c r="D40" s="127"/>
      <c r="E40" s="42" t="s">
        <v>39</v>
      </c>
      <c r="F40" s="43">
        <f>G19+H19+I19</f>
        <v>40812</v>
      </c>
      <c r="G40" s="43">
        <f>J19+K19+L19</f>
        <v>121659</v>
      </c>
      <c r="H40" s="43">
        <f>M19+N19+O19</f>
        <v>547448</v>
      </c>
      <c r="I40" s="43">
        <f>P19+Q19+R19</f>
        <v>82930</v>
      </c>
      <c r="J40" s="43">
        <f>T19+U19+V19</f>
        <v>87993</v>
      </c>
      <c r="K40" s="43">
        <f>W19+X19+Y19</f>
        <v>227934</v>
      </c>
      <c r="L40" s="43">
        <f>Z19+AA19+AB19</f>
        <v>630746</v>
      </c>
      <c r="M40" s="43">
        <f>AC19+AD19+AE19</f>
        <v>205273</v>
      </c>
      <c r="N40" s="43">
        <f t="shared" si="0"/>
        <v>638181</v>
      </c>
      <c r="O40" s="43">
        <f>F19</f>
        <v>792849</v>
      </c>
      <c r="P40" s="43">
        <f t="shared" si="2"/>
        <v>1151946</v>
      </c>
    </row>
    <row r="41" spans="4:16" x14ac:dyDescent="0.2">
      <c r="D41" s="130" t="s">
        <v>27</v>
      </c>
      <c r="E41" s="45" t="s">
        <v>38</v>
      </c>
      <c r="F41" s="187">
        <f>G20+H20+I20</f>
        <v>67608</v>
      </c>
      <c r="G41" s="187">
        <f>J20+K20+L20</f>
        <v>248310</v>
      </c>
      <c r="H41" s="187">
        <f>M20+N20+O20</f>
        <v>813460</v>
      </c>
      <c r="I41" s="187">
        <f>P20+Q20+R20</f>
        <v>201509</v>
      </c>
      <c r="J41" s="187">
        <f>T20+U20+V20</f>
        <v>230607</v>
      </c>
      <c r="K41" s="187">
        <f>W20+X20+Y20</f>
        <v>409103</v>
      </c>
      <c r="L41" s="187">
        <f>Z20+AA20+AB20</f>
        <v>756638</v>
      </c>
      <c r="M41" s="187">
        <f>AC20+AD20+AE20</f>
        <v>204746</v>
      </c>
      <c r="N41" s="187">
        <f t="shared" si="0"/>
        <v>1069867</v>
      </c>
      <c r="O41" s="187">
        <f t="shared" si="1"/>
        <v>1330887</v>
      </c>
      <c r="P41" s="187">
        <f t="shared" si="2"/>
        <v>1601094</v>
      </c>
    </row>
    <row r="42" spans="4:16" x14ac:dyDescent="0.2">
      <c r="D42" s="131"/>
      <c r="E42" s="46" t="s">
        <v>39</v>
      </c>
      <c r="F42" s="47">
        <f>G21+H21+I21</f>
        <v>162653</v>
      </c>
      <c r="G42" s="47">
        <f>J21+K21+L21</f>
        <v>752977</v>
      </c>
      <c r="H42" s="47">
        <f>M21+N21+O21</f>
        <v>3866654</v>
      </c>
      <c r="I42" s="47">
        <f>P21+Q21+R21</f>
        <v>415481</v>
      </c>
      <c r="J42" s="47">
        <f>T21+U21+V21</f>
        <v>529846</v>
      </c>
      <c r="K42" s="47">
        <f>W21+X21+Y21</f>
        <v>1293033</v>
      </c>
      <c r="L42" s="47">
        <f>Z21+AA21+AB21</f>
        <v>3888905</v>
      </c>
      <c r="M42" s="47">
        <f>AC21+AD21+AE21</f>
        <v>678019</v>
      </c>
      <c r="N42" s="47">
        <f t="shared" si="0"/>
        <v>4012792</v>
      </c>
      <c r="O42" s="47">
        <f t="shared" si="1"/>
        <v>5197765</v>
      </c>
      <c r="P42" s="47">
        <f t="shared" si="2"/>
        <v>6389803</v>
      </c>
    </row>
    <row r="43" spans="4:16" x14ac:dyDescent="0.2">
      <c r="D43" s="132" t="s">
        <v>16</v>
      </c>
      <c r="E43" s="45" t="s">
        <v>38</v>
      </c>
      <c r="F43" s="187">
        <f>G22+H22+I22</f>
        <v>3977368</v>
      </c>
      <c r="G43" s="187">
        <f>J22+K22+L22</f>
        <v>14493019</v>
      </c>
      <c r="H43" s="187">
        <f>M22+N22+O22</f>
        <v>42595747</v>
      </c>
      <c r="I43" s="187">
        <f>P22+Q22+R22</f>
        <v>17604833</v>
      </c>
      <c r="J43" s="187">
        <f>T22+U22+V22</f>
        <v>13660859</v>
      </c>
      <c r="K43" s="187">
        <f>W22+X22+Y22</f>
        <v>34260019</v>
      </c>
      <c r="L43" s="187">
        <f>Z22+AA22+AB22</f>
        <v>48976206</v>
      </c>
      <c r="M43" s="187">
        <f>AC22+AD22+AE22</f>
        <v>21617549</v>
      </c>
      <c r="N43" s="187">
        <f t="shared" si="0"/>
        <v>55702138</v>
      </c>
      <c r="O43" s="187">
        <f t="shared" si="1"/>
        <v>78670967</v>
      </c>
      <c r="P43" s="187">
        <f t="shared" si="2"/>
        <v>118514633</v>
      </c>
    </row>
    <row r="44" spans="4:16" x14ac:dyDescent="0.2">
      <c r="D44" s="133"/>
      <c r="E44" s="46" t="s">
        <v>39</v>
      </c>
      <c r="F44" s="47">
        <f>G23+H23+I23</f>
        <v>12210410</v>
      </c>
      <c r="G44" s="47">
        <f>J23+K23+L23</f>
        <v>46125629</v>
      </c>
      <c r="H44" s="47">
        <f>M23+N23+O23</f>
        <v>183152357</v>
      </c>
      <c r="I44" s="47">
        <f>P23+Q23+R23</f>
        <v>47689746</v>
      </c>
      <c r="J44" s="47">
        <f>T23+U23+V23</f>
        <v>41427528</v>
      </c>
      <c r="K44" s="47">
        <f>W23+X23+Y23</f>
        <v>106888620</v>
      </c>
      <c r="L44" s="47">
        <f>Z23+AA23+AB23</f>
        <v>203816731</v>
      </c>
      <c r="M44" s="47">
        <f>AC23+AD23+AE23</f>
        <v>59875653</v>
      </c>
      <c r="N44" s="47">
        <f t="shared" si="0"/>
        <v>208447085</v>
      </c>
      <c r="O44" s="47">
        <f t="shared" si="1"/>
        <v>289178142</v>
      </c>
      <c r="P44" s="47">
        <f t="shared" si="2"/>
        <v>412008532</v>
      </c>
    </row>
    <row r="47" spans="4:16" x14ac:dyDescent="0.2">
      <c r="D47" s="217" t="s">
        <v>128</v>
      </c>
    </row>
  </sheetData>
  <mergeCells count="21">
    <mergeCell ref="D35:D36"/>
    <mergeCell ref="D37:D38"/>
    <mergeCell ref="D39:D40"/>
    <mergeCell ref="D41:D42"/>
    <mergeCell ref="D43:D44"/>
    <mergeCell ref="A12:A13"/>
    <mergeCell ref="A14:A15"/>
    <mergeCell ref="A16:A17"/>
    <mergeCell ref="A18:A19"/>
    <mergeCell ref="D33:D34"/>
    <mergeCell ref="A9:C9"/>
    <mergeCell ref="D9:AJ9"/>
    <mergeCell ref="A10:C10"/>
    <mergeCell ref="A22:A23"/>
    <mergeCell ref="A20:A21"/>
    <mergeCell ref="A6:C6"/>
    <mergeCell ref="D6:AJ6"/>
    <mergeCell ref="A7:C7"/>
    <mergeCell ref="D7:AJ7"/>
    <mergeCell ref="A8:C8"/>
    <mergeCell ref="D8:AJ8"/>
  </mergeCells>
  <hyperlinks>
    <hyperlink ref="A25" r:id="rId1" display="http://dativ7a.istat.it//index.aspx?DatasetCode=DCSC_TUR"/>
  </hyperlinks>
  <pageMargins left="0.75" right="0.75" top="1" bottom="1" header="0.5" footer="0.5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AK77"/>
  <sheetViews>
    <sheetView topLeftCell="A28" zoomScaleNormal="100" workbookViewId="0">
      <selection activeCell="O31" sqref="O31"/>
    </sheetView>
  </sheetViews>
  <sheetFormatPr defaultRowHeight="12.75" x14ac:dyDescent="0.2"/>
  <cols>
    <col min="2" max="2" width="11.85546875" customWidth="1"/>
    <col min="3" max="3" width="22.85546875" customWidth="1"/>
    <col min="4" max="4" width="2.7109375" customWidth="1"/>
    <col min="5" max="5" width="17.28515625" customWidth="1"/>
    <col min="6" max="6" width="10" bestFit="1" customWidth="1"/>
    <col min="7" max="7" width="10" customWidth="1"/>
  </cols>
  <sheetData>
    <row r="2" spans="1:37" x14ac:dyDescent="0.2">
      <c r="A2" s="134" t="s">
        <v>3</v>
      </c>
      <c r="B2" s="135"/>
      <c r="C2" s="135"/>
      <c r="D2" s="136"/>
      <c r="E2" s="137" t="s">
        <v>4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9"/>
    </row>
    <row r="3" spans="1:37" x14ac:dyDescent="0.2">
      <c r="A3" s="134" t="s">
        <v>5</v>
      </c>
      <c r="B3" s="135"/>
      <c r="C3" s="135"/>
      <c r="D3" s="136"/>
      <c r="E3" s="137" t="s">
        <v>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</row>
    <row r="4" spans="1:37" x14ac:dyDescent="0.2">
      <c r="A4" s="134" t="s">
        <v>7</v>
      </c>
      <c r="B4" s="135"/>
      <c r="C4" s="135"/>
      <c r="D4" s="136"/>
      <c r="E4" s="137" t="s">
        <v>8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9"/>
    </row>
    <row r="5" spans="1:37" ht="21" x14ac:dyDescent="0.2">
      <c r="A5" s="140" t="s">
        <v>9</v>
      </c>
      <c r="B5" s="141"/>
      <c r="C5" s="141"/>
      <c r="D5" s="142"/>
      <c r="E5" s="107" t="s">
        <v>10</v>
      </c>
      <c r="F5" s="108" t="s">
        <v>11</v>
      </c>
      <c r="G5" s="106" t="s">
        <v>43</v>
      </c>
      <c r="H5" s="69" t="s">
        <v>44</v>
      </c>
      <c r="I5" s="3" t="s">
        <v>45</v>
      </c>
      <c r="J5" s="76" t="s">
        <v>46</v>
      </c>
      <c r="K5" s="69" t="s">
        <v>47</v>
      </c>
      <c r="L5" s="3" t="s">
        <v>48</v>
      </c>
      <c r="M5" s="76" t="s">
        <v>49</v>
      </c>
      <c r="N5" s="69" t="s">
        <v>50</v>
      </c>
      <c r="O5" s="3" t="s">
        <v>51</v>
      </c>
      <c r="P5" s="76" t="s">
        <v>52</v>
      </c>
      <c r="Q5" s="69" t="s">
        <v>53</v>
      </c>
      <c r="R5" s="3" t="s">
        <v>54</v>
      </c>
      <c r="S5" s="76" t="s">
        <v>55</v>
      </c>
      <c r="T5" s="106" t="s">
        <v>88</v>
      </c>
      <c r="U5" s="89" t="s">
        <v>56</v>
      </c>
      <c r="V5" s="3" t="s">
        <v>57</v>
      </c>
      <c r="W5" s="76" t="s">
        <v>58</v>
      </c>
      <c r="X5" s="69" t="s">
        <v>89</v>
      </c>
      <c r="Y5" s="3" t="s">
        <v>90</v>
      </c>
      <c r="Z5" s="76" t="s">
        <v>91</v>
      </c>
      <c r="AA5" s="69" t="s">
        <v>92</v>
      </c>
      <c r="AB5" s="3" t="s">
        <v>93</v>
      </c>
      <c r="AC5" s="76" t="s">
        <v>94</v>
      </c>
      <c r="AD5" s="89" t="s">
        <v>95</v>
      </c>
      <c r="AE5" s="3" t="s">
        <v>96</v>
      </c>
      <c r="AF5" s="76" t="s">
        <v>97</v>
      </c>
      <c r="AG5" s="69" t="s">
        <v>98</v>
      </c>
      <c r="AH5" s="3" t="s">
        <v>99</v>
      </c>
      <c r="AI5" s="3" t="s">
        <v>100</v>
      </c>
      <c r="AJ5" s="3" t="s">
        <v>101</v>
      </c>
      <c r="AK5" s="3" t="s">
        <v>102</v>
      </c>
    </row>
    <row r="6" spans="1:37" ht="22.5" x14ac:dyDescent="0.25">
      <c r="A6" s="4" t="s">
        <v>13</v>
      </c>
      <c r="B6" s="4" t="s">
        <v>12</v>
      </c>
      <c r="C6" s="4" t="s">
        <v>1</v>
      </c>
      <c r="D6" s="5" t="s">
        <v>14</v>
      </c>
      <c r="E6" s="96" t="s">
        <v>14</v>
      </c>
      <c r="F6" s="101" t="s">
        <v>14</v>
      </c>
      <c r="G6" s="83"/>
      <c r="H6" s="70" t="s">
        <v>14</v>
      </c>
      <c r="I6" s="5" t="s">
        <v>14</v>
      </c>
      <c r="J6" s="77" t="s">
        <v>14</v>
      </c>
      <c r="K6" s="70" t="s">
        <v>14</v>
      </c>
      <c r="L6" s="5" t="s">
        <v>14</v>
      </c>
      <c r="M6" s="77" t="s">
        <v>14</v>
      </c>
      <c r="N6" s="70" t="s">
        <v>14</v>
      </c>
      <c r="O6" s="5" t="s">
        <v>14</v>
      </c>
      <c r="P6" s="77" t="s">
        <v>14</v>
      </c>
      <c r="Q6" s="70" t="s">
        <v>14</v>
      </c>
      <c r="R6" s="5" t="s">
        <v>14</v>
      </c>
      <c r="S6" s="77" t="s">
        <v>14</v>
      </c>
      <c r="T6" s="83" t="s">
        <v>14</v>
      </c>
      <c r="U6" s="90" t="s">
        <v>14</v>
      </c>
      <c r="V6" s="5" t="s">
        <v>14</v>
      </c>
      <c r="W6" s="77" t="s">
        <v>14</v>
      </c>
      <c r="X6" s="70" t="s">
        <v>14</v>
      </c>
      <c r="Y6" s="5" t="s">
        <v>14</v>
      </c>
      <c r="Z6" s="77" t="s">
        <v>14</v>
      </c>
      <c r="AA6" s="70" t="s">
        <v>14</v>
      </c>
      <c r="AB6" s="5" t="s">
        <v>14</v>
      </c>
      <c r="AC6" s="77" t="s">
        <v>14</v>
      </c>
      <c r="AD6" s="90" t="s">
        <v>14</v>
      </c>
      <c r="AE6" s="5" t="s">
        <v>14</v>
      </c>
      <c r="AF6" s="77" t="s">
        <v>14</v>
      </c>
      <c r="AG6" s="70" t="s">
        <v>14</v>
      </c>
      <c r="AH6" s="5" t="s">
        <v>14</v>
      </c>
      <c r="AI6" s="5" t="s">
        <v>14</v>
      </c>
      <c r="AJ6" s="5"/>
      <c r="AK6" s="5"/>
    </row>
    <row r="7" spans="1:37" ht="13.5" x14ac:dyDescent="0.25">
      <c r="A7" s="146" t="s">
        <v>16</v>
      </c>
      <c r="B7" s="146" t="s">
        <v>15</v>
      </c>
      <c r="C7" s="10" t="s">
        <v>2</v>
      </c>
      <c r="D7" s="5" t="s">
        <v>14</v>
      </c>
      <c r="E7" s="97">
        <v>131381653</v>
      </c>
      <c r="F7" s="102">
        <v>55702138</v>
      </c>
      <c r="G7" s="84">
        <v>78670967</v>
      </c>
      <c r="H7" s="71">
        <v>1077992</v>
      </c>
      <c r="I7" s="11">
        <v>1616787</v>
      </c>
      <c r="J7" s="78">
        <v>1282589</v>
      </c>
      <c r="K7" s="71">
        <v>1390210</v>
      </c>
      <c r="L7" s="11">
        <v>4224593</v>
      </c>
      <c r="M7" s="78">
        <v>8878216</v>
      </c>
      <c r="N7" s="71">
        <v>14791631</v>
      </c>
      <c r="O7" s="11">
        <v>16759492</v>
      </c>
      <c r="P7" s="78">
        <v>11044624</v>
      </c>
      <c r="Q7" s="71">
        <v>8419240</v>
      </c>
      <c r="R7" s="11">
        <v>4365064</v>
      </c>
      <c r="S7" s="78">
        <v>4820529</v>
      </c>
      <c r="T7" s="84">
        <v>118514633</v>
      </c>
      <c r="U7" s="91">
        <v>3705612</v>
      </c>
      <c r="V7" s="11">
        <v>4593498</v>
      </c>
      <c r="W7" s="78">
        <v>5361749</v>
      </c>
      <c r="X7" s="71">
        <v>9000924</v>
      </c>
      <c r="Y7" s="11">
        <v>10227273</v>
      </c>
      <c r="Z7" s="78">
        <v>15031822</v>
      </c>
      <c r="AA7" s="71">
        <v>18085838</v>
      </c>
      <c r="AB7" s="11">
        <v>17643027</v>
      </c>
      <c r="AC7" s="78">
        <v>13247341</v>
      </c>
      <c r="AD7" s="91">
        <v>9878751</v>
      </c>
      <c r="AE7" s="11">
        <v>5387311</v>
      </c>
      <c r="AF7" s="78">
        <v>6351487</v>
      </c>
      <c r="AG7" s="71">
        <v>5769311</v>
      </c>
      <c r="AH7" s="11">
        <v>5850879</v>
      </c>
      <c r="AI7" s="11">
        <v>6599900</v>
      </c>
      <c r="AJ7" s="11">
        <v>10187146</v>
      </c>
      <c r="AK7" s="11">
        <v>8763692</v>
      </c>
    </row>
    <row r="8" spans="1:37" ht="13.5" x14ac:dyDescent="0.25">
      <c r="A8" s="147"/>
      <c r="B8" s="147"/>
      <c r="C8" s="10" t="s">
        <v>72</v>
      </c>
      <c r="D8" s="5" t="s">
        <v>14</v>
      </c>
      <c r="E8" s="98">
        <v>65010220</v>
      </c>
      <c r="F8" s="103">
        <v>16511911</v>
      </c>
      <c r="G8" s="85">
        <v>26903217</v>
      </c>
      <c r="H8" s="72">
        <v>114083</v>
      </c>
      <c r="I8" s="13">
        <v>169612</v>
      </c>
      <c r="J8" s="79">
        <v>150452</v>
      </c>
      <c r="K8" s="72">
        <v>153573</v>
      </c>
      <c r="L8" s="13">
        <v>993769</v>
      </c>
      <c r="M8" s="79">
        <v>2400883</v>
      </c>
      <c r="N8" s="72">
        <v>5585175</v>
      </c>
      <c r="O8" s="13">
        <v>6120327</v>
      </c>
      <c r="P8" s="79">
        <v>4984311</v>
      </c>
      <c r="Q8" s="72">
        <v>3697043</v>
      </c>
      <c r="R8" s="13">
        <v>1335662</v>
      </c>
      <c r="S8" s="79">
        <v>1198327</v>
      </c>
      <c r="T8" s="85">
        <v>55086852</v>
      </c>
      <c r="U8" s="92">
        <v>962409</v>
      </c>
      <c r="V8" s="13">
        <v>1554684</v>
      </c>
      <c r="W8" s="79">
        <v>1994244</v>
      </c>
      <c r="X8" s="72">
        <v>4091056</v>
      </c>
      <c r="Y8" s="13">
        <v>5261488</v>
      </c>
      <c r="Z8" s="79">
        <v>7265081</v>
      </c>
      <c r="AA8" s="72">
        <v>9063689</v>
      </c>
      <c r="AB8" s="13">
        <v>8027891</v>
      </c>
      <c r="AC8" s="79">
        <v>7465458</v>
      </c>
      <c r="AD8" s="92">
        <v>5219772</v>
      </c>
      <c r="AE8" s="13">
        <v>2118475</v>
      </c>
      <c r="AF8" s="79">
        <v>2062605</v>
      </c>
      <c r="AG8" s="72">
        <v>2037713</v>
      </c>
      <c r="AH8" s="13">
        <v>2526540</v>
      </c>
      <c r="AI8" s="13">
        <v>2900828</v>
      </c>
      <c r="AJ8" s="13">
        <v>5115079</v>
      </c>
      <c r="AK8" s="13">
        <v>5187475</v>
      </c>
    </row>
    <row r="9" spans="1:37" ht="13.5" x14ac:dyDescent="0.25">
      <c r="A9" s="147"/>
      <c r="B9" s="149"/>
      <c r="C9" s="10" t="s">
        <v>73</v>
      </c>
      <c r="D9" s="5" t="s">
        <v>14</v>
      </c>
      <c r="E9" s="97">
        <v>66371433</v>
      </c>
      <c r="F9" s="102">
        <v>39190227</v>
      </c>
      <c r="G9" s="84">
        <v>51767750</v>
      </c>
      <c r="H9" s="71">
        <v>963909</v>
      </c>
      <c r="I9" s="11">
        <v>1447175</v>
      </c>
      <c r="J9" s="78">
        <v>1132137</v>
      </c>
      <c r="K9" s="71">
        <v>1236637</v>
      </c>
      <c r="L9" s="11">
        <v>3230824</v>
      </c>
      <c r="M9" s="78">
        <v>6477333</v>
      </c>
      <c r="N9" s="71">
        <v>9206456</v>
      </c>
      <c r="O9" s="11">
        <v>10639165</v>
      </c>
      <c r="P9" s="78">
        <v>6060313</v>
      </c>
      <c r="Q9" s="71">
        <v>4722197</v>
      </c>
      <c r="R9" s="11">
        <v>3029402</v>
      </c>
      <c r="S9" s="78">
        <v>3622202</v>
      </c>
      <c r="T9" s="84">
        <v>63427781</v>
      </c>
      <c r="U9" s="91">
        <v>2743203</v>
      </c>
      <c r="V9" s="11">
        <v>3038814</v>
      </c>
      <c r="W9" s="78">
        <v>3367505</v>
      </c>
      <c r="X9" s="71">
        <v>4909868</v>
      </c>
      <c r="Y9" s="11">
        <v>4965785</v>
      </c>
      <c r="Z9" s="78">
        <v>7766741</v>
      </c>
      <c r="AA9" s="71">
        <v>9022149</v>
      </c>
      <c r="AB9" s="11">
        <v>9615136</v>
      </c>
      <c r="AC9" s="78">
        <v>5781883</v>
      </c>
      <c r="AD9" s="91">
        <v>4658979</v>
      </c>
      <c r="AE9" s="11">
        <v>3268836</v>
      </c>
      <c r="AF9" s="78">
        <v>4288882</v>
      </c>
      <c r="AG9" s="71">
        <v>3731598</v>
      </c>
      <c r="AH9" s="11">
        <v>3324339</v>
      </c>
      <c r="AI9" s="11">
        <v>3699072</v>
      </c>
      <c r="AJ9" s="11">
        <v>5072067</v>
      </c>
      <c r="AK9" s="11">
        <v>3576217</v>
      </c>
    </row>
    <row r="10" spans="1:37" ht="13.5" x14ac:dyDescent="0.25">
      <c r="A10" s="147"/>
      <c r="B10" s="146" t="s">
        <v>22</v>
      </c>
      <c r="C10" s="10" t="s">
        <v>2</v>
      </c>
      <c r="D10" s="5" t="s">
        <v>14</v>
      </c>
      <c r="E10" s="98">
        <v>436739271</v>
      </c>
      <c r="F10" s="103">
        <v>208447085</v>
      </c>
      <c r="G10" s="85">
        <v>289178142</v>
      </c>
      <c r="H10" s="72">
        <v>3523071</v>
      </c>
      <c r="I10" s="13">
        <v>4439497</v>
      </c>
      <c r="J10" s="79">
        <v>4247842</v>
      </c>
      <c r="K10" s="72">
        <v>4288406</v>
      </c>
      <c r="L10" s="13">
        <v>11333102</v>
      </c>
      <c r="M10" s="79">
        <v>30504121</v>
      </c>
      <c r="N10" s="72">
        <v>61842706</v>
      </c>
      <c r="O10" s="13">
        <v>79734403</v>
      </c>
      <c r="P10" s="79">
        <v>41575248</v>
      </c>
      <c r="Q10" s="72">
        <v>22441211</v>
      </c>
      <c r="R10" s="13">
        <v>11723237</v>
      </c>
      <c r="S10" s="79">
        <v>13525298</v>
      </c>
      <c r="T10" s="85">
        <v>412008532</v>
      </c>
      <c r="U10" s="92">
        <v>11981957</v>
      </c>
      <c r="V10" s="13">
        <v>13442993</v>
      </c>
      <c r="W10" s="79">
        <v>16002578</v>
      </c>
      <c r="X10" s="72">
        <v>24559355</v>
      </c>
      <c r="Y10" s="13">
        <v>29179070</v>
      </c>
      <c r="Z10" s="79">
        <v>53150195</v>
      </c>
      <c r="AA10" s="72">
        <v>73949512</v>
      </c>
      <c r="AB10" s="13">
        <v>82805286</v>
      </c>
      <c r="AC10" s="79">
        <v>47061933</v>
      </c>
      <c r="AD10" s="92">
        <v>27820865</v>
      </c>
      <c r="AE10" s="13">
        <v>14536527</v>
      </c>
      <c r="AF10" s="79">
        <v>17518261</v>
      </c>
      <c r="AG10" s="72">
        <v>18076900</v>
      </c>
      <c r="AH10" s="13">
        <v>18966490</v>
      </c>
      <c r="AI10" s="13">
        <v>18794605</v>
      </c>
      <c r="AJ10" s="13">
        <v>27860941</v>
      </c>
      <c r="AK10" s="13">
        <v>26243257</v>
      </c>
    </row>
    <row r="11" spans="1:37" ht="13.5" x14ac:dyDescent="0.25">
      <c r="A11" s="147"/>
      <c r="B11" s="147"/>
      <c r="C11" s="10" t="s">
        <v>72</v>
      </c>
      <c r="D11" s="5" t="s">
        <v>14</v>
      </c>
      <c r="E11" s="97">
        <v>220662684</v>
      </c>
      <c r="F11" s="102">
        <v>65443607</v>
      </c>
      <c r="G11" s="84">
        <v>106123175</v>
      </c>
      <c r="H11" s="71">
        <v>502362</v>
      </c>
      <c r="I11" s="11">
        <v>640089</v>
      </c>
      <c r="J11" s="78">
        <v>644179</v>
      </c>
      <c r="K11" s="71">
        <v>647209</v>
      </c>
      <c r="L11" s="11">
        <v>3486527</v>
      </c>
      <c r="M11" s="78">
        <v>9492166</v>
      </c>
      <c r="N11" s="71">
        <v>22608440</v>
      </c>
      <c r="O11" s="11">
        <v>27216979</v>
      </c>
      <c r="P11" s="78">
        <v>20574732</v>
      </c>
      <c r="Q11" s="71">
        <v>11802436</v>
      </c>
      <c r="R11" s="11">
        <v>4250595</v>
      </c>
      <c r="S11" s="78">
        <v>4257461</v>
      </c>
      <c r="T11" s="84">
        <v>201069434</v>
      </c>
      <c r="U11" s="91">
        <v>3881350</v>
      </c>
      <c r="V11" s="11">
        <v>5776549</v>
      </c>
      <c r="W11" s="78">
        <v>7198243</v>
      </c>
      <c r="X11" s="71">
        <v>12866335</v>
      </c>
      <c r="Y11" s="11">
        <v>16817240</v>
      </c>
      <c r="Z11" s="78">
        <v>27325183</v>
      </c>
      <c r="AA11" s="71">
        <v>35717487</v>
      </c>
      <c r="AB11" s="11">
        <v>34296007</v>
      </c>
      <c r="AC11" s="78">
        <v>27365484</v>
      </c>
      <c r="AD11" s="91">
        <v>16724538</v>
      </c>
      <c r="AE11" s="11">
        <v>6471770</v>
      </c>
      <c r="AF11" s="78">
        <v>6629248</v>
      </c>
      <c r="AG11" s="71">
        <v>7393322</v>
      </c>
      <c r="AH11" s="11">
        <v>10013257</v>
      </c>
      <c r="AI11" s="11">
        <v>9523297</v>
      </c>
      <c r="AJ11" s="11">
        <v>15448224</v>
      </c>
      <c r="AK11" s="11">
        <v>16602175</v>
      </c>
    </row>
    <row r="12" spans="1:37" ht="13.5" x14ac:dyDescent="0.25">
      <c r="A12" s="148"/>
      <c r="B12" s="148"/>
      <c r="C12" s="60" t="s">
        <v>73</v>
      </c>
      <c r="D12" s="61" t="s">
        <v>14</v>
      </c>
      <c r="E12" s="99">
        <v>216076587</v>
      </c>
      <c r="F12" s="104">
        <v>143003478</v>
      </c>
      <c r="G12" s="86">
        <v>183054967</v>
      </c>
      <c r="H12" s="73">
        <v>3020709</v>
      </c>
      <c r="I12" s="62">
        <v>3799408</v>
      </c>
      <c r="J12" s="80">
        <v>3603663</v>
      </c>
      <c r="K12" s="73">
        <v>3641197</v>
      </c>
      <c r="L12" s="62">
        <v>7846575</v>
      </c>
      <c r="M12" s="80">
        <v>21011955</v>
      </c>
      <c r="N12" s="73">
        <v>39234266</v>
      </c>
      <c r="O12" s="62">
        <v>52517424</v>
      </c>
      <c r="P12" s="80">
        <v>21000516</v>
      </c>
      <c r="Q12" s="73">
        <v>10638775</v>
      </c>
      <c r="R12" s="62">
        <v>7472642</v>
      </c>
      <c r="S12" s="80">
        <v>9267837</v>
      </c>
      <c r="T12" s="86">
        <v>210939098</v>
      </c>
      <c r="U12" s="93">
        <v>8100607</v>
      </c>
      <c r="V12" s="62">
        <v>7666444</v>
      </c>
      <c r="W12" s="80">
        <v>8804335</v>
      </c>
      <c r="X12" s="73">
        <v>11693020</v>
      </c>
      <c r="Y12" s="62">
        <v>12361830</v>
      </c>
      <c r="Z12" s="80">
        <v>25825012</v>
      </c>
      <c r="AA12" s="73">
        <v>38232025</v>
      </c>
      <c r="AB12" s="62">
        <v>48509279</v>
      </c>
      <c r="AC12" s="80">
        <v>19696449</v>
      </c>
      <c r="AD12" s="93">
        <v>11096327</v>
      </c>
      <c r="AE12" s="62">
        <v>8064757</v>
      </c>
      <c r="AF12" s="80">
        <v>10889013</v>
      </c>
      <c r="AG12" s="73">
        <v>10683578</v>
      </c>
      <c r="AH12" s="62">
        <v>8953233</v>
      </c>
      <c r="AI12" s="62">
        <v>9271308</v>
      </c>
      <c r="AJ12" s="62">
        <v>12412717</v>
      </c>
      <c r="AK12" s="62">
        <v>9641082</v>
      </c>
    </row>
    <row r="13" spans="1:37" ht="13.5" x14ac:dyDescent="0.25">
      <c r="A13" s="150" t="s">
        <v>17</v>
      </c>
      <c r="B13" s="150" t="s">
        <v>15</v>
      </c>
      <c r="C13" s="64" t="s">
        <v>2</v>
      </c>
      <c r="D13" s="65" t="s">
        <v>14</v>
      </c>
      <c r="E13" s="100">
        <v>1643166</v>
      </c>
      <c r="F13" s="105">
        <v>1069867</v>
      </c>
      <c r="G13" s="87">
        <v>1330887</v>
      </c>
      <c r="H13" s="74">
        <v>19765</v>
      </c>
      <c r="I13" s="66">
        <v>23296</v>
      </c>
      <c r="J13" s="81">
        <v>24547</v>
      </c>
      <c r="K13" s="74">
        <v>25311</v>
      </c>
      <c r="L13" s="66">
        <v>62324</v>
      </c>
      <c r="M13" s="81">
        <v>160675</v>
      </c>
      <c r="N13" s="74">
        <v>299422</v>
      </c>
      <c r="O13" s="66">
        <v>359896</v>
      </c>
      <c r="P13" s="81">
        <v>154142</v>
      </c>
      <c r="Q13" s="74">
        <v>78998</v>
      </c>
      <c r="R13" s="66">
        <v>51195</v>
      </c>
      <c r="S13" s="81">
        <v>71316</v>
      </c>
      <c r="T13" s="87">
        <v>1601094</v>
      </c>
      <c r="U13" s="94">
        <v>75873</v>
      </c>
      <c r="V13" s="66">
        <v>81738</v>
      </c>
      <c r="W13" s="81">
        <v>72996</v>
      </c>
      <c r="X13" s="74">
        <v>89203</v>
      </c>
      <c r="Y13" s="66">
        <v>99259</v>
      </c>
      <c r="Z13" s="81">
        <v>220641</v>
      </c>
      <c r="AA13" s="74">
        <v>300277</v>
      </c>
      <c r="AB13" s="66">
        <v>309507</v>
      </c>
      <c r="AC13" s="81">
        <v>146854</v>
      </c>
      <c r="AD13" s="94">
        <v>80017</v>
      </c>
      <c r="AE13" s="66">
        <v>51767</v>
      </c>
      <c r="AF13" s="81">
        <v>72962</v>
      </c>
      <c r="AG13" s="74" t="s">
        <v>59</v>
      </c>
      <c r="AH13" s="66" t="s">
        <v>59</v>
      </c>
      <c r="AI13" s="66" t="s">
        <v>59</v>
      </c>
      <c r="AJ13" s="66" t="s">
        <v>59</v>
      </c>
      <c r="AK13" s="66" t="s">
        <v>59</v>
      </c>
    </row>
    <row r="14" spans="1:37" ht="13.5" x14ac:dyDescent="0.25">
      <c r="A14" s="147"/>
      <c r="B14" s="147"/>
      <c r="C14" s="10" t="s">
        <v>72</v>
      </c>
      <c r="D14" s="5" t="s">
        <v>14</v>
      </c>
      <c r="E14" s="98">
        <v>192703</v>
      </c>
      <c r="F14" s="103">
        <v>60372</v>
      </c>
      <c r="G14" s="85">
        <v>112731</v>
      </c>
      <c r="H14" s="75">
        <v>838</v>
      </c>
      <c r="I14" s="68">
        <v>903</v>
      </c>
      <c r="J14" s="82">
        <v>1214</v>
      </c>
      <c r="K14" s="75">
        <v>1074</v>
      </c>
      <c r="L14" s="68">
        <v>4828</v>
      </c>
      <c r="M14" s="82">
        <v>11889</v>
      </c>
      <c r="N14" s="75">
        <v>29335</v>
      </c>
      <c r="O14" s="68">
        <v>24792</v>
      </c>
      <c r="P14" s="82">
        <v>21564</v>
      </c>
      <c r="Q14" s="75">
        <v>9482</v>
      </c>
      <c r="R14" s="68">
        <v>3817</v>
      </c>
      <c r="S14" s="82">
        <v>2995</v>
      </c>
      <c r="T14" s="88">
        <v>188535</v>
      </c>
      <c r="U14" s="95">
        <v>2592</v>
      </c>
      <c r="V14" s="68">
        <v>3243</v>
      </c>
      <c r="W14" s="82">
        <v>5159</v>
      </c>
      <c r="X14" s="75">
        <v>10607</v>
      </c>
      <c r="Y14" s="68">
        <v>19426</v>
      </c>
      <c r="Z14" s="82">
        <v>29863</v>
      </c>
      <c r="AA14" s="75">
        <v>40429</v>
      </c>
      <c r="AB14" s="68">
        <v>27177</v>
      </c>
      <c r="AC14" s="82">
        <v>26799</v>
      </c>
      <c r="AD14" s="95">
        <v>13505</v>
      </c>
      <c r="AE14" s="68">
        <v>5533</v>
      </c>
      <c r="AF14" s="82">
        <v>4202</v>
      </c>
      <c r="AG14" s="72" t="s">
        <v>59</v>
      </c>
      <c r="AH14" s="13" t="s">
        <v>59</v>
      </c>
      <c r="AI14" s="13" t="s">
        <v>59</v>
      </c>
      <c r="AJ14" s="13" t="s">
        <v>59</v>
      </c>
      <c r="AK14" s="13" t="s">
        <v>59</v>
      </c>
    </row>
    <row r="15" spans="1:37" ht="13.5" x14ac:dyDescent="0.25">
      <c r="A15" s="147"/>
      <c r="B15" s="149"/>
      <c r="C15" s="10" t="s">
        <v>73</v>
      </c>
      <c r="D15" s="5" t="s">
        <v>14</v>
      </c>
      <c r="E15" s="97">
        <v>1450463</v>
      </c>
      <c r="F15" s="102">
        <v>1009495</v>
      </c>
      <c r="G15" s="84">
        <v>1218156</v>
      </c>
      <c r="H15" s="75">
        <v>18927</v>
      </c>
      <c r="I15" s="68">
        <v>22393</v>
      </c>
      <c r="J15" s="82">
        <v>23333</v>
      </c>
      <c r="K15" s="75">
        <v>24237</v>
      </c>
      <c r="L15" s="68">
        <v>57496</v>
      </c>
      <c r="M15" s="82">
        <v>148786</v>
      </c>
      <c r="N15" s="75">
        <v>270087</v>
      </c>
      <c r="O15" s="68">
        <v>335104</v>
      </c>
      <c r="P15" s="82">
        <v>132578</v>
      </c>
      <c r="Q15" s="75">
        <v>69516</v>
      </c>
      <c r="R15" s="68">
        <v>47378</v>
      </c>
      <c r="S15" s="82">
        <v>68321</v>
      </c>
      <c r="T15" s="88">
        <v>1412559</v>
      </c>
      <c r="U15" s="95">
        <v>73281</v>
      </c>
      <c r="V15" s="68">
        <v>78495</v>
      </c>
      <c r="W15" s="82">
        <v>67837</v>
      </c>
      <c r="X15" s="75">
        <v>78596</v>
      </c>
      <c r="Y15" s="68">
        <v>79833</v>
      </c>
      <c r="Z15" s="82">
        <v>190778</v>
      </c>
      <c r="AA15" s="75">
        <v>259848</v>
      </c>
      <c r="AB15" s="68">
        <v>282330</v>
      </c>
      <c r="AC15" s="82">
        <v>120055</v>
      </c>
      <c r="AD15" s="95">
        <v>66512</v>
      </c>
      <c r="AE15" s="68">
        <v>46234</v>
      </c>
      <c r="AF15" s="82">
        <v>68760</v>
      </c>
      <c r="AG15" s="71" t="s">
        <v>59</v>
      </c>
      <c r="AH15" s="11" t="s">
        <v>59</v>
      </c>
      <c r="AI15" s="11" t="s">
        <v>59</v>
      </c>
      <c r="AJ15" s="11" t="s">
        <v>59</v>
      </c>
      <c r="AK15" s="11" t="s">
        <v>59</v>
      </c>
    </row>
    <row r="16" spans="1:37" ht="13.5" x14ac:dyDescent="0.25">
      <c r="A16" s="147"/>
      <c r="B16" s="146" t="s">
        <v>22</v>
      </c>
      <c r="C16" s="10" t="s">
        <v>2</v>
      </c>
      <c r="D16" s="5" t="s">
        <v>14</v>
      </c>
      <c r="E16" s="98">
        <v>6176702</v>
      </c>
      <c r="F16" s="103">
        <v>4012792</v>
      </c>
      <c r="G16" s="85">
        <v>5197765</v>
      </c>
      <c r="H16" s="72">
        <v>49052</v>
      </c>
      <c r="I16" s="13">
        <v>53812</v>
      </c>
      <c r="J16" s="79">
        <v>59789</v>
      </c>
      <c r="K16" s="72">
        <v>59979</v>
      </c>
      <c r="L16" s="13">
        <v>129601</v>
      </c>
      <c r="M16" s="79">
        <v>563397</v>
      </c>
      <c r="N16" s="72">
        <v>1412704</v>
      </c>
      <c r="O16" s="13">
        <v>1858180</v>
      </c>
      <c r="P16" s="79">
        <v>595770</v>
      </c>
      <c r="Q16" s="72">
        <v>165784</v>
      </c>
      <c r="R16" s="13">
        <v>106458</v>
      </c>
      <c r="S16" s="79">
        <v>143239</v>
      </c>
      <c r="T16" s="85">
        <v>6389803</v>
      </c>
      <c r="U16" s="92">
        <v>174394</v>
      </c>
      <c r="V16" s="13">
        <v>183912</v>
      </c>
      <c r="W16" s="79">
        <v>171540</v>
      </c>
      <c r="X16" s="72">
        <v>208182</v>
      </c>
      <c r="Y16" s="13">
        <v>248133</v>
      </c>
      <c r="Z16" s="79">
        <v>836718</v>
      </c>
      <c r="AA16" s="72">
        <v>1486429</v>
      </c>
      <c r="AB16" s="13">
        <v>1769352</v>
      </c>
      <c r="AC16" s="79">
        <v>633124</v>
      </c>
      <c r="AD16" s="92">
        <v>251077</v>
      </c>
      <c r="AE16" s="13">
        <v>188595</v>
      </c>
      <c r="AF16" s="79">
        <v>238347</v>
      </c>
      <c r="AG16" s="72" t="s">
        <v>59</v>
      </c>
      <c r="AH16" s="13" t="s">
        <v>59</v>
      </c>
      <c r="AI16" s="13" t="s">
        <v>59</v>
      </c>
      <c r="AJ16" s="13" t="s">
        <v>59</v>
      </c>
      <c r="AK16" s="13" t="s">
        <v>59</v>
      </c>
    </row>
    <row r="17" spans="1:37" ht="13.5" x14ac:dyDescent="0.25">
      <c r="A17" s="147"/>
      <c r="B17" s="147"/>
      <c r="C17" s="10" t="s">
        <v>72</v>
      </c>
      <c r="D17" s="5" t="s">
        <v>14</v>
      </c>
      <c r="E17" s="97">
        <v>793468</v>
      </c>
      <c r="F17" s="102">
        <v>232853</v>
      </c>
      <c r="G17" s="84">
        <v>471477</v>
      </c>
      <c r="H17" s="71">
        <v>3387</v>
      </c>
      <c r="I17" s="11">
        <v>3685</v>
      </c>
      <c r="J17" s="78">
        <v>4231</v>
      </c>
      <c r="K17" s="71">
        <v>4320</v>
      </c>
      <c r="L17" s="11">
        <v>13752</v>
      </c>
      <c r="M17" s="78">
        <v>45901</v>
      </c>
      <c r="N17" s="71">
        <v>133047</v>
      </c>
      <c r="O17" s="11">
        <v>119959</v>
      </c>
      <c r="P17" s="78">
        <v>92646</v>
      </c>
      <c r="Q17" s="71">
        <v>30540</v>
      </c>
      <c r="R17" s="11">
        <v>11277</v>
      </c>
      <c r="S17" s="78">
        <v>8732</v>
      </c>
      <c r="T17" s="84">
        <v>970263</v>
      </c>
      <c r="U17" s="91">
        <v>8329</v>
      </c>
      <c r="V17" s="11">
        <v>11587</v>
      </c>
      <c r="W17" s="78">
        <v>21125</v>
      </c>
      <c r="X17" s="71">
        <v>45078</v>
      </c>
      <c r="Y17" s="11">
        <v>78284</v>
      </c>
      <c r="Z17" s="78">
        <v>152860</v>
      </c>
      <c r="AA17" s="71">
        <v>220033</v>
      </c>
      <c r="AB17" s="11">
        <v>168117</v>
      </c>
      <c r="AC17" s="78">
        <v>131524</v>
      </c>
      <c r="AD17" s="91">
        <v>63856</v>
      </c>
      <c r="AE17" s="11">
        <v>36601</v>
      </c>
      <c r="AF17" s="78">
        <v>32869</v>
      </c>
      <c r="AG17" s="71" t="s">
        <v>59</v>
      </c>
      <c r="AH17" s="11" t="s">
        <v>59</v>
      </c>
      <c r="AI17" s="11" t="s">
        <v>59</v>
      </c>
      <c r="AJ17" s="11" t="s">
        <v>59</v>
      </c>
      <c r="AK17" s="11" t="s">
        <v>59</v>
      </c>
    </row>
    <row r="18" spans="1:37" ht="13.5" x14ac:dyDescent="0.25">
      <c r="A18" s="148"/>
      <c r="B18" s="148"/>
      <c r="C18" s="60" t="s">
        <v>73</v>
      </c>
      <c r="D18" s="61" t="s">
        <v>14</v>
      </c>
      <c r="E18" s="99">
        <v>5383234</v>
      </c>
      <c r="F18" s="104">
        <v>3779939</v>
      </c>
      <c r="G18" s="86">
        <v>4726288</v>
      </c>
      <c r="H18" s="73">
        <v>45665</v>
      </c>
      <c r="I18" s="62">
        <v>50127</v>
      </c>
      <c r="J18" s="80">
        <v>55558</v>
      </c>
      <c r="K18" s="73">
        <v>55659</v>
      </c>
      <c r="L18" s="62">
        <v>115849</v>
      </c>
      <c r="M18" s="80">
        <v>517496</v>
      </c>
      <c r="N18" s="73">
        <v>1279657</v>
      </c>
      <c r="O18" s="62">
        <v>1738221</v>
      </c>
      <c r="P18" s="80">
        <v>503124</v>
      </c>
      <c r="Q18" s="73">
        <v>135244</v>
      </c>
      <c r="R18" s="62">
        <v>95181</v>
      </c>
      <c r="S18" s="80">
        <v>134507</v>
      </c>
      <c r="T18" s="86">
        <v>5419540</v>
      </c>
      <c r="U18" s="93">
        <v>166065</v>
      </c>
      <c r="V18" s="62">
        <v>172325</v>
      </c>
      <c r="W18" s="80">
        <v>150415</v>
      </c>
      <c r="X18" s="73">
        <v>163104</v>
      </c>
      <c r="Y18" s="62">
        <v>169849</v>
      </c>
      <c r="Z18" s="80">
        <v>683858</v>
      </c>
      <c r="AA18" s="73">
        <v>1266396</v>
      </c>
      <c r="AB18" s="62">
        <v>1601235</v>
      </c>
      <c r="AC18" s="80">
        <v>501600</v>
      </c>
      <c r="AD18" s="93">
        <v>187221</v>
      </c>
      <c r="AE18" s="62">
        <v>151994</v>
      </c>
      <c r="AF18" s="80">
        <v>205478</v>
      </c>
      <c r="AG18" s="73" t="s">
        <v>59</v>
      </c>
      <c r="AH18" s="62" t="s">
        <v>59</v>
      </c>
      <c r="AI18" s="62" t="s">
        <v>59</v>
      </c>
      <c r="AJ18" s="62" t="s">
        <v>59</v>
      </c>
      <c r="AK18" s="62" t="s">
        <v>59</v>
      </c>
    </row>
    <row r="19" spans="1:37" ht="13.5" x14ac:dyDescent="0.25">
      <c r="A19" s="144" t="s">
        <v>18</v>
      </c>
      <c r="B19" s="144" t="s">
        <v>15</v>
      </c>
      <c r="C19" s="54" t="s">
        <v>2</v>
      </c>
      <c r="D19" s="59" t="s">
        <v>14</v>
      </c>
      <c r="E19" s="63">
        <v>403761</v>
      </c>
      <c r="F19" s="63">
        <v>291755</v>
      </c>
      <c r="G19" s="63">
        <v>288199</v>
      </c>
      <c r="H19" s="63">
        <v>4172</v>
      </c>
      <c r="I19" s="63">
        <v>5536</v>
      </c>
      <c r="J19" s="63">
        <v>5101</v>
      </c>
      <c r="K19" s="63">
        <v>4560</v>
      </c>
      <c r="L19" s="63">
        <v>13927</v>
      </c>
      <c r="M19" s="63">
        <v>24948</v>
      </c>
      <c r="N19" s="63">
        <v>51204</v>
      </c>
      <c r="O19" s="63">
        <v>78639</v>
      </c>
      <c r="P19" s="63">
        <v>33408</v>
      </c>
      <c r="Q19" s="63">
        <v>22035</v>
      </c>
      <c r="R19" s="63">
        <v>11471</v>
      </c>
      <c r="S19" s="63">
        <v>33198</v>
      </c>
      <c r="T19" s="63">
        <v>426431</v>
      </c>
      <c r="U19" s="63">
        <v>48282</v>
      </c>
      <c r="V19" s="63">
        <v>49121</v>
      </c>
      <c r="W19" s="63">
        <v>33957</v>
      </c>
      <c r="X19" s="63">
        <v>20446</v>
      </c>
      <c r="Y19" s="63">
        <v>19735</v>
      </c>
      <c r="Z19" s="63">
        <v>34838</v>
      </c>
      <c r="AA19" s="63">
        <v>53428</v>
      </c>
      <c r="AB19" s="63">
        <v>67783</v>
      </c>
      <c r="AC19" s="63">
        <v>31799</v>
      </c>
      <c r="AD19" s="63">
        <v>24163</v>
      </c>
      <c r="AE19" s="63">
        <v>11177</v>
      </c>
      <c r="AF19" s="63">
        <v>31702</v>
      </c>
      <c r="AG19" s="63" t="s">
        <v>59</v>
      </c>
      <c r="AH19" s="63" t="s">
        <v>59</v>
      </c>
      <c r="AI19" s="63" t="s">
        <v>59</v>
      </c>
      <c r="AJ19" s="63" t="s">
        <v>59</v>
      </c>
      <c r="AK19" s="63" t="s">
        <v>59</v>
      </c>
    </row>
    <row r="20" spans="1:37" ht="13.5" x14ac:dyDescent="0.25">
      <c r="A20" s="144"/>
      <c r="B20" s="144"/>
      <c r="C20" s="6" t="s">
        <v>72</v>
      </c>
      <c r="D20" s="5" t="s">
        <v>14</v>
      </c>
      <c r="E20" s="9">
        <v>29438</v>
      </c>
      <c r="F20" s="9">
        <v>9905</v>
      </c>
      <c r="G20" s="9">
        <v>17710</v>
      </c>
      <c r="H20" s="9">
        <v>185</v>
      </c>
      <c r="I20" s="9">
        <v>216</v>
      </c>
      <c r="J20" s="9">
        <v>136</v>
      </c>
      <c r="K20" s="9">
        <v>195</v>
      </c>
      <c r="L20" s="9">
        <v>874</v>
      </c>
      <c r="M20" s="9">
        <v>1985</v>
      </c>
      <c r="N20" s="9">
        <v>3443</v>
      </c>
      <c r="O20" s="9">
        <v>3251</v>
      </c>
      <c r="P20" s="9">
        <v>4098</v>
      </c>
      <c r="Q20" s="9">
        <v>1715</v>
      </c>
      <c r="R20" s="9">
        <v>696</v>
      </c>
      <c r="S20" s="9">
        <v>916</v>
      </c>
      <c r="T20" s="9">
        <v>30968</v>
      </c>
      <c r="U20" s="9">
        <v>968</v>
      </c>
      <c r="V20" s="9">
        <v>1238</v>
      </c>
      <c r="W20" s="9">
        <v>1270</v>
      </c>
      <c r="X20" s="9">
        <v>1686</v>
      </c>
      <c r="Y20" s="9">
        <v>3602</v>
      </c>
      <c r="Z20" s="9">
        <v>4546</v>
      </c>
      <c r="AA20" s="9">
        <v>4414</v>
      </c>
      <c r="AB20" s="9">
        <v>3621</v>
      </c>
      <c r="AC20" s="9">
        <v>4398</v>
      </c>
      <c r="AD20" s="9">
        <v>2989</v>
      </c>
      <c r="AE20" s="9">
        <v>1082</v>
      </c>
      <c r="AF20" s="9">
        <v>1154</v>
      </c>
      <c r="AG20" s="9" t="s">
        <v>59</v>
      </c>
      <c r="AH20" s="9" t="s">
        <v>59</v>
      </c>
      <c r="AI20" s="9" t="s">
        <v>59</v>
      </c>
      <c r="AJ20" s="9" t="s">
        <v>59</v>
      </c>
      <c r="AK20" s="9" t="s">
        <v>59</v>
      </c>
    </row>
    <row r="21" spans="1:37" ht="13.5" x14ac:dyDescent="0.25">
      <c r="A21" s="144"/>
      <c r="B21" s="145"/>
      <c r="C21" s="6" t="s">
        <v>73</v>
      </c>
      <c r="D21" s="5" t="s">
        <v>14</v>
      </c>
      <c r="E21" s="8">
        <v>374323</v>
      </c>
      <c r="F21" s="8">
        <v>281850</v>
      </c>
      <c r="G21" s="8">
        <v>270489</v>
      </c>
      <c r="H21" s="8">
        <v>3987</v>
      </c>
      <c r="I21" s="8">
        <v>5320</v>
      </c>
      <c r="J21" s="8">
        <v>4965</v>
      </c>
      <c r="K21" s="8">
        <v>4365</v>
      </c>
      <c r="L21" s="8">
        <v>13053</v>
      </c>
      <c r="M21" s="8">
        <v>22963</v>
      </c>
      <c r="N21" s="8">
        <v>47761</v>
      </c>
      <c r="O21" s="8">
        <v>75388</v>
      </c>
      <c r="P21" s="8">
        <v>29310</v>
      </c>
      <c r="Q21" s="8">
        <v>20320</v>
      </c>
      <c r="R21" s="8">
        <v>10775</v>
      </c>
      <c r="S21" s="8">
        <v>32282</v>
      </c>
      <c r="T21" s="8">
        <v>395463</v>
      </c>
      <c r="U21" s="8">
        <v>47314</v>
      </c>
      <c r="V21" s="8">
        <v>47883</v>
      </c>
      <c r="W21" s="8">
        <v>32687</v>
      </c>
      <c r="X21" s="8">
        <v>18760</v>
      </c>
      <c r="Y21" s="8">
        <v>16133</v>
      </c>
      <c r="Z21" s="8">
        <v>30292</v>
      </c>
      <c r="AA21" s="8">
        <v>49014</v>
      </c>
      <c r="AB21" s="8">
        <v>64162</v>
      </c>
      <c r="AC21" s="8">
        <v>27401</v>
      </c>
      <c r="AD21" s="8">
        <v>21174</v>
      </c>
      <c r="AE21" s="8">
        <v>10095</v>
      </c>
      <c r="AF21" s="8">
        <v>30548</v>
      </c>
      <c r="AG21" s="8" t="s">
        <v>59</v>
      </c>
      <c r="AH21" s="8" t="s">
        <v>59</v>
      </c>
      <c r="AI21" s="8" t="s">
        <v>59</v>
      </c>
      <c r="AJ21" s="8" t="s">
        <v>59</v>
      </c>
      <c r="AK21" s="8" t="s">
        <v>59</v>
      </c>
    </row>
    <row r="22" spans="1:37" ht="13.5" x14ac:dyDescent="0.25">
      <c r="A22" s="144"/>
      <c r="B22" s="143" t="s">
        <v>22</v>
      </c>
      <c r="C22" s="6" t="s">
        <v>2</v>
      </c>
      <c r="D22" s="5" t="s">
        <v>14</v>
      </c>
      <c r="E22" s="9">
        <v>973216</v>
      </c>
      <c r="F22" s="9">
        <v>735999</v>
      </c>
      <c r="G22" s="9">
        <v>677933</v>
      </c>
      <c r="H22" s="9">
        <v>9662</v>
      </c>
      <c r="I22" s="9">
        <v>12270</v>
      </c>
      <c r="J22" s="9">
        <v>13412</v>
      </c>
      <c r="K22" s="9">
        <v>10662</v>
      </c>
      <c r="L22" s="9">
        <v>25055</v>
      </c>
      <c r="M22" s="9">
        <v>48516</v>
      </c>
      <c r="N22" s="9">
        <v>126404</v>
      </c>
      <c r="O22" s="9">
        <v>236276</v>
      </c>
      <c r="P22" s="9">
        <v>70245</v>
      </c>
      <c r="Q22" s="9">
        <v>40420</v>
      </c>
      <c r="R22" s="9">
        <v>21206</v>
      </c>
      <c r="S22" s="9">
        <v>63805</v>
      </c>
      <c r="T22" s="9">
        <v>1001876</v>
      </c>
      <c r="U22" s="9">
        <v>107741</v>
      </c>
      <c r="V22" s="9">
        <v>106538</v>
      </c>
      <c r="W22" s="9">
        <v>73635</v>
      </c>
      <c r="X22" s="9">
        <v>37721</v>
      </c>
      <c r="Y22" s="9">
        <v>36982</v>
      </c>
      <c r="Z22" s="9">
        <v>75116</v>
      </c>
      <c r="AA22" s="9">
        <v>146468</v>
      </c>
      <c r="AB22" s="9">
        <v>212363</v>
      </c>
      <c r="AC22" s="9">
        <v>69282</v>
      </c>
      <c r="AD22" s="9">
        <v>45508</v>
      </c>
      <c r="AE22" s="9">
        <v>23293</v>
      </c>
      <c r="AF22" s="9">
        <v>67229</v>
      </c>
      <c r="AG22" s="9" t="s">
        <v>59</v>
      </c>
      <c r="AH22" s="9" t="s">
        <v>59</v>
      </c>
      <c r="AI22" s="9" t="s">
        <v>59</v>
      </c>
      <c r="AJ22" s="9" t="s">
        <v>59</v>
      </c>
      <c r="AK22" s="9" t="s">
        <v>59</v>
      </c>
    </row>
    <row r="23" spans="1:37" ht="13.5" x14ac:dyDescent="0.25">
      <c r="A23" s="144"/>
      <c r="B23" s="144"/>
      <c r="C23" s="6" t="s">
        <v>72</v>
      </c>
      <c r="D23" s="5" t="s">
        <v>14</v>
      </c>
      <c r="E23" s="8">
        <v>75603</v>
      </c>
      <c r="F23" s="8">
        <v>25262</v>
      </c>
      <c r="G23" s="8">
        <v>44858</v>
      </c>
      <c r="H23" s="8">
        <v>796</v>
      </c>
      <c r="I23" s="8">
        <v>1032</v>
      </c>
      <c r="J23" s="8">
        <v>865</v>
      </c>
      <c r="K23" s="8">
        <v>893</v>
      </c>
      <c r="L23" s="8">
        <v>1907</v>
      </c>
      <c r="M23" s="8">
        <v>4330</v>
      </c>
      <c r="N23" s="8">
        <v>7834</v>
      </c>
      <c r="O23" s="8">
        <v>8021</v>
      </c>
      <c r="P23" s="8">
        <v>10973</v>
      </c>
      <c r="Q23" s="8">
        <v>4229</v>
      </c>
      <c r="R23" s="8">
        <v>1876</v>
      </c>
      <c r="S23" s="8">
        <v>2102</v>
      </c>
      <c r="T23" s="8">
        <v>83018</v>
      </c>
      <c r="U23" s="8">
        <v>2900</v>
      </c>
      <c r="V23" s="8">
        <v>4067</v>
      </c>
      <c r="W23" s="8">
        <v>4151</v>
      </c>
      <c r="X23" s="8">
        <v>4670</v>
      </c>
      <c r="Y23" s="8">
        <v>8735</v>
      </c>
      <c r="Z23" s="8">
        <v>11199</v>
      </c>
      <c r="AA23" s="8">
        <v>11754</v>
      </c>
      <c r="AB23" s="8">
        <v>10110</v>
      </c>
      <c r="AC23" s="8">
        <v>10939</v>
      </c>
      <c r="AD23" s="8">
        <v>7489</v>
      </c>
      <c r="AE23" s="8">
        <v>3258</v>
      </c>
      <c r="AF23" s="8">
        <v>3746</v>
      </c>
      <c r="AG23" s="8" t="s">
        <v>59</v>
      </c>
      <c r="AH23" s="8" t="s">
        <v>59</v>
      </c>
      <c r="AI23" s="8" t="s">
        <v>59</v>
      </c>
      <c r="AJ23" s="8" t="s">
        <v>59</v>
      </c>
      <c r="AK23" s="8" t="s">
        <v>59</v>
      </c>
    </row>
    <row r="24" spans="1:37" ht="13.5" x14ac:dyDescent="0.25">
      <c r="A24" s="145"/>
      <c r="B24" s="145"/>
      <c r="C24" s="6" t="s">
        <v>73</v>
      </c>
      <c r="D24" s="5" t="s">
        <v>14</v>
      </c>
      <c r="E24" s="9">
        <v>897613</v>
      </c>
      <c r="F24" s="9">
        <v>710737</v>
      </c>
      <c r="G24" s="9">
        <v>633075</v>
      </c>
      <c r="H24" s="9">
        <v>8866</v>
      </c>
      <c r="I24" s="9">
        <v>11238</v>
      </c>
      <c r="J24" s="9">
        <v>12547</v>
      </c>
      <c r="K24" s="9">
        <v>9769</v>
      </c>
      <c r="L24" s="9">
        <v>23148</v>
      </c>
      <c r="M24" s="9">
        <v>44186</v>
      </c>
      <c r="N24" s="9">
        <v>118570</v>
      </c>
      <c r="O24" s="9">
        <v>228255</v>
      </c>
      <c r="P24" s="9">
        <v>59272</v>
      </c>
      <c r="Q24" s="9">
        <v>36191</v>
      </c>
      <c r="R24" s="9">
        <v>19330</v>
      </c>
      <c r="S24" s="9">
        <v>61703</v>
      </c>
      <c r="T24" s="9">
        <v>918858</v>
      </c>
      <c r="U24" s="9">
        <v>104841</v>
      </c>
      <c r="V24" s="9">
        <v>102471</v>
      </c>
      <c r="W24" s="9">
        <v>69484</v>
      </c>
      <c r="X24" s="9">
        <v>33051</v>
      </c>
      <c r="Y24" s="9">
        <v>28247</v>
      </c>
      <c r="Z24" s="9">
        <v>63917</v>
      </c>
      <c r="AA24" s="9">
        <v>134714</v>
      </c>
      <c r="AB24" s="9">
        <v>202253</v>
      </c>
      <c r="AC24" s="9">
        <v>58343</v>
      </c>
      <c r="AD24" s="9">
        <v>38019</v>
      </c>
      <c r="AE24" s="9">
        <v>20035</v>
      </c>
      <c r="AF24" s="9">
        <v>63483</v>
      </c>
      <c r="AG24" s="9" t="s">
        <v>59</v>
      </c>
      <c r="AH24" s="9" t="s">
        <v>59</v>
      </c>
      <c r="AI24" s="9" t="s">
        <v>59</v>
      </c>
      <c r="AJ24" s="9" t="s">
        <v>59</v>
      </c>
      <c r="AK24" s="9" t="s">
        <v>59</v>
      </c>
    </row>
    <row r="25" spans="1:37" ht="13.5" x14ac:dyDescent="0.25">
      <c r="A25" s="143" t="s">
        <v>19</v>
      </c>
      <c r="B25" s="143" t="s">
        <v>15</v>
      </c>
      <c r="C25" s="6" t="s">
        <v>2</v>
      </c>
      <c r="D25" s="5" t="s">
        <v>14</v>
      </c>
      <c r="E25" s="8">
        <v>562769</v>
      </c>
      <c r="F25" s="8">
        <v>367493</v>
      </c>
      <c r="G25" s="8">
        <v>503762</v>
      </c>
      <c r="H25" s="8">
        <v>3953</v>
      </c>
      <c r="I25" s="8">
        <v>4799</v>
      </c>
      <c r="J25" s="8">
        <v>5598</v>
      </c>
      <c r="K25" s="8">
        <v>5260</v>
      </c>
      <c r="L25" s="8">
        <v>18916</v>
      </c>
      <c r="M25" s="8">
        <v>74215</v>
      </c>
      <c r="N25" s="8">
        <v>145183</v>
      </c>
      <c r="O25" s="8">
        <v>160028</v>
      </c>
      <c r="P25" s="8">
        <v>53585</v>
      </c>
      <c r="Q25" s="8">
        <v>13490</v>
      </c>
      <c r="R25" s="8">
        <v>9350</v>
      </c>
      <c r="S25" s="8">
        <v>9385</v>
      </c>
      <c r="T25" s="8">
        <v>535948</v>
      </c>
      <c r="U25" s="8">
        <v>5210</v>
      </c>
      <c r="V25" s="8">
        <v>7458</v>
      </c>
      <c r="W25" s="8">
        <v>9559</v>
      </c>
      <c r="X25" s="8">
        <v>23634</v>
      </c>
      <c r="Y25" s="8">
        <v>26371</v>
      </c>
      <c r="Z25" s="8">
        <v>105440</v>
      </c>
      <c r="AA25" s="8">
        <v>142075</v>
      </c>
      <c r="AB25" s="8">
        <v>134626</v>
      </c>
      <c r="AC25" s="8">
        <v>49452</v>
      </c>
      <c r="AD25" s="8">
        <v>13423</v>
      </c>
      <c r="AE25" s="8">
        <v>8862</v>
      </c>
      <c r="AF25" s="8">
        <v>9838</v>
      </c>
      <c r="AG25" s="8" t="s">
        <v>59</v>
      </c>
      <c r="AH25" s="8" t="s">
        <v>59</v>
      </c>
      <c r="AI25" s="8" t="s">
        <v>59</v>
      </c>
      <c r="AJ25" s="8" t="s">
        <v>59</v>
      </c>
      <c r="AK25" s="8" t="s">
        <v>59</v>
      </c>
    </row>
    <row r="26" spans="1:37" ht="13.5" x14ac:dyDescent="0.25">
      <c r="A26" s="144"/>
      <c r="B26" s="144"/>
      <c r="C26" s="6" t="s">
        <v>72</v>
      </c>
      <c r="D26" s="5" t="s">
        <v>14</v>
      </c>
      <c r="E26" s="9">
        <v>71928</v>
      </c>
      <c r="F26" s="9">
        <v>22339</v>
      </c>
      <c r="G26" s="9">
        <v>46804</v>
      </c>
      <c r="H26" s="9">
        <v>143</v>
      </c>
      <c r="I26" s="9">
        <v>175</v>
      </c>
      <c r="J26" s="9">
        <v>574</v>
      </c>
      <c r="K26" s="9">
        <v>227</v>
      </c>
      <c r="L26" s="9">
        <v>2172</v>
      </c>
      <c r="M26" s="9">
        <v>5305</v>
      </c>
      <c r="N26" s="9">
        <v>14180</v>
      </c>
      <c r="O26" s="9">
        <v>11445</v>
      </c>
      <c r="P26" s="9">
        <v>8819</v>
      </c>
      <c r="Q26" s="9">
        <v>2520</v>
      </c>
      <c r="R26" s="9">
        <v>774</v>
      </c>
      <c r="S26" s="9">
        <v>470</v>
      </c>
      <c r="T26" s="9">
        <v>72088</v>
      </c>
      <c r="U26" s="9">
        <v>356</v>
      </c>
      <c r="V26" s="9">
        <v>505</v>
      </c>
      <c r="W26" s="9">
        <v>946</v>
      </c>
      <c r="X26" s="9">
        <v>2871</v>
      </c>
      <c r="Y26" s="9">
        <v>6829</v>
      </c>
      <c r="Z26" s="9">
        <v>13897</v>
      </c>
      <c r="AA26" s="9">
        <v>19598</v>
      </c>
      <c r="AB26" s="9">
        <v>11645</v>
      </c>
      <c r="AC26" s="9">
        <v>10224</v>
      </c>
      <c r="AD26" s="9">
        <v>3283</v>
      </c>
      <c r="AE26" s="9">
        <v>1222</v>
      </c>
      <c r="AF26" s="9">
        <v>712</v>
      </c>
      <c r="AG26" s="9" t="s">
        <v>59</v>
      </c>
      <c r="AH26" s="9" t="s">
        <v>59</v>
      </c>
      <c r="AI26" s="9" t="s">
        <v>59</v>
      </c>
      <c r="AJ26" s="9" t="s">
        <v>59</v>
      </c>
      <c r="AK26" s="9" t="s">
        <v>59</v>
      </c>
    </row>
    <row r="27" spans="1:37" ht="13.5" x14ac:dyDescent="0.25">
      <c r="A27" s="144"/>
      <c r="B27" s="145"/>
      <c r="C27" s="6" t="s">
        <v>73</v>
      </c>
      <c r="D27" s="5" t="s">
        <v>14</v>
      </c>
      <c r="E27" s="8">
        <v>490841</v>
      </c>
      <c r="F27" s="8">
        <v>345154</v>
      </c>
      <c r="G27" s="8">
        <v>456958</v>
      </c>
      <c r="H27" s="8">
        <v>3810</v>
      </c>
      <c r="I27" s="8">
        <v>4624</v>
      </c>
      <c r="J27" s="8">
        <v>5024</v>
      </c>
      <c r="K27" s="8">
        <v>5033</v>
      </c>
      <c r="L27" s="8">
        <v>16744</v>
      </c>
      <c r="M27" s="8">
        <v>68910</v>
      </c>
      <c r="N27" s="8">
        <v>131003</v>
      </c>
      <c r="O27" s="8">
        <v>148583</v>
      </c>
      <c r="P27" s="8">
        <v>44766</v>
      </c>
      <c r="Q27" s="8">
        <v>10970</v>
      </c>
      <c r="R27" s="8">
        <v>8576</v>
      </c>
      <c r="S27" s="8">
        <v>8915</v>
      </c>
      <c r="T27" s="8">
        <v>463860</v>
      </c>
      <c r="U27" s="8">
        <v>4854</v>
      </c>
      <c r="V27" s="8">
        <v>6953</v>
      </c>
      <c r="W27" s="8">
        <v>8613</v>
      </c>
      <c r="X27" s="8">
        <v>20763</v>
      </c>
      <c r="Y27" s="8">
        <v>19542</v>
      </c>
      <c r="Z27" s="8">
        <v>91543</v>
      </c>
      <c r="AA27" s="8">
        <v>122477</v>
      </c>
      <c r="AB27" s="8">
        <v>122981</v>
      </c>
      <c r="AC27" s="8">
        <v>39228</v>
      </c>
      <c r="AD27" s="8">
        <v>10140</v>
      </c>
      <c r="AE27" s="8">
        <v>7640</v>
      </c>
      <c r="AF27" s="8">
        <v>9126</v>
      </c>
      <c r="AG27" s="8" t="s">
        <v>59</v>
      </c>
      <c r="AH27" s="8" t="s">
        <v>59</v>
      </c>
      <c r="AI27" s="8" t="s">
        <v>59</v>
      </c>
      <c r="AJ27" s="8" t="s">
        <v>59</v>
      </c>
      <c r="AK27" s="8" t="s">
        <v>59</v>
      </c>
    </row>
    <row r="28" spans="1:37" ht="13.5" x14ac:dyDescent="0.25">
      <c r="A28" s="144"/>
      <c r="B28" s="143" t="s">
        <v>22</v>
      </c>
      <c r="C28" s="6" t="s">
        <v>2</v>
      </c>
      <c r="D28" s="5" t="s">
        <v>14</v>
      </c>
      <c r="E28" s="9">
        <v>3288052</v>
      </c>
      <c r="F28" s="9">
        <v>2047867</v>
      </c>
      <c r="G28" s="9">
        <v>2954125</v>
      </c>
      <c r="H28" s="9">
        <v>14451</v>
      </c>
      <c r="I28" s="9">
        <v>14596</v>
      </c>
      <c r="J28" s="9">
        <v>15422</v>
      </c>
      <c r="K28" s="9">
        <v>15698</v>
      </c>
      <c r="L28" s="9">
        <v>50132</v>
      </c>
      <c r="M28" s="9">
        <v>356811</v>
      </c>
      <c r="N28" s="9">
        <v>914500</v>
      </c>
      <c r="O28" s="9">
        <v>1133355</v>
      </c>
      <c r="P28" s="9">
        <v>342259</v>
      </c>
      <c r="Q28" s="9">
        <v>42182</v>
      </c>
      <c r="R28" s="9">
        <v>28553</v>
      </c>
      <c r="S28" s="9">
        <v>26166</v>
      </c>
      <c r="T28" s="9">
        <v>3256277</v>
      </c>
      <c r="U28" s="9">
        <v>19444</v>
      </c>
      <c r="V28" s="9">
        <v>24230</v>
      </c>
      <c r="W28" s="9">
        <v>29606</v>
      </c>
      <c r="X28" s="9">
        <v>69016</v>
      </c>
      <c r="Y28" s="9">
        <v>90064</v>
      </c>
      <c r="Z28" s="9">
        <v>523668</v>
      </c>
      <c r="AA28" s="9">
        <v>922688</v>
      </c>
      <c r="AB28" s="9">
        <v>1051754</v>
      </c>
      <c r="AC28" s="9">
        <v>335516</v>
      </c>
      <c r="AD28" s="9">
        <v>74545</v>
      </c>
      <c r="AE28" s="9">
        <v>56493</v>
      </c>
      <c r="AF28" s="9">
        <v>59253</v>
      </c>
      <c r="AG28" s="9" t="s">
        <v>59</v>
      </c>
      <c r="AH28" s="9" t="s">
        <v>59</v>
      </c>
      <c r="AI28" s="9" t="s">
        <v>59</v>
      </c>
      <c r="AJ28" s="9" t="s">
        <v>59</v>
      </c>
      <c r="AK28" s="9" t="s">
        <v>59</v>
      </c>
    </row>
    <row r="29" spans="1:37" ht="13.5" x14ac:dyDescent="0.25">
      <c r="A29" s="144"/>
      <c r="B29" s="144"/>
      <c r="C29" s="6" t="s">
        <v>72</v>
      </c>
      <c r="D29" s="5" t="s">
        <v>14</v>
      </c>
      <c r="E29" s="8">
        <v>454725</v>
      </c>
      <c r="F29" s="8">
        <v>125194</v>
      </c>
      <c r="G29" s="8">
        <v>278644</v>
      </c>
      <c r="H29" s="8">
        <v>1012</v>
      </c>
      <c r="I29" s="8">
        <v>993</v>
      </c>
      <c r="J29" s="8">
        <v>1540</v>
      </c>
      <c r="K29" s="8">
        <v>1419</v>
      </c>
      <c r="L29" s="8">
        <v>7599</v>
      </c>
      <c r="M29" s="8">
        <v>29440</v>
      </c>
      <c r="N29" s="8">
        <v>86103</v>
      </c>
      <c r="O29" s="8">
        <v>75430</v>
      </c>
      <c r="P29" s="8">
        <v>57674</v>
      </c>
      <c r="Q29" s="8">
        <v>12339</v>
      </c>
      <c r="R29" s="8">
        <v>3040</v>
      </c>
      <c r="S29" s="8">
        <v>2055</v>
      </c>
      <c r="T29" s="8">
        <v>532217</v>
      </c>
      <c r="U29" s="8">
        <v>1808</v>
      </c>
      <c r="V29" s="8">
        <v>2892</v>
      </c>
      <c r="W29" s="8">
        <v>4813</v>
      </c>
      <c r="X29" s="8">
        <v>17543</v>
      </c>
      <c r="Y29" s="8">
        <v>38448</v>
      </c>
      <c r="Z29" s="8">
        <v>100168</v>
      </c>
      <c r="AA29" s="8">
        <v>143196</v>
      </c>
      <c r="AB29" s="8">
        <v>101999</v>
      </c>
      <c r="AC29" s="8">
        <v>73780</v>
      </c>
      <c r="AD29" s="8">
        <v>23911</v>
      </c>
      <c r="AE29" s="8">
        <v>12845</v>
      </c>
      <c r="AF29" s="8">
        <v>10814</v>
      </c>
      <c r="AG29" s="8" t="s">
        <v>59</v>
      </c>
      <c r="AH29" s="8" t="s">
        <v>59</v>
      </c>
      <c r="AI29" s="8" t="s">
        <v>59</v>
      </c>
      <c r="AJ29" s="8" t="s">
        <v>59</v>
      </c>
      <c r="AK29" s="8" t="s">
        <v>59</v>
      </c>
    </row>
    <row r="30" spans="1:37" ht="13.5" x14ac:dyDescent="0.25">
      <c r="A30" s="145"/>
      <c r="B30" s="145"/>
      <c r="C30" s="6" t="s">
        <v>73</v>
      </c>
      <c r="D30" s="5" t="s">
        <v>14</v>
      </c>
      <c r="E30" s="9">
        <v>2833327</v>
      </c>
      <c r="F30" s="9">
        <v>1922673</v>
      </c>
      <c r="G30" s="9">
        <v>2675481</v>
      </c>
      <c r="H30" s="9">
        <v>13439</v>
      </c>
      <c r="I30" s="9">
        <v>13603</v>
      </c>
      <c r="J30" s="9">
        <v>13882</v>
      </c>
      <c r="K30" s="9">
        <v>14279</v>
      </c>
      <c r="L30" s="9">
        <v>42533</v>
      </c>
      <c r="M30" s="9">
        <v>327371</v>
      </c>
      <c r="N30" s="9">
        <v>828397</v>
      </c>
      <c r="O30" s="9">
        <v>1057925</v>
      </c>
      <c r="P30" s="9">
        <v>284585</v>
      </c>
      <c r="Q30" s="9">
        <v>29843</v>
      </c>
      <c r="R30" s="9">
        <v>25513</v>
      </c>
      <c r="S30" s="9">
        <v>24111</v>
      </c>
      <c r="T30" s="9">
        <v>2724060</v>
      </c>
      <c r="U30" s="9">
        <v>17636</v>
      </c>
      <c r="V30" s="9">
        <v>21338</v>
      </c>
      <c r="W30" s="9">
        <v>24793</v>
      </c>
      <c r="X30" s="9">
        <v>51473</v>
      </c>
      <c r="Y30" s="9">
        <v>51616</v>
      </c>
      <c r="Z30" s="9">
        <v>423500</v>
      </c>
      <c r="AA30" s="9">
        <v>779492</v>
      </c>
      <c r="AB30" s="9">
        <v>949755</v>
      </c>
      <c r="AC30" s="9">
        <v>261736</v>
      </c>
      <c r="AD30" s="9">
        <v>50634</v>
      </c>
      <c r="AE30" s="9">
        <v>43648</v>
      </c>
      <c r="AF30" s="9">
        <v>48439</v>
      </c>
      <c r="AG30" s="9" t="s">
        <v>59</v>
      </c>
      <c r="AH30" s="9" t="s">
        <v>59</v>
      </c>
      <c r="AI30" s="9" t="s">
        <v>59</v>
      </c>
      <c r="AJ30" s="9" t="s">
        <v>59</v>
      </c>
      <c r="AK30" s="9" t="s">
        <v>59</v>
      </c>
    </row>
    <row r="31" spans="1:37" ht="13.5" x14ac:dyDescent="0.25">
      <c r="A31" s="143" t="s">
        <v>20</v>
      </c>
      <c r="B31" s="143" t="s">
        <v>15</v>
      </c>
      <c r="C31" s="6" t="s">
        <v>2</v>
      </c>
      <c r="D31" s="5" t="s">
        <v>14</v>
      </c>
      <c r="E31" s="8">
        <v>377066</v>
      </c>
      <c r="F31" s="8">
        <v>211614</v>
      </c>
      <c r="G31" s="8">
        <v>275916</v>
      </c>
      <c r="H31" s="8">
        <v>6393</v>
      </c>
      <c r="I31" s="8">
        <v>6915</v>
      </c>
      <c r="J31" s="8">
        <v>7711</v>
      </c>
      <c r="K31" s="8">
        <v>8769</v>
      </c>
      <c r="L31" s="8">
        <v>16754</v>
      </c>
      <c r="M31" s="8">
        <v>31495</v>
      </c>
      <c r="N31" s="8">
        <v>48105</v>
      </c>
      <c r="O31" s="8">
        <v>54167</v>
      </c>
      <c r="P31" s="8">
        <v>33889</v>
      </c>
      <c r="Q31" s="8">
        <v>26205</v>
      </c>
      <c r="R31" s="8">
        <v>18243</v>
      </c>
      <c r="S31" s="8">
        <v>17270</v>
      </c>
      <c r="T31" s="8">
        <v>328963</v>
      </c>
      <c r="U31" s="8">
        <v>12494</v>
      </c>
      <c r="V31" s="8">
        <v>13248</v>
      </c>
      <c r="W31" s="8">
        <v>16162</v>
      </c>
      <c r="X31" s="8">
        <v>23776</v>
      </c>
      <c r="Y31" s="8">
        <v>32118</v>
      </c>
      <c r="Z31" s="8">
        <v>38535</v>
      </c>
      <c r="AA31" s="8">
        <v>48520</v>
      </c>
      <c r="AB31" s="8">
        <v>48730</v>
      </c>
      <c r="AC31" s="8">
        <v>34419</v>
      </c>
      <c r="AD31" s="8">
        <v>23846</v>
      </c>
      <c r="AE31" s="8">
        <v>18698</v>
      </c>
      <c r="AF31" s="8">
        <v>18417</v>
      </c>
      <c r="AG31" s="8" t="s">
        <v>59</v>
      </c>
      <c r="AH31" s="8" t="s">
        <v>59</v>
      </c>
      <c r="AI31" s="8" t="s">
        <v>59</v>
      </c>
      <c r="AJ31" s="8" t="s">
        <v>59</v>
      </c>
      <c r="AK31" s="8" t="s">
        <v>59</v>
      </c>
    </row>
    <row r="32" spans="1:37" ht="13.5" x14ac:dyDescent="0.25">
      <c r="A32" s="144"/>
      <c r="B32" s="144"/>
      <c r="C32" s="6" t="s">
        <v>72</v>
      </c>
      <c r="D32" s="5" t="s">
        <v>14</v>
      </c>
      <c r="E32" s="9">
        <v>55765</v>
      </c>
      <c r="F32" s="9">
        <v>16947</v>
      </c>
      <c r="G32" s="9">
        <v>28281</v>
      </c>
      <c r="H32" s="9">
        <v>302</v>
      </c>
      <c r="I32" s="9">
        <v>297</v>
      </c>
      <c r="J32" s="9">
        <v>289</v>
      </c>
      <c r="K32" s="9">
        <v>409</v>
      </c>
      <c r="L32" s="9">
        <v>1036</v>
      </c>
      <c r="M32" s="9">
        <v>2791</v>
      </c>
      <c r="N32" s="9">
        <v>6546</v>
      </c>
      <c r="O32" s="9">
        <v>5663</v>
      </c>
      <c r="P32" s="9">
        <v>5128</v>
      </c>
      <c r="Q32" s="9">
        <v>3485</v>
      </c>
      <c r="R32" s="9">
        <v>1322</v>
      </c>
      <c r="S32" s="9">
        <v>1013</v>
      </c>
      <c r="T32" s="9">
        <v>51036</v>
      </c>
      <c r="U32" s="9">
        <v>841</v>
      </c>
      <c r="V32" s="9">
        <v>899</v>
      </c>
      <c r="W32" s="9">
        <v>1894</v>
      </c>
      <c r="X32" s="9">
        <v>3914</v>
      </c>
      <c r="Y32" s="9">
        <v>5870</v>
      </c>
      <c r="Z32" s="9">
        <v>6475</v>
      </c>
      <c r="AA32" s="9">
        <v>8851</v>
      </c>
      <c r="AB32" s="9">
        <v>6721</v>
      </c>
      <c r="AC32" s="9">
        <v>7521</v>
      </c>
      <c r="AD32" s="9">
        <v>4648</v>
      </c>
      <c r="AE32" s="9">
        <v>1904</v>
      </c>
      <c r="AF32" s="9">
        <v>1498</v>
      </c>
      <c r="AG32" s="9" t="s">
        <v>59</v>
      </c>
      <c r="AH32" s="9" t="s">
        <v>59</v>
      </c>
      <c r="AI32" s="9" t="s">
        <v>59</v>
      </c>
      <c r="AJ32" s="9" t="s">
        <v>59</v>
      </c>
      <c r="AK32" s="9" t="s">
        <v>59</v>
      </c>
    </row>
    <row r="33" spans="1:37" ht="13.5" x14ac:dyDescent="0.25">
      <c r="A33" s="144"/>
      <c r="B33" s="145"/>
      <c r="C33" s="6" t="s">
        <v>73</v>
      </c>
      <c r="D33" s="5" t="s">
        <v>14</v>
      </c>
      <c r="E33" s="8">
        <v>321301</v>
      </c>
      <c r="F33" s="8">
        <v>194667</v>
      </c>
      <c r="G33" s="8">
        <v>247635</v>
      </c>
      <c r="H33" s="8">
        <v>6091</v>
      </c>
      <c r="I33" s="8">
        <v>6618</v>
      </c>
      <c r="J33" s="8">
        <v>7422</v>
      </c>
      <c r="K33" s="8">
        <v>8360</v>
      </c>
      <c r="L33" s="8">
        <v>15718</v>
      </c>
      <c r="M33" s="8">
        <v>28704</v>
      </c>
      <c r="N33" s="8">
        <v>41559</v>
      </c>
      <c r="O33" s="8">
        <v>48504</v>
      </c>
      <c r="P33" s="8">
        <v>28761</v>
      </c>
      <c r="Q33" s="8">
        <v>22720</v>
      </c>
      <c r="R33" s="8">
        <v>16921</v>
      </c>
      <c r="S33" s="8">
        <v>16257</v>
      </c>
      <c r="T33" s="8">
        <v>277927</v>
      </c>
      <c r="U33" s="8">
        <v>11653</v>
      </c>
      <c r="V33" s="8">
        <v>12349</v>
      </c>
      <c r="W33" s="8">
        <v>14268</v>
      </c>
      <c r="X33" s="8">
        <v>19862</v>
      </c>
      <c r="Y33" s="8">
        <v>26248</v>
      </c>
      <c r="Z33" s="8">
        <v>32060</v>
      </c>
      <c r="AA33" s="8">
        <v>39669</v>
      </c>
      <c r="AB33" s="8">
        <v>42009</v>
      </c>
      <c r="AC33" s="8">
        <v>26898</v>
      </c>
      <c r="AD33" s="8">
        <v>19198</v>
      </c>
      <c r="AE33" s="8">
        <v>16794</v>
      </c>
      <c r="AF33" s="8">
        <v>16919</v>
      </c>
      <c r="AG33" s="8" t="s">
        <v>59</v>
      </c>
      <c r="AH33" s="8" t="s">
        <v>59</v>
      </c>
      <c r="AI33" s="8" t="s">
        <v>59</v>
      </c>
      <c r="AJ33" s="8" t="s">
        <v>59</v>
      </c>
      <c r="AK33" s="8" t="s">
        <v>59</v>
      </c>
    </row>
    <row r="34" spans="1:37" ht="13.5" x14ac:dyDescent="0.25">
      <c r="A34" s="144"/>
      <c r="B34" s="143" t="s">
        <v>22</v>
      </c>
      <c r="C34" s="6" t="s">
        <v>2</v>
      </c>
      <c r="D34" s="5" t="s">
        <v>14</v>
      </c>
      <c r="E34" s="9">
        <v>966635</v>
      </c>
      <c r="F34" s="9">
        <v>590745</v>
      </c>
      <c r="G34" s="9">
        <v>772858</v>
      </c>
      <c r="H34" s="9">
        <v>12832</v>
      </c>
      <c r="I34" s="9">
        <v>13208</v>
      </c>
      <c r="J34" s="9">
        <v>15988</v>
      </c>
      <c r="K34" s="9">
        <v>16639</v>
      </c>
      <c r="L34" s="9">
        <v>29503</v>
      </c>
      <c r="M34" s="9">
        <v>78302</v>
      </c>
      <c r="N34" s="9">
        <v>180621</v>
      </c>
      <c r="O34" s="9">
        <v>223030</v>
      </c>
      <c r="P34" s="9">
        <v>92516</v>
      </c>
      <c r="Q34" s="9">
        <v>49932</v>
      </c>
      <c r="R34" s="9">
        <v>31059</v>
      </c>
      <c r="S34" s="9">
        <v>29228</v>
      </c>
      <c r="T34" s="9">
        <v>979704</v>
      </c>
      <c r="U34" s="9">
        <v>23565</v>
      </c>
      <c r="V34" s="9">
        <v>23606</v>
      </c>
      <c r="W34" s="9">
        <v>33488</v>
      </c>
      <c r="X34" s="9">
        <v>50702</v>
      </c>
      <c r="Y34" s="9">
        <v>67369</v>
      </c>
      <c r="Z34" s="9">
        <v>114461</v>
      </c>
      <c r="AA34" s="9">
        <v>188130</v>
      </c>
      <c r="AB34" s="9">
        <v>221777</v>
      </c>
      <c r="AC34" s="9">
        <v>110181</v>
      </c>
      <c r="AD34" s="9">
        <v>58036</v>
      </c>
      <c r="AE34" s="9">
        <v>44026</v>
      </c>
      <c r="AF34" s="9">
        <v>44363</v>
      </c>
      <c r="AG34" s="9" t="s">
        <v>59</v>
      </c>
      <c r="AH34" s="9" t="s">
        <v>59</v>
      </c>
      <c r="AI34" s="9" t="s">
        <v>59</v>
      </c>
      <c r="AJ34" s="9" t="s">
        <v>59</v>
      </c>
      <c r="AK34" s="9" t="s">
        <v>59</v>
      </c>
    </row>
    <row r="35" spans="1:37" ht="13.5" x14ac:dyDescent="0.25">
      <c r="A35" s="144"/>
      <c r="B35" s="144"/>
      <c r="C35" s="6" t="s">
        <v>72</v>
      </c>
      <c r="D35" s="5" t="s">
        <v>14</v>
      </c>
      <c r="E35" s="8">
        <v>156473</v>
      </c>
      <c r="F35" s="8">
        <v>47891</v>
      </c>
      <c r="G35" s="8">
        <v>83818</v>
      </c>
      <c r="H35" s="8">
        <v>865</v>
      </c>
      <c r="I35" s="8">
        <v>912</v>
      </c>
      <c r="J35" s="8">
        <v>964</v>
      </c>
      <c r="K35" s="8">
        <v>964</v>
      </c>
      <c r="L35" s="8">
        <v>2238</v>
      </c>
      <c r="M35" s="8">
        <v>7252</v>
      </c>
      <c r="N35" s="8">
        <v>21463</v>
      </c>
      <c r="O35" s="8">
        <v>19883</v>
      </c>
      <c r="P35" s="8">
        <v>13964</v>
      </c>
      <c r="Q35" s="8">
        <v>9707</v>
      </c>
      <c r="R35" s="8">
        <v>3074</v>
      </c>
      <c r="S35" s="8">
        <v>2532</v>
      </c>
      <c r="T35" s="8">
        <v>193550</v>
      </c>
      <c r="U35" s="8">
        <v>2204</v>
      </c>
      <c r="V35" s="8">
        <v>2428</v>
      </c>
      <c r="W35" s="8">
        <v>8578</v>
      </c>
      <c r="X35" s="8">
        <v>14781</v>
      </c>
      <c r="Y35" s="8">
        <v>18603</v>
      </c>
      <c r="Z35" s="8">
        <v>23453</v>
      </c>
      <c r="AA35" s="8">
        <v>33731</v>
      </c>
      <c r="AB35" s="8">
        <v>27945</v>
      </c>
      <c r="AC35" s="8">
        <v>26568</v>
      </c>
      <c r="AD35" s="8">
        <v>18018</v>
      </c>
      <c r="AE35" s="8">
        <v>9174</v>
      </c>
      <c r="AF35" s="8">
        <v>8067</v>
      </c>
      <c r="AG35" s="8" t="s">
        <v>59</v>
      </c>
      <c r="AH35" s="8" t="s">
        <v>59</v>
      </c>
      <c r="AI35" s="8" t="s">
        <v>59</v>
      </c>
      <c r="AJ35" s="8" t="s">
        <v>59</v>
      </c>
      <c r="AK35" s="8" t="s">
        <v>59</v>
      </c>
    </row>
    <row r="36" spans="1:37" ht="13.5" x14ac:dyDescent="0.25">
      <c r="A36" s="145"/>
      <c r="B36" s="145"/>
      <c r="C36" s="6" t="s">
        <v>73</v>
      </c>
      <c r="D36" s="5" t="s">
        <v>14</v>
      </c>
      <c r="E36" s="9">
        <v>810162</v>
      </c>
      <c r="F36" s="9">
        <v>542854</v>
      </c>
      <c r="G36" s="9">
        <v>689040</v>
      </c>
      <c r="H36" s="9">
        <v>11967</v>
      </c>
      <c r="I36" s="9">
        <v>12296</v>
      </c>
      <c r="J36" s="9">
        <v>15024</v>
      </c>
      <c r="K36" s="9">
        <v>15675</v>
      </c>
      <c r="L36" s="9">
        <v>27265</v>
      </c>
      <c r="M36" s="9">
        <v>71050</v>
      </c>
      <c r="N36" s="9">
        <v>159158</v>
      </c>
      <c r="O36" s="9">
        <v>203147</v>
      </c>
      <c r="P36" s="9">
        <v>78552</v>
      </c>
      <c r="Q36" s="9">
        <v>40225</v>
      </c>
      <c r="R36" s="9">
        <v>27985</v>
      </c>
      <c r="S36" s="9">
        <v>26696</v>
      </c>
      <c r="T36" s="9">
        <v>786154</v>
      </c>
      <c r="U36" s="9">
        <v>21361</v>
      </c>
      <c r="V36" s="9">
        <v>21178</v>
      </c>
      <c r="W36" s="9">
        <v>24910</v>
      </c>
      <c r="X36" s="9">
        <v>35921</v>
      </c>
      <c r="Y36" s="9">
        <v>48766</v>
      </c>
      <c r="Z36" s="9">
        <v>91008</v>
      </c>
      <c r="AA36" s="9">
        <v>154399</v>
      </c>
      <c r="AB36" s="9">
        <v>193832</v>
      </c>
      <c r="AC36" s="9">
        <v>83613</v>
      </c>
      <c r="AD36" s="9">
        <v>40018</v>
      </c>
      <c r="AE36" s="9">
        <v>34852</v>
      </c>
      <c r="AF36" s="9">
        <v>36296</v>
      </c>
      <c r="AG36" s="9" t="s">
        <v>59</v>
      </c>
      <c r="AH36" s="9" t="s">
        <v>59</v>
      </c>
      <c r="AI36" s="9" t="s">
        <v>59</v>
      </c>
      <c r="AJ36" s="9" t="s">
        <v>59</v>
      </c>
      <c r="AK36" s="9" t="s">
        <v>59</v>
      </c>
    </row>
    <row r="37" spans="1:37" ht="13.5" x14ac:dyDescent="0.25">
      <c r="A37" s="143" t="s">
        <v>21</v>
      </c>
      <c r="B37" s="143" t="s">
        <v>15</v>
      </c>
      <c r="C37" s="6" t="s">
        <v>2</v>
      </c>
      <c r="D37" s="5" t="s">
        <v>14</v>
      </c>
      <c r="E37" s="8">
        <v>299570</v>
      </c>
      <c r="F37" s="8">
        <v>199005</v>
      </c>
      <c r="G37" s="8">
        <v>263010</v>
      </c>
      <c r="H37" s="8">
        <v>5247</v>
      </c>
      <c r="I37" s="8">
        <v>6046</v>
      </c>
      <c r="J37" s="8">
        <v>6137</v>
      </c>
      <c r="K37" s="8">
        <v>6722</v>
      </c>
      <c r="L37" s="8">
        <v>12727</v>
      </c>
      <c r="M37" s="8">
        <v>30017</v>
      </c>
      <c r="N37" s="8">
        <v>54930</v>
      </c>
      <c r="O37" s="8">
        <v>67062</v>
      </c>
      <c r="P37" s="8">
        <v>33260</v>
      </c>
      <c r="Q37" s="8">
        <v>17268</v>
      </c>
      <c r="R37" s="8">
        <v>12131</v>
      </c>
      <c r="S37" s="8">
        <v>11463</v>
      </c>
      <c r="T37" s="8">
        <v>309752</v>
      </c>
      <c r="U37" s="8">
        <v>9887</v>
      </c>
      <c r="V37" s="8">
        <v>11911</v>
      </c>
      <c r="W37" s="8">
        <v>13318</v>
      </c>
      <c r="X37" s="8">
        <v>21347</v>
      </c>
      <c r="Y37" s="8">
        <v>21035</v>
      </c>
      <c r="Z37" s="8">
        <v>41828</v>
      </c>
      <c r="AA37" s="8">
        <v>56254</v>
      </c>
      <c r="AB37" s="8">
        <v>58368</v>
      </c>
      <c r="AC37" s="8">
        <v>31184</v>
      </c>
      <c r="AD37" s="8">
        <v>18585</v>
      </c>
      <c r="AE37" s="8">
        <v>13030</v>
      </c>
      <c r="AF37" s="8">
        <v>13005</v>
      </c>
      <c r="AG37" s="8" t="s">
        <v>59</v>
      </c>
      <c r="AH37" s="8" t="s">
        <v>59</v>
      </c>
      <c r="AI37" s="8" t="s">
        <v>59</v>
      </c>
      <c r="AJ37" s="8" t="s">
        <v>59</v>
      </c>
      <c r="AK37" s="8" t="s">
        <v>59</v>
      </c>
    </row>
    <row r="38" spans="1:37" ht="13.5" x14ac:dyDescent="0.25">
      <c r="A38" s="144"/>
      <c r="B38" s="144"/>
      <c r="C38" s="6" t="s">
        <v>72</v>
      </c>
      <c r="D38" s="5" t="s">
        <v>14</v>
      </c>
      <c r="E38" s="9">
        <v>35572</v>
      </c>
      <c r="F38" s="9">
        <v>11181</v>
      </c>
      <c r="G38" s="9">
        <v>19936</v>
      </c>
      <c r="H38" s="9">
        <v>208</v>
      </c>
      <c r="I38" s="9">
        <v>215</v>
      </c>
      <c r="J38" s="9">
        <v>215</v>
      </c>
      <c r="K38" s="9">
        <v>243</v>
      </c>
      <c r="L38" s="9">
        <v>746</v>
      </c>
      <c r="M38" s="9">
        <v>1808</v>
      </c>
      <c r="N38" s="9">
        <v>5166</v>
      </c>
      <c r="O38" s="9">
        <v>4433</v>
      </c>
      <c r="P38" s="9">
        <v>3519</v>
      </c>
      <c r="Q38" s="9">
        <v>1762</v>
      </c>
      <c r="R38" s="9">
        <v>1025</v>
      </c>
      <c r="S38" s="9">
        <v>596</v>
      </c>
      <c r="T38" s="9">
        <v>34443</v>
      </c>
      <c r="U38" s="9">
        <v>427</v>
      </c>
      <c r="V38" s="9">
        <v>601</v>
      </c>
      <c r="W38" s="9">
        <v>1049</v>
      </c>
      <c r="X38" s="9">
        <v>2136</v>
      </c>
      <c r="Y38" s="9">
        <v>3125</v>
      </c>
      <c r="Z38" s="9">
        <v>4945</v>
      </c>
      <c r="AA38" s="9">
        <v>7566</v>
      </c>
      <c r="AB38" s="9">
        <v>5190</v>
      </c>
      <c r="AC38" s="9">
        <v>4656</v>
      </c>
      <c r="AD38" s="9">
        <v>2585</v>
      </c>
      <c r="AE38" s="9">
        <v>1325</v>
      </c>
      <c r="AF38" s="9">
        <v>838</v>
      </c>
      <c r="AG38" s="9" t="s">
        <v>59</v>
      </c>
      <c r="AH38" s="9" t="s">
        <v>59</v>
      </c>
      <c r="AI38" s="9" t="s">
        <v>59</v>
      </c>
      <c r="AJ38" s="9" t="s">
        <v>59</v>
      </c>
      <c r="AK38" s="9" t="s">
        <v>59</v>
      </c>
    </row>
    <row r="39" spans="1:37" ht="13.5" x14ac:dyDescent="0.25">
      <c r="A39" s="144"/>
      <c r="B39" s="145"/>
      <c r="C39" s="6" t="s">
        <v>73</v>
      </c>
      <c r="D39" s="5" t="s">
        <v>14</v>
      </c>
      <c r="E39" s="8">
        <v>263998</v>
      </c>
      <c r="F39" s="8">
        <v>187824</v>
      </c>
      <c r="G39" s="8">
        <v>243074</v>
      </c>
      <c r="H39" s="8">
        <v>5039</v>
      </c>
      <c r="I39" s="8">
        <v>5831</v>
      </c>
      <c r="J39" s="8">
        <v>5922</v>
      </c>
      <c r="K39" s="8">
        <v>6479</v>
      </c>
      <c r="L39" s="8">
        <v>11981</v>
      </c>
      <c r="M39" s="8">
        <v>28209</v>
      </c>
      <c r="N39" s="8">
        <v>49764</v>
      </c>
      <c r="O39" s="8">
        <v>62629</v>
      </c>
      <c r="P39" s="8">
        <v>29741</v>
      </c>
      <c r="Q39" s="8">
        <v>15506</v>
      </c>
      <c r="R39" s="8">
        <v>11106</v>
      </c>
      <c r="S39" s="8">
        <v>10867</v>
      </c>
      <c r="T39" s="8">
        <v>275309</v>
      </c>
      <c r="U39" s="8">
        <v>9460</v>
      </c>
      <c r="V39" s="8">
        <v>11310</v>
      </c>
      <c r="W39" s="8">
        <v>12269</v>
      </c>
      <c r="X39" s="8">
        <v>19211</v>
      </c>
      <c r="Y39" s="8">
        <v>17910</v>
      </c>
      <c r="Z39" s="8">
        <v>36883</v>
      </c>
      <c r="AA39" s="8">
        <v>48688</v>
      </c>
      <c r="AB39" s="8">
        <v>53178</v>
      </c>
      <c r="AC39" s="8">
        <v>26528</v>
      </c>
      <c r="AD39" s="8">
        <v>16000</v>
      </c>
      <c r="AE39" s="8">
        <v>11705</v>
      </c>
      <c r="AF39" s="8">
        <v>12167</v>
      </c>
      <c r="AG39" s="8" t="s">
        <v>59</v>
      </c>
      <c r="AH39" s="8" t="s">
        <v>59</v>
      </c>
      <c r="AI39" s="8" t="s">
        <v>59</v>
      </c>
      <c r="AJ39" s="8" t="s">
        <v>59</v>
      </c>
      <c r="AK39" s="8" t="s">
        <v>59</v>
      </c>
    </row>
    <row r="40" spans="1:37" ht="13.5" x14ac:dyDescent="0.25">
      <c r="A40" s="144"/>
      <c r="B40" s="143" t="s">
        <v>22</v>
      </c>
      <c r="C40" s="6" t="s">
        <v>2</v>
      </c>
      <c r="D40" s="5" t="s">
        <v>14</v>
      </c>
      <c r="E40" s="9">
        <v>948799</v>
      </c>
      <c r="F40" s="9">
        <v>638181</v>
      </c>
      <c r="G40" s="9">
        <v>792849</v>
      </c>
      <c r="H40" s="9">
        <v>12107</v>
      </c>
      <c r="I40" s="9">
        <v>13738</v>
      </c>
      <c r="J40" s="9">
        <v>14967</v>
      </c>
      <c r="K40" s="9">
        <v>16980</v>
      </c>
      <c r="L40" s="9">
        <v>24911</v>
      </c>
      <c r="M40" s="9">
        <v>79768</v>
      </c>
      <c r="N40" s="9">
        <v>191179</v>
      </c>
      <c r="O40" s="9">
        <v>265519</v>
      </c>
      <c r="P40" s="9">
        <v>90750</v>
      </c>
      <c r="Q40" s="9">
        <v>33250</v>
      </c>
      <c r="R40" s="9">
        <v>25640</v>
      </c>
      <c r="S40" s="9">
        <v>24040</v>
      </c>
      <c r="T40" s="9">
        <v>1151946</v>
      </c>
      <c r="U40" s="9">
        <v>23644</v>
      </c>
      <c r="V40" s="9">
        <v>29538</v>
      </c>
      <c r="W40" s="9">
        <v>34811</v>
      </c>
      <c r="X40" s="9">
        <v>50743</v>
      </c>
      <c r="Y40" s="9">
        <v>53718</v>
      </c>
      <c r="Z40" s="9">
        <v>123473</v>
      </c>
      <c r="AA40" s="9">
        <v>229143</v>
      </c>
      <c r="AB40" s="9">
        <v>283458</v>
      </c>
      <c r="AC40" s="9">
        <v>118145</v>
      </c>
      <c r="AD40" s="9">
        <v>72988</v>
      </c>
      <c r="AE40" s="9">
        <v>64783</v>
      </c>
      <c r="AF40" s="9">
        <v>67502</v>
      </c>
      <c r="AG40" s="9" t="s">
        <v>59</v>
      </c>
      <c r="AH40" s="9" t="s">
        <v>59</v>
      </c>
      <c r="AI40" s="9" t="s">
        <v>59</v>
      </c>
      <c r="AJ40" s="9" t="s">
        <v>59</v>
      </c>
      <c r="AK40" s="9" t="s">
        <v>59</v>
      </c>
    </row>
    <row r="41" spans="1:37" ht="13.5" x14ac:dyDescent="0.25">
      <c r="A41" s="144"/>
      <c r="B41" s="144"/>
      <c r="C41" s="6" t="s">
        <v>72</v>
      </c>
      <c r="D41" s="5" t="s">
        <v>14</v>
      </c>
      <c r="E41" s="8">
        <v>106667</v>
      </c>
      <c r="F41" s="8">
        <v>34506</v>
      </c>
      <c r="G41" s="8">
        <v>64157</v>
      </c>
      <c r="H41" s="8">
        <v>714</v>
      </c>
      <c r="I41" s="8">
        <v>748</v>
      </c>
      <c r="J41" s="8">
        <v>862</v>
      </c>
      <c r="K41" s="8">
        <v>1044</v>
      </c>
      <c r="L41" s="8">
        <v>2008</v>
      </c>
      <c r="M41" s="8">
        <v>4879</v>
      </c>
      <c r="N41" s="8">
        <v>17647</v>
      </c>
      <c r="O41" s="8">
        <v>16625</v>
      </c>
      <c r="P41" s="8">
        <v>10035</v>
      </c>
      <c r="Q41" s="8">
        <v>4265</v>
      </c>
      <c r="R41" s="8">
        <v>3287</v>
      </c>
      <c r="S41" s="8">
        <v>2043</v>
      </c>
      <c r="T41" s="8">
        <v>161478</v>
      </c>
      <c r="U41" s="8">
        <v>1417</v>
      </c>
      <c r="V41" s="8">
        <v>2200</v>
      </c>
      <c r="W41" s="8">
        <v>3583</v>
      </c>
      <c r="X41" s="8">
        <v>8084</v>
      </c>
      <c r="Y41" s="8">
        <v>12498</v>
      </c>
      <c r="Z41" s="8">
        <v>18040</v>
      </c>
      <c r="AA41" s="8">
        <v>31352</v>
      </c>
      <c r="AB41" s="8">
        <v>28063</v>
      </c>
      <c r="AC41" s="8">
        <v>20237</v>
      </c>
      <c r="AD41" s="8">
        <v>14438</v>
      </c>
      <c r="AE41" s="8">
        <v>11324</v>
      </c>
      <c r="AF41" s="8">
        <v>10242</v>
      </c>
      <c r="AG41" s="8" t="s">
        <v>59</v>
      </c>
      <c r="AH41" s="8" t="s">
        <v>59</v>
      </c>
      <c r="AI41" s="8" t="s">
        <v>59</v>
      </c>
      <c r="AJ41" s="8" t="s">
        <v>59</v>
      </c>
      <c r="AK41" s="8" t="s">
        <v>59</v>
      </c>
    </row>
    <row r="42" spans="1:37" ht="13.5" x14ac:dyDescent="0.25">
      <c r="A42" s="145"/>
      <c r="B42" s="145"/>
      <c r="C42" s="6" t="s">
        <v>73</v>
      </c>
      <c r="D42" s="5" t="s">
        <v>14</v>
      </c>
      <c r="E42" s="9">
        <v>842132</v>
      </c>
      <c r="F42" s="9">
        <v>603675</v>
      </c>
      <c r="G42" s="9">
        <v>728692</v>
      </c>
      <c r="H42" s="9">
        <v>11393</v>
      </c>
      <c r="I42" s="9">
        <v>12990</v>
      </c>
      <c r="J42" s="9">
        <v>14105</v>
      </c>
      <c r="K42" s="9">
        <v>15936</v>
      </c>
      <c r="L42" s="9">
        <v>22903</v>
      </c>
      <c r="M42" s="9">
        <v>74889</v>
      </c>
      <c r="N42" s="9">
        <v>173532</v>
      </c>
      <c r="O42" s="9">
        <v>248894</v>
      </c>
      <c r="P42" s="9">
        <v>80715</v>
      </c>
      <c r="Q42" s="9">
        <v>28985</v>
      </c>
      <c r="R42" s="9">
        <v>22353</v>
      </c>
      <c r="S42" s="9">
        <v>21997</v>
      </c>
      <c r="T42" s="9">
        <v>990468</v>
      </c>
      <c r="U42" s="9">
        <v>22227</v>
      </c>
      <c r="V42" s="9">
        <v>27338</v>
      </c>
      <c r="W42" s="9">
        <v>31228</v>
      </c>
      <c r="X42" s="9">
        <v>42659</v>
      </c>
      <c r="Y42" s="9">
        <v>41220</v>
      </c>
      <c r="Z42" s="9">
        <v>105433</v>
      </c>
      <c r="AA42" s="9">
        <v>197791</v>
      </c>
      <c r="AB42" s="9">
        <v>255395</v>
      </c>
      <c r="AC42" s="9">
        <v>97908</v>
      </c>
      <c r="AD42" s="9">
        <v>58550</v>
      </c>
      <c r="AE42" s="9">
        <v>53459</v>
      </c>
      <c r="AF42" s="9">
        <v>57260</v>
      </c>
      <c r="AG42" s="9" t="s">
        <v>59</v>
      </c>
      <c r="AH42" s="9" t="s">
        <v>59</v>
      </c>
      <c r="AI42" s="9" t="s">
        <v>59</v>
      </c>
      <c r="AJ42" s="9" t="s">
        <v>59</v>
      </c>
      <c r="AK42" s="9" t="s">
        <v>59</v>
      </c>
    </row>
    <row r="43" spans="1:37" x14ac:dyDescent="0.2">
      <c r="A43" s="7" t="s">
        <v>74</v>
      </c>
    </row>
    <row r="44" spans="1:37" x14ac:dyDescent="0.2">
      <c r="A44" s="57" t="s">
        <v>60</v>
      </c>
    </row>
    <row r="45" spans="1:37" x14ac:dyDescent="0.2">
      <c r="A45" s="58" t="s">
        <v>61</v>
      </c>
      <c r="B45" s="57" t="s">
        <v>62</v>
      </c>
    </row>
    <row r="48" spans="1:37" x14ac:dyDescent="0.2">
      <c r="E48" s="12" t="s">
        <v>83</v>
      </c>
    </row>
    <row r="49" spans="5:13" ht="25.5" x14ac:dyDescent="0.2">
      <c r="F49" s="109" t="s">
        <v>75</v>
      </c>
      <c r="G49" s="109" t="s">
        <v>76</v>
      </c>
      <c r="H49" s="109" t="s">
        <v>77</v>
      </c>
      <c r="I49" s="110" t="s">
        <v>78</v>
      </c>
      <c r="J49" s="67" t="s">
        <v>118</v>
      </c>
      <c r="K49" s="67" t="s">
        <v>119</v>
      </c>
      <c r="L49" s="67" t="s">
        <v>120</v>
      </c>
      <c r="M49" s="67" t="s">
        <v>121</v>
      </c>
    </row>
    <row r="50" spans="5:13" ht="21" x14ac:dyDescent="0.2">
      <c r="E50" s="18"/>
      <c r="F50" s="3" t="s">
        <v>79</v>
      </c>
      <c r="G50" s="3" t="s">
        <v>80</v>
      </c>
      <c r="H50" s="3" t="s">
        <v>81</v>
      </c>
      <c r="I50" s="76" t="s">
        <v>82</v>
      </c>
      <c r="J50" s="69" t="s">
        <v>114</v>
      </c>
      <c r="K50" s="3" t="s">
        <v>115</v>
      </c>
      <c r="L50" s="3" t="s">
        <v>116</v>
      </c>
      <c r="M50" s="3" t="s">
        <v>117</v>
      </c>
    </row>
    <row r="51" spans="5:13" x14ac:dyDescent="0.2">
      <c r="E51" s="17" t="s">
        <v>37</v>
      </c>
      <c r="F51" s="111">
        <f>H14+I14+J14</f>
        <v>2955</v>
      </c>
      <c r="G51" s="111">
        <f>K14+L14+M14</f>
        <v>17791</v>
      </c>
      <c r="H51" s="111">
        <f>N14+O14+P14</f>
        <v>75691</v>
      </c>
      <c r="I51" s="112">
        <f>Q14+R14+S14</f>
        <v>16294</v>
      </c>
      <c r="J51" s="14">
        <f>U14+V14+W14</f>
        <v>10994</v>
      </c>
      <c r="K51" s="14">
        <f>X14+Y14+Z14</f>
        <v>59896</v>
      </c>
      <c r="L51" s="14">
        <f>AA14+AB14+AC14</f>
        <v>94405</v>
      </c>
      <c r="M51" s="14">
        <f>AD14+AE14+AF14</f>
        <v>23240</v>
      </c>
    </row>
    <row r="52" spans="5:13" x14ac:dyDescent="0.2">
      <c r="E52" s="17" t="s">
        <v>36</v>
      </c>
      <c r="F52" s="111">
        <f>H15+I15+J15</f>
        <v>64653</v>
      </c>
      <c r="G52" s="111">
        <f>K15+L15+M15</f>
        <v>230519</v>
      </c>
      <c r="H52" s="111">
        <f>N15+O15+P15</f>
        <v>737769</v>
      </c>
      <c r="I52" s="112">
        <f>Q15+R15+S15</f>
        <v>185215</v>
      </c>
      <c r="J52" s="14">
        <f>U15+V15+W15</f>
        <v>219613</v>
      </c>
      <c r="K52" s="14">
        <f>X15+Y15+Z15</f>
        <v>349207</v>
      </c>
      <c r="L52" s="14">
        <f>AA15+AB15+AC15</f>
        <v>662233</v>
      </c>
      <c r="M52" s="14">
        <f>AD15+AE15+AF15</f>
        <v>181506</v>
      </c>
    </row>
    <row r="55" spans="5:13" x14ac:dyDescent="0.2">
      <c r="F55" s="53" t="s">
        <v>41</v>
      </c>
      <c r="G55" s="53"/>
    </row>
    <row r="56" spans="5:13" x14ac:dyDescent="0.2">
      <c r="F56" s="53" t="s">
        <v>122</v>
      </c>
      <c r="G56" s="53"/>
    </row>
    <row r="77" spans="5:5" x14ac:dyDescent="0.2">
      <c r="E77" s="217" t="s">
        <v>128</v>
      </c>
    </row>
  </sheetData>
  <mergeCells count="25">
    <mergeCell ref="A31:A36"/>
    <mergeCell ref="B31:B33"/>
    <mergeCell ref="B34:B36"/>
    <mergeCell ref="A37:A42"/>
    <mergeCell ref="B37:B39"/>
    <mergeCell ref="B40:B42"/>
    <mergeCell ref="A19:A24"/>
    <mergeCell ref="B19:B21"/>
    <mergeCell ref="B22:B24"/>
    <mergeCell ref="A25:A30"/>
    <mergeCell ref="B25:B27"/>
    <mergeCell ref="B28:B30"/>
    <mergeCell ref="A5:D5"/>
    <mergeCell ref="A7:A12"/>
    <mergeCell ref="B7:B9"/>
    <mergeCell ref="B10:B12"/>
    <mergeCell ref="A13:A18"/>
    <mergeCell ref="B13:B15"/>
    <mergeCell ref="B16:B18"/>
    <mergeCell ref="A2:D2"/>
    <mergeCell ref="E2:AI2"/>
    <mergeCell ref="A3:D3"/>
    <mergeCell ref="E3:AI3"/>
    <mergeCell ref="A4:D4"/>
    <mergeCell ref="E4:AI4"/>
  </mergeCells>
  <hyperlinks>
    <hyperlink ref="A43" r:id="rId1" display="http://dativ7a.istat.it//index.aspx?DatasetCode=DCSC_TUR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J58"/>
  <sheetViews>
    <sheetView showGridLines="0" tabSelected="1" topLeftCell="A8" zoomScale="115" zoomScaleNormal="115" workbookViewId="0">
      <selection activeCell="R29" sqref="R29"/>
    </sheetView>
  </sheetViews>
  <sheetFormatPr defaultRowHeight="12.75" x14ac:dyDescent="0.2"/>
  <cols>
    <col min="1" max="1" width="27.42578125" customWidth="1"/>
    <col min="2" max="2" width="2.42578125" customWidth="1"/>
    <col min="3" max="3" width="9.5703125" bestFit="1" customWidth="1"/>
    <col min="4" max="4" width="9.28515625" bestFit="1" customWidth="1"/>
    <col min="5" max="5" width="9.7109375" bestFit="1" customWidth="1"/>
    <col min="6" max="11" width="9.28515625" bestFit="1" customWidth="1"/>
    <col min="12" max="12" width="9.5703125" bestFit="1" customWidth="1"/>
    <col min="13" max="13" width="11.5703125" bestFit="1" customWidth="1"/>
    <col min="14" max="14" width="9.28515625" bestFit="1" customWidth="1"/>
    <col min="15" max="15" width="14.42578125" bestFit="1" customWidth="1"/>
    <col min="16" max="16" width="16.42578125" bestFit="1" customWidth="1"/>
  </cols>
  <sheetData>
    <row r="1" spans="1:36" hidden="1" x14ac:dyDescent="0.2">
      <c r="A1" s="1" t="e">
        <f ca="1">DotStatQuery(B1)</f>
        <v>#NAME?</v>
      </c>
      <c r="B1" s="1" t="s">
        <v>84</v>
      </c>
    </row>
    <row r="2" spans="1:36" x14ac:dyDescent="0.2">
      <c r="A2" s="2" t="s">
        <v>0</v>
      </c>
    </row>
    <row r="3" spans="1:36" x14ac:dyDescent="0.2">
      <c r="A3" s="134" t="s">
        <v>3</v>
      </c>
      <c r="B3" s="136"/>
      <c r="C3" s="137" t="s">
        <v>4</v>
      </c>
      <c r="D3" s="138"/>
      <c r="E3" s="138"/>
      <c r="F3" s="138"/>
      <c r="G3" s="138"/>
      <c r="H3" s="138"/>
      <c r="I3" s="138"/>
      <c r="J3" s="138"/>
      <c r="K3" s="139"/>
    </row>
    <row r="4" spans="1:36" x14ac:dyDescent="0.2">
      <c r="A4" s="134" t="s">
        <v>5</v>
      </c>
      <c r="B4" s="136"/>
      <c r="C4" s="137" t="s">
        <v>6</v>
      </c>
      <c r="D4" s="138"/>
      <c r="E4" s="138"/>
      <c r="F4" s="138"/>
      <c r="G4" s="138"/>
      <c r="H4" s="138"/>
      <c r="I4" s="138"/>
      <c r="J4" s="138"/>
      <c r="K4" s="139"/>
      <c r="L4" s="188"/>
      <c r="M4" s="188"/>
      <c r="N4" s="188"/>
    </row>
    <row r="5" spans="1:36" x14ac:dyDescent="0.2">
      <c r="A5" s="134" t="s">
        <v>7</v>
      </c>
      <c r="B5" s="136"/>
      <c r="C5" s="137" t="s">
        <v>8</v>
      </c>
      <c r="D5" s="138"/>
      <c r="E5" s="138"/>
      <c r="F5" s="138"/>
      <c r="G5" s="138"/>
      <c r="H5" s="138"/>
      <c r="I5" s="138"/>
      <c r="J5" s="138"/>
      <c r="K5" s="139"/>
      <c r="L5" s="188"/>
      <c r="M5" s="188"/>
      <c r="N5" s="188"/>
    </row>
    <row r="6" spans="1:36" x14ac:dyDescent="0.2">
      <c r="A6" s="134" t="s">
        <v>12</v>
      </c>
      <c r="B6" s="136"/>
      <c r="C6" s="137" t="s">
        <v>15</v>
      </c>
      <c r="D6" s="138"/>
      <c r="E6" s="138"/>
      <c r="F6" s="138"/>
      <c r="G6" s="138"/>
      <c r="H6" s="138"/>
      <c r="I6" s="138"/>
      <c r="J6" s="138"/>
      <c r="K6" s="139"/>
      <c r="L6" s="188"/>
      <c r="M6" s="188"/>
      <c r="N6" s="188"/>
    </row>
    <row r="7" spans="1:36" ht="13.5" thickBot="1" x14ac:dyDescent="0.25">
      <c r="A7" s="140" t="s">
        <v>9</v>
      </c>
      <c r="B7" s="142"/>
      <c r="C7" s="151" t="s">
        <v>10</v>
      </c>
      <c r="D7" s="152"/>
      <c r="E7" s="152"/>
      <c r="F7" s="196" t="s">
        <v>11</v>
      </c>
      <c r="G7" s="152"/>
      <c r="H7" s="190"/>
      <c r="I7" s="196" t="s">
        <v>43</v>
      </c>
      <c r="J7" s="152"/>
      <c r="K7" s="190"/>
      <c r="L7" s="196">
        <v>2022</v>
      </c>
      <c r="M7" s="152"/>
      <c r="N7" s="190"/>
    </row>
    <row r="8" spans="1:36" ht="21" x14ac:dyDescent="0.2">
      <c r="A8" s="140" t="s">
        <v>1</v>
      </c>
      <c r="B8" s="142"/>
      <c r="C8" s="3" t="s">
        <v>2</v>
      </c>
      <c r="D8" s="3" t="s">
        <v>72</v>
      </c>
      <c r="E8" s="124" t="s">
        <v>73</v>
      </c>
      <c r="F8" s="89" t="s">
        <v>2</v>
      </c>
      <c r="G8" s="3" t="s">
        <v>72</v>
      </c>
      <c r="H8" s="76" t="s">
        <v>73</v>
      </c>
      <c r="I8" s="89" t="s">
        <v>2</v>
      </c>
      <c r="J8" s="3" t="s">
        <v>72</v>
      </c>
      <c r="K8" s="76" t="s">
        <v>73</v>
      </c>
      <c r="L8" s="89" t="s">
        <v>2</v>
      </c>
      <c r="M8" s="3" t="s">
        <v>72</v>
      </c>
      <c r="N8" s="76" t="s">
        <v>73</v>
      </c>
      <c r="R8" s="113"/>
      <c r="S8" s="200" t="s">
        <v>30</v>
      </c>
      <c r="T8" s="201"/>
      <c r="U8" s="202"/>
      <c r="V8" s="201" t="s">
        <v>31</v>
      </c>
      <c r="W8" s="201"/>
      <c r="X8" s="203"/>
      <c r="Y8" s="200" t="s">
        <v>86</v>
      </c>
      <c r="Z8" s="201"/>
      <c r="AA8" s="202"/>
      <c r="AB8" s="201" t="s">
        <v>87</v>
      </c>
      <c r="AC8" s="201"/>
      <c r="AD8" s="203"/>
      <c r="AE8" s="200" t="s">
        <v>125</v>
      </c>
      <c r="AF8" s="201"/>
      <c r="AG8" s="202"/>
      <c r="AH8" s="201" t="s">
        <v>123</v>
      </c>
      <c r="AI8" s="201"/>
      <c r="AJ8" s="203"/>
    </row>
    <row r="9" spans="1:36" ht="23.25" x14ac:dyDescent="0.25">
      <c r="A9" s="4" t="s">
        <v>13</v>
      </c>
      <c r="B9" s="5" t="s">
        <v>14</v>
      </c>
      <c r="C9" s="5" t="s">
        <v>14</v>
      </c>
      <c r="D9" s="5" t="s">
        <v>14</v>
      </c>
      <c r="E9" s="96" t="s">
        <v>14</v>
      </c>
      <c r="F9" s="90" t="s">
        <v>14</v>
      </c>
      <c r="G9" s="5" t="s">
        <v>14</v>
      </c>
      <c r="H9" s="77" t="s">
        <v>14</v>
      </c>
      <c r="I9" s="90" t="s">
        <v>14</v>
      </c>
      <c r="J9" s="5" t="s">
        <v>14</v>
      </c>
      <c r="K9" s="77" t="s">
        <v>14</v>
      </c>
      <c r="L9" s="199"/>
      <c r="M9" s="189"/>
      <c r="N9" s="193"/>
      <c r="S9" s="204" t="s">
        <v>29</v>
      </c>
      <c r="T9" s="21" t="s">
        <v>28</v>
      </c>
      <c r="U9" s="22" t="s">
        <v>16</v>
      </c>
      <c r="V9" s="21" t="s">
        <v>29</v>
      </c>
      <c r="W9" s="21" t="s">
        <v>28</v>
      </c>
      <c r="X9" s="205" t="s">
        <v>16</v>
      </c>
      <c r="Y9" s="204" t="s">
        <v>29</v>
      </c>
      <c r="Z9" s="21" t="s">
        <v>28</v>
      </c>
      <c r="AA9" s="22" t="s">
        <v>16</v>
      </c>
      <c r="AB9" s="21" t="s">
        <v>29</v>
      </c>
      <c r="AC9" s="34" t="s">
        <v>33</v>
      </c>
      <c r="AD9" s="215" t="s">
        <v>32</v>
      </c>
      <c r="AE9" s="204" t="s">
        <v>29</v>
      </c>
      <c r="AF9" s="34" t="s">
        <v>33</v>
      </c>
      <c r="AG9" s="35" t="s">
        <v>32</v>
      </c>
      <c r="AH9" s="21" t="s">
        <v>29</v>
      </c>
      <c r="AI9" s="34" t="s">
        <v>33</v>
      </c>
      <c r="AJ9" s="215" t="s">
        <v>32</v>
      </c>
    </row>
    <row r="10" spans="1:36" ht="13.5" x14ac:dyDescent="0.25">
      <c r="A10" s="10" t="s">
        <v>16</v>
      </c>
      <c r="B10" s="5" t="s">
        <v>14</v>
      </c>
      <c r="C10" s="11">
        <v>131381653</v>
      </c>
      <c r="D10" s="11">
        <v>65010220</v>
      </c>
      <c r="E10" s="97">
        <v>66371433</v>
      </c>
      <c r="F10" s="91">
        <v>55702138</v>
      </c>
      <c r="G10" s="11">
        <v>16511911</v>
      </c>
      <c r="H10" s="78">
        <v>39190227</v>
      </c>
      <c r="I10" s="91">
        <v>78670967</v>
      </c>
      <c r="J10" s="11">
        <v>26903217</v>
      </c>
      <c r="K10" s="78">
        <v>51767750</v>
      </c>
      <c r="L10" s="91">
        <v>118514633</v>
      </c>
      <c r="M10" s="11">
        <v>55086852</v>
      </c>
      <c r="N10" s="78">
        <v>63427781</v>
      </c>
      <c r="R10" s="118" t="s">
        <v>16</v>
      </c>
      <c r="S10" s="206">
        <f>F10-C10</f>
        <v>-75679515</v>
      </c>
      <c r="T10" s="24">
        <f t="shared" ref="T10" si="0">G10-D10</f>
        <v>-48498309</v>
      </c>
      <c r="U10" s="25">
        <f>H10-E10</f>
        <v>-27181206</v>
      </c>
      <c r="V10" s="114">
        <f>(F10-C10)/C10*100</f>
        <v>-57.602803185921246</v>
      </c>
      <c r="W10" s="114">
        <f t="shared" ref="W10" si="1">(G10-D10)/D10*100</f>
        <v>-74.601053495896494</v>
      </c>
      <c r="X10" s="207">
        <f>(H10-E10)/E10*100</f>
        <v>-40.953170319525874</v>
      </c>
      <c r="Y10" s="206">
        <f>I10-F10</f>
        <v>22968829</v>
      </c>
      <c r="Z10" s="24">
        <f t="shared" ref="Z10:AA10" si="2">J10-G10</f>
        <v>10391306</v>
      </c>
      <c r="AA10" s="25">
        <f>K10-H10</f>
        <v>12577523</v>
      </c>
      <c r="AB10" s="114">
        <f>(I10-F10)/F10*100</f>
        <v>41.235094064073444</v>
      </c>
      <c r="AC10" s="114">
        <f>(J10-G10)/G10*100</f>
        <v>62.932182713436383</v>
      </c>
      <c r="AD10" s="207">
        <f>(K10-H10)/H10*100</f>
        <v>32.093519131695771</v>
      </c>
      <c r="AE10" s="206">
        <f>L10-I10</f>
        <v>39843666</v>
      </c>
      <c r="AF10" s="24">
        <f t="shared" ref="AF10:AG10" si="3">M10-J10</f>
        <v>28183635</v>
      </c>
      <c r="AG10" s="25">
        <f t="shared" si="3"/>
        <v>11660031</v>
      </c>
      <c r="AH10" s="114">
        <f>(L10-I10)/I10*100</f>
        <v>50.645959391855442</v>
      </c>
      <c r="AI10" s="114">
        <f t="shared" ref="AI10:AJ10" si="4">(M10-J10)/J10*100</f>
        <v>104.75934903993081</v>
      </c>
      <c r="AJ10" s="207">
        <f t="shared" si="4"/>
        <v>22.523735337154889</v>
      </c>
    </row>
    <row r="11" spans="1:36" ht="21" x14ac:dyDescent="0.25">
      <c r="A11" s="10" t="s">
        <v>17</v>
      </c>
      <c r="B11" s="5" t="s">
        <v>14</v>
      </c>
      <c r="C11" s="13">
        <v>1643166</v>
      </c>
      <c r="D11" s="13">
        <v>192703</v>
      </c>
      <c r="E11" s="98">
        <v>1450463</v>
      </c>
      <c r="F11" s="92">
        <v>1069867</v>
      </c>
      <c r="G11" s="13">
        <v>60372</v>
      </c>
      <c r="H11" s="79">
        <v>1009495</v>
      </c>
      <c r="I11" s="92">
        <v>1330887</v>
      </c>
      <c r="J11" s="13">
        <v>112731</v>
      </c>
      <c r="K11" s="79">
        <v>1218156</v>
      </c>
      <c r="L11" s="92">
        <v>1601094</v>
      </c>
      <c r="M11" s="13">
        <v>188535</v>
      </c>
      <c r="N11" s="79">
        <v>1412559</v>
      </c>
      <c r="R11" s="118" t="s">
        <v>17</v>
      </c>
      <c r="S11" s="206">
        <f t="shared" ref="S11:S15" si="5">F11-C11</f>
        <v>-573299</v>
      </c>
      <c r="T11" s="24">
        <f t="shared" ref="T11:T15" si="6">G11-D11</f>
        <v>-132331</v>
      </c>
      <c r="U11" s="25">
        <f t="shared" ref="U11:U15" si="7">H11-E11</f>
        <v>-440968</v>
      </c>
      <c r="V11" s="114">
        <f t="shared" ref="V11:V15" si="8">(F11-C11)/C11*100</f>
        <v>-34.889901568070421</v>
      </c>
      <c r="W11" s="114">
        <f t="shared" ref="W11:W15" si="9">(G11-D11)/D11*100</f>
        <v>-68.670959974676066</v>
      </c>
      <c r="X11" s="207">
        <f t="shared" ref="X11:X15" si="10">(H11-E11)/E11*100</f>
        <v>-30.401878572566137</v>
      </c>
      <c r="Y11" s="206">
        <f t="shared" ref="Y11:Y15" si="11">I11-F11</f>
        <v>261020</v>
      </c>
      <c r="Z11" s="24">
        <f t="shared" ref="Z11:Z15" si="12">J11-G11</f>
        <v>52359</v>
      </c>
      <c r="AA11" s="25">
        <f t="shared" ref="AA11:AA14" si="13">K11-H11</f>
        <v>208661</v>
      </c>
      <c r="AB11" s="114">
        <f t="shared" ref="AB11:AB15" si="14">(I11-F11)/F11*100</f>
        <v>24.397425100503149</v>
      </c>
      <c r="AC11" s="114">
        <f t="shared" ref="AC10:AD15" si="15">(J11-G11)/G11*100</f>
        <v>86.727290797058245</v>
      </c>
      <c r="AD11" s="207">
        <f>(K11-H11)/H11*100</f>
        <v>20.669839870430266</v>
      </c>
      <c r="AE11" s="206">
        <f t="shared" ref="AE11:AE15" si="16">L11-I11</f>
        <v>270207</v>
      </c>
      <c r="AF11" s="24">
        <f t="shared" ref="AF11:AF15" si="17">M11-J11</f>
        <v>75804</v>
      </c>
      <c r="AG11" s="25">
        <f>N11-K11</f>
        <v>194403</v>
      </c>
      <c r="AH11" s="114">
        <f t="shared" ref="AH11:AH15" si="18">(L11-I11)/I11*100</f>
        <v>20.302775517380514</v>
      </c>
      <c r="AI11" s="114">
        <f>(M11-J11)/J11*100</f>
        <v>67.243260505096202</v>
      </c>
      <c r="AJ11" s="207">
        <f t="shared" ref="AJ11:AJ15" si="19">(N11-K11)/K11*100</f>
        <v>15.958793455025463</v>
      </c>
    </row>
    <row r="12" spans="1:36" ht="21" x14ac:dyDescent="0.25">
      <c r="A12" s="6" t="s">
        <v>18</v>
      </c>
      <c r="B12" s="5" t="s">
        <v>14</v>
      </c>
      <c r="C12" s="8">
        <v>403761</v>
      </c>
      <c r="D12" s="8">
        <v>29438</v>
      </c>
      <c r="E12" s="194">
        <v>374323</v>
      </c>
      <c r="F12" s="197">
        <v>291755</v>
      </c>
      <c r="G12" s="8">
        <v>9905</v>
      </c>
      <c r="H12" s="191">
        <v>281850</v>
      </c>
      <c r="I12" s="197">
        <v>288199</v>
      </c>
      <c r="J12" s="8">
        <v>17710</v>
      </c>
      <c r="K12" s="191">
        <v>270489</v>
      </c>
      <c r="L12" s="197">
        <v>426431</v>
      </c>
      <c r="M12" s="8">
        <v>30968</v>
      </c>
      <c r="N12" s="191">
        <v>395463</v>
      </c>
      <c r="R12" s="116" t="s">
        <v>18</v>
      </c>
      <c r="S12" s="208">
        <f t="shared" si="5"/>
        <v>-112006</v>
      </c>
      <c r="T12" s="26">
        <f t="shared" si="6"/>
        <v>-19533</v>
      </c>
      <c r="U12" s="27">
        <f t="shared" si="7"/>
        <v>-92473</v>
      </c>
      <c r="V12" s="115">
        <f t="shared" si="8"/>
        <v>-27.740668365691583</v>
      </c>
      <c r="W12" s="115">
        <f t="shared" si="9"/>
        <v>-66.353013112303827</v>
      </c>
      <c r="X12" s="209">
        <f t="shared" si="10"/>
        <v>-24.704065740015977</v>
      </c>
      <c r="Y12" s="208">
        <f t="shared" si="11"/>
        <v>-3556</v>
      </c>
      <c r="Z12" s="26">
        <f t="shared" si="12"/>
        <v>7805</v>
      </c>
      <c r="AA12" s="27">
        <f t="shared" si="13"/>
        <v>-11361</v>
      </c>
      <c r="AB12" s="115">
        <f t="shared" si="14"/>
        <v>-1.2188308683655809</v>
      </c>
      <c r="AC12" s="115">
        <f t="shared" si="15"/>
        <v>78.798586572438168</v>
      </c>
      <c r="AD12" s="209">
        <f>(K12-H12)/H12*100</f>
        <v>-4.0308674827035658</v>
      </c>
      <c r="AE12" s="208">
        <f t="shared" si="16"/>
        <v>138232</v>
      </c>
      <c r="AF12" s="26">
        <f t="shared" si="17"/>
        <v>13258</v>
      </c>
      <c r="AG12" s="27">
        <f t="shared" ref="AG11:AG15" si="20">N12-K12</f>
        <v>124974</v>
      </c>
      <c r="AH12" s="115">
        <f t="shared" si="18"/>
        <v>47.964080375018654</v>
      </c>
      <c r="AI12" s="115">
        <f t="shared" ref="AI11:AI15" si="21">(M12-J12)/J12*100</f>
        <v>74.86166007905139</v>
      </c>
      <c r="AJ12" s="209">
        <f t="shared" si="19"/>
        <v>46.202987921874829</v>
      </c>
    </row>
    <row r="13" spans="1:36" ht="21" x14ac:dyDescent="0.25">
      <c r="A13" s="6" t="s">
        <v>19</v>
      </c>
      <c r="B13" s="5" t="s">
        <v>14</v>
      </c>
      <c r="C13" s="9">
        <v>562769</v>
      </c>
      <c r="D13" s="9">
        <v>71928</v>
      </c>
      <c r="E13" s="195">
        <v>490841</v>
      </c>
      <c r="F13" s="198">
        <v>367493</v>
      </c>
      <c r="G13" s="9">
        <v>22339</v>
      </c>
      <c r="H13" s="192">
        <v>345154</v>
      </c>
      <c r="I13" s="198">
        <v>503762</v>
      </c>
      <c r="J13" s="9">
        <v>46804</v>
      </c>
      <c r="K13" s="192">
        <v>456958</v>
      </c>
      <c r="L13" s="198">
        <v>535948</v>
      </c>
      <c r="M13" s="9">
        <v>72088</v>
      </c>
      <c r="N13" s="192">
        <v>463860</v>
      </c>
      <c r="R13" s="116" t="s">
        <v>19</v>
      </c>
      <c r="S13" s="208">
        <f t="shared" si="5"/>
        <v>-195276</v>
      </c>
      <c r="T13" s="26">
        <f t="shared" si="6"/>
        <v>-49589</v>
      </c>
      <c r="U13" s="27">
        <f t="shared" si="7"/>
        <v>-145687</v>
      </c>
      <c r="V13" s="115">
        <f t="shared" si="8"/>
        <v>-34.699139433764117</v>
      </c>
      <c r="W13" s="115">
        <f t="shared" si="9"/>
        <v>-68.942553664775886</v>
      </c>
      <c r="X13" s="209">
        <f t="shared" si="10"/>
        <v>-29.681098359753971</v>
      </c>
      <c r="Y13" s="208">
        <f t="shared" si="11"/>
        <v>136269</v>
      </c>
      <c r="Z13" s="26">
        <f t="shared" si="12"/>
        <v>24465</v>
      </c>
      <c r="AA13" s="27">
        <f t="shared" si="13"/>
        <v>111804</v>
      </c>
      <c r="AB13" s="115">
        <f t="shared" si="14"/>
        <v>37.080706299167602</v>
      </c>
      <c r="AC13" s="115">
        <f t="shared" si="15"/>
        <v>109.51698822686782</v>
      </c>
      <c r="AD13" s="209">
        <f t="shared" si="15"/>
        <v>32.392497262091702</v>
      </c>
      <c r="AE13" s="208">
        <f t="shared" si="16"/>
        <v>32186</v>
      </c>
      <c r="AF13" s="26">
        <f t="shared" si="17"/>
        <v>25284</v>
      </c>
      <c r="AG13" s="27">
        <f t="shared" si="20"/>
        <v>6902</v>
      </c>
      <c r="AH13" s="115">
        <f t="shared" si="18"/>
        <v>6.3891281994275069</v>
      </c>
      <c r="AI13" s="115">
        <f t="shared" si="21"/>
        <v>54.021023844115888</v>
      </c>
      <c r="AJ13" s="209">
        <f t="shared" si="19"/>
        <v>1.5104232774128039</v>
      </c>
    </row>
    <row r="14" spans="1:36" ht="21" x14ac:dyDescent="0.25">
      <c r="A14" s="6" t="s">
        <v>20</v>
      </c>
      <c r="B14" s="5" t="s">
        <v>14</v>
      </c>
      <c r="C14" s="8">
        <v>377066</v>
      </c>
      <c r="D14" s="8">
        <v>55765</v>
      </c>
      <c r="E14" s="194">
        <v>321301</v>
      </c>
      <c r="F14" s="197">
        <v>211614</v>
      </c>
      <c r="G14" s="8">
        <v>16947</v>
      </c>
      <c r="H14" s="191">
        <v>194667</v>
      </c>
      <c r="I14" s="197">
        <v>275916</v>
      </c>
      <c r="J14" s="8">
        <v>28281</v>
      </c>
      <c r="K14" s="191">
        <v>247635</v>
      </c>
      <c r="L14" s="197">
        <v>328963</v>
      </c>
      <c r="M14" s="8">
        <v>51036</v>
      </c>
      <c r="N14" s="191">
        <v>277927</v>
      </c>
      <c r="R14" s="116" t="s">
        <v>20</v>
      </c>
      <c r="S14" s="208">
        <f t="shared" si="5"/>
        <v>-165452</v>
      </c>
      <c r="T14" s="26">
        <f t="shared" si="6"/>
        <v>-38818</v>
      </c>
      <c r="U14" s="27">
        <f t="shared" si="7"/>
        <v>-126634</v>
      </c>
      <c r="V14" s="115">
        <f t="shared" si="8"/>
        <v>-43.878790450478164</v>
      </c>
      <c r="W14" s="115">
        <f t="shared" si="9"/>
        <v>-69.60997041154846</v>
      </c>
      <c r="X14" s="209">
        <f t="shared" si="10"/>
        <v>-39.412886981366377</v>
      </c>
      <c r="Y14" s="208">
        <f t="shared" si="11"/>
        <v>64302</v>
      </c>
      <c r="Z14" s="26">
        <f t="shared" si="12"/>
        <v>11334</v>
      </c>
      <c r="AA14" s="27">
        <f t="shared" si="13"/>
        <v>52968</v>
      </c>
      <c r="AB14" s="115">
        <f t="shared" si="14"/>
        <v>30.38645836286824</v>
      </c>
      <c r="AC14" s="115">
        <f t="shared" si="15"/>
        <v>66.879093644892905</v>
      </c>
      <c r="AD14" s="209">
        <f t="shared" si="15"/>
        <v>27.209542449413615</v>
      </c>
      <c r="AE14" s="208">
        <f t="shared" si="16"/>
        <v>53047</v>
      </c>
      <c r="AF14" s="26">
        <f t="shared" si="17"/>
        <v>22755</v>
      </c>
      <c r="AG14" s="27">
        <f t="shared" si="20"/>
        <v>30292</v>
      </c>
      <c r="AH14" s="115">
        <f t="shared" si="18"/>
        <v>19.225778860232825</v>
      </c>
      <c r="AI14" s="115">
        <f t="shared" si="21"/>
        <v>80.460379760263081</v>
      </c>
      <c r="AJ14" s="209">
        <f>(N14-K14)/K14*100</f>
        <v>12.232519635754235</v>
      </c>
    </row>
    <row r="15" spans="1:36" ht="14.25" thickBot="1" x14ac:dyDescent="0.3">
      <c r="A15" s="6" t="s">
        <v>21</v>
      </c>
      <c r="B15" s="5" t="s">
        <v>14</v>
      </c>
      <c r="C15" s="9">
        <v>299570</v>
      </c>
      <c r="D15" s="9">
        <v>35572</v>
      </c>
      <c r="E15" s="195">
        <v>263998</v>
      </c>
      <c r="F15" s="198">
        <v>199005</v>
      </c>
      <c r="G15" s="9">
        <v>11181</v>
      </c>
      <c r="H15" s="192">
        <v>187824</v>
      </c>
      <c r="I15" s="198">
        <v>263010</v>
      </c>
      <c r="J15" s="9">
        <v>19936</v>
      </c>
      <c r="K15" s="192">
        <v>243074</v>
      </c>
      <c r="L15" s="198">
        <v>309752</v>
      </c>
      <c r="M15" s="9">
        <v>34443</v>
      </c>
      <c r="N15" s="192">
        <v>275309</v>
      </c>
      <c r="R15" s="116" t="s">
        <v>21</v>
      </c>
      <c r="S15" s="210">
        <f t="shared" si="5"/>
        <v>-100565</v>
      </c>
      <c r="T15" s="211">
        <f t="shared" si="6"/>
        <v>-24391</v>
      </c>
      <c r="U15" s="212">
        <f t="shared" si="7"/>
        <v>-76174</v>
      </c>
      <c r="V15" s="213">
        <f t="shared" si="8"/>
        <v>-33.569783356143809</v>
      </c>
      <c r="W15" s="213">
        <f t="shared" si="9"/>
        <v>-68.567974811649606</v>
      </c>
      <c r="X15" s="214">
        <f t="shared" si="10"/>
        <v>-28.854006469745986</v>
      </c>
      <c r="Y15" s="210">
        <f t="shared" si="11"/>
        <v>64005</v>
      </c>
      <c r="Z15" s="211">
        <f t="shared" si="12"/>
        <v>8755</v>
      </c>
      <c r="AA15" s="212">
        <f>K15-H15</f>
        <v>55250</v>
      </c>
      <c r="AB15" s="213">
        <f t="shared" si="14"/>
        <v>32.162508479686444</v>
      </c>
      <c r="AC15" s="213">
        <f t="shared" si="15"/>
        <v>78.302477417046774</v>
      </c>
      <c r="AD15" s="214">
        <f t="shared" si="15"/>
        <v>29.415836101882615</v>
      </c>
      <c r="AE15" s="210">
        <f t="shared" si="16"/>
        <v>46742</v>
      </c>
      <c r="AF15" s="211">
        <f t="shared" si="17"/>
        <v>14507</v>
      </c>
      <c r="AG15" s="212">
        <f t="shared" si="20"/>
        <v>32235</v>
      </c>
      <c r="AH15" s="213">
        <f t="shared" si="18"/>
        <v>17.77194783468309</v>
      </c>
      <c r="AI15" s="213">
        <f t="shared" si="21"/>
        <v>72.767857142857139</v>
      </c>
      <c r="AJ15" s="214">
        <f t="shared" si="19"/>
        <v>13.261393649670472</v>
      </c>
    </row>
    <row r="16" spans="1:36" x14ac:dyDescent="0.2">
      <c r="A16" s="7" t="s">
        <v>85</v>
      </c>
      <c r="L16" s="7" t="s">
        <v>124</v>
      </c>
    </row>
    <row r="18" spans="4:22" x14ac:dyDescent="0.2">
      <c r="V18" s="119" t="s">
        <v>126</v>
      </c>
    </row>
    <row r="20" spans="4:22" x14ac:dyDescent="0.2">
      <c r="D20" s="16"/>
      <c r="E20" s="16"/>
      <c r="F20" s="155">
        <v>2020</v>
      </c>
      <c r="G20" s="155"/>
      <c r="H20" s="156"/>
      <c r="I20" s="157">
        <v>2021</v>
      </c>
      <c r="J20" s="155"/>
      <c r="K20" s="156"/>
      <c r="L20" s="157">
        <v>2022</v>
      </c>
      <c r="M20" s="155"/>
      <c r="N20" s="156"/>
      <c r="O20" s="216"/>
      <c r="P20" s="216"/>
      <c r="Q20" s="158"/>
      <c r="R20" s="158"/>
      <c r="S20" s="158"/>
    </row>
    <row r="21" spans="4:22" x14ac:dyDescent="0.2">
      <c r="D21" s="16"/>
      <c r="E21" s="16"/>
      <c r="F21" s="122" t="s">
        <v>29</v>
      </c>
      <c r="G21" s="122" t="s">
        <v>16</v>
      </c>
      <c r="H21" s="123" t="s">
        <v>28</v>
      </c>
      <c r="I21" s="122" t="s">
        <v>29</v>
      </c>
      <c r="J21" s="122" t="s">
        <v>16</v>
      </c>
      <c r="K21" s="123" t="s">
        <v>28</v>
      </c>
      <c r="L21" s="122" t="s">
        <v>29</v>
      </c>
      <c r="M21" s="122" t="s">
        <v>16</v>
      </c>
      <c r="N21" s="123" t="s">
        <v>28</v>
      </c>
      <c r="O21" s="21"/>
      <c r="P21" s="21"/>
      <c r="Q21" s="23"/>
      <c r="R21" s="23"/>
      <c r="S21" s="23"/>
    </row>
    <row r="22" spans="4:22" x14ac:dyDescent="0.2">
      <c r="D22" s="19" t="s">
        <v>16</v>
      </c>
      <c r="E22" s="17" t="s">
        <v>16</v>
      </c>
      <c r="F22" s="30">
        <v>55702138</v>
      </c>
      <c r="G22" s="24">
        <v>39190227</v>
      </c>
      <c r="H22" s="25">
        <v>16511911</v>
      </c>
      <c r="I22" s="30">
        <v>78670967</v>
      </c>
      <c r="J22" s="24">
        <v>51767750</v>
      </c>
      <c r="K22" s="25">
        <v>26903217</v>
      </c>
      <c r="L22" s="30">
        <v>118514633</v>
      </c>
      <c r="M22" s="24">
        <v>63427781</v>
      </c>
      <c r="N22" s="24">
        <v>55086852</v>
      </c>
      <c r="O22" s="24"/>
      <c r="P22" s="24"/>
      <c r="Q22" s="29"/>
      <c r="R22" s="29"/>
      <c r="S22" s="29"/>
    </row>
    <row r="23" spans="4:22" x14ac:dyDescent="0.2">
      <c r="D23" s="19" t="s">
        <v>17</v>
      </c>
      <c r="E23" s="17" t="s">
        <v>27</v>
      </c>
      <c r="F23" s="30">
        <v>1069867</v>
      </c>
      <c r="G23" s="30">
        <v>1009495</v>
      </c>
      <c r="H23" s="32">
        <v>60372</v>
      </c>
      <c r="I23" s="30">
        <v>1330887</v>
      </c>
      <c r="J23" s="30">
        <v>1218156</v>
      </c>
      <c r="K23" s="32">
        <v>112731</v>
      </c>
      <c r="L23" s="30">
        <v>1601094</v>
      </c>
      <c r="M23" s="30">
        <v>1412559</v>
      </c>
      <c r="N23" s="30">
        <v>188535</v>
      </c>
      <c r="O23" s="24"/>
      <c r="P23" s="24"/>
      <c r="Q23" s="29"/>
      <c r="R23" s="29"/>
      <c r="S23" s="29"/>
    </row>
    <row r="24" spans="4:22" x14ac:dyDescent="0.2">
      <c r="D24" s="20" t="s">
        <v>18</v>
      </c>
      <c r="E24" s="16" t="s">
        <v>23</v>
      </c>
      <c r="F24" s="31">
        <v>291755</v>
      </c>
      <c r="G24" s="26">
        <v>281850</v>
      </c>
      <c r="H24" s="27">
        <v>9905</v>
      </c>
      <c r="I24" s="31">
        <v>288199</v>
      </c>
      <c r="J24" s="26">
        <v>270489</v>
      </c>
      <c r="K24" s="27">
        <v>17710</v>
      </c>
      <c r="L24" s="31">
        <v>426431</v>
      </c>
      <c r="M24" s="26">
        <v>395463</v>
      </c>
      <c r="N24" s="26">
        <v>30968</v>
      </c>
      <c r="O24" s="26"/>
      <c r="P24" s="26"/>
      <c r="Q24" s="28"/>
      <c r="R24" s="28"/>
      <c r="S24" s="28"/>
    </row>
    <row r="25" spans="4:22" x14ac:dyDescent="0.2">
      <c r="D25" s="20" t="s">
        <v>19</v>
      </c>
      <c r="E25" s="16" t="s">
        <v>24</v>
      </c>
      <c r="F25" s="31">
        <v>367493</v>
      </c>
      <c r="G25" s="26">
        <v>345154</v>
      </c>
      <c r="H25" s="27">
        <v>22339</v>
      </c>
      <c r="I25" s="31">
        <v>503762</v>
      </c>
      <c r="J25" s="26">
        <v>456958</v>
      </c>
      <c r="K25" s="27">
        <v>46804</v>
      </c>
      <c r="L25" s="31">
        <v>535948</v>
      </c>
      <c r="M25" s="26">
        <v>463860</v>
      </c>
      <c r="N25" s="26">
        <v>72088</v>
      </c>
      <c r="O25" s="26"/>
      <c r="P25" s="26"/>
      <c r="Q25" s="28"/>
      <c r="R25" s="28"/>
      <c r="S25" s="28"/>
    </row>
    <row r="26" spans="4:22" x14ac:dyDescent="0.2">
      <c r="D26" s="20" t="s">
        <v>20</v>
      </c>
      <c r="E26" s="16" t="s">
        <v>25</v>
      </c>
      <c r="F26" s="31">
        <v>211614</v>
      </c>
      <c r="G26" s="26">
        <v>194667</v>
      </c>
      <c r="H26" s="27">
        <v>16947</v>
      </c>
      <c r="I26" s="31">
        <v>275916</v>
      </c>
      <c r="J26" s="26">
        <v>247635</v>
      </c>
      <c r="K26" s="27">
        <v>28281</v>
      </c>
      <c r="L26" s="31">
        <v>328963</v>
      </c>
      <c r="M26" s="26">
        <v>277927</v>
      </c>
      <c r="N26" s="26">
        <v>51036</v>
      </c>
      <c r="O26" s="26"/>
      <c r="P26" s="26"/>
      <c r="Q26" s="28"/>
      <c r="R26" s="28"/>
      <c r="S26" s="28"/>
    </row>
    <row r="27" spans="4:22" x14ac:dyDescent="0.2">
      <c r="D27" s="20" t="s">
        <v>21</v>
      </c>
      <c r="E27" s="16" t="s">
        <v>26</v>
      </c>
      <c r="F27" s="31">
        <v>199005</v>
      </c>
      <c r="G27" s="26">
        <v>187824</v>
      </c>
      <c r="H27" s="27">
        <v>11181</v>
      </c>
      <c r="I27" s="31">
        <v>263010</v>
      </c>
      <c r="J27" s="26">
        <v>243074</v>
      </c>
      <c r="K27" s="27">
        <v>19936</v>
      </c>
      <c r="L27" s="31">
        <v>309752</v>
      </c>
      <c r="M27" s="26">
        <v>275309</v>
      </c>
      <c r="N27" s="26">
        <v>34443</v>
      </c>
      <c r="O27" s="26"/>
      <c r="P27" s="26"/>
      <c r="Q27" s="28"/>
      <c r="R27" s="28"/>
      <c r="S27" s="28"/>
    </row>
    <row r="28" spans="4:22" x14ac:dyDescent="0.2">
      <c r="O28" s="36"/>
      <c r="P28" s="36"/>
    </row>
    <row r="29" spans="4:22" x14ac:dyDescent="0.2">
      <c r="O29" s="36"/>
      <c r="P29" s="36"/>
    </row>
    <row r="37" spans="3:22" ht="22.5" x14ac:dyDescent="0.2">
      <c r="C37" s="33"/>
      <c r="D37" s="33"/>
      <c r="E37" s="34" t="s">
        <v>34</v>
      </c>
      <c r="F37" s="34" t="s">
        <v>35</v>
      </c>
      <c r="G37" s="36"/>
      <c r="V37" s="217" t="s">
        <v>128</v>
      </c>
    </row>
    <row r="38" spans="3:22" x14ac:dyDescent="0.2">
      <c r="C38" s="153">
        <v>2019</v>
      </c>
      <c r="D38" s="20" t="s">
        <v>18</v>
      </c>
      <c r="E38" s="26">
        <v>374323</v>
      </c>
      <c r="F38" s="26">
        <v>29438</v>
      </c>
      <c r="G38" s="36"/>
      <c r="L38" s="15" t="s">
        <v>127</v>
      </c>
    </row>
    <row r="39" spans="3:22" x14ac:dyDescent="0.2">
      <c r="C39" s="153"/>
      <c r="D39" s="20" t="s">
        <v>19</v>
      </c>
      <c r="E39" s="26">
        <v>490841</v>
      </c>
      <c r="F39" s="26">
        <v>71928</v>
      </c>
      <c r="G39" s="36"/>
    </row>
    <row r="40" spans="3:22" x14ac:dyDescent="0.2">
      <c r="C40" s="153"/>
      <c r="D40" s="20" t="s">
        <v>20</v>
      </c>
      <c r="E40" s="26">
        <v>321301</v>
      </c>
      <c r="F40" s="26">
        <v>55765</v>
      </c>
      <c r="G40" s="36"/>
    </row>
    <row r="41" spans="3:22" x14ac:dyDescent="0.2">
      <c r="C41" s="154"/>
      <c r="D41" s="121" t="s">
        <v>21</v>
      </c>
      <c r="E41" s="117">
        <v>263998</v>
      </c>
      <c r="F41" s="117">
        <v>35572</v>
      </c>
      <c r="G41" s="36"/>
    </row>
    <row r="42" spans="3:22" x14ac:dyDescent="0.2">
      <c r="C42" s="153">
        <v>2020</v>
      </c>
      <c r="D42" s="120" t="s">
        <v>18</v>
      </c>
      <c r="E42" s="26">
        <v>281850</v>
      </c>
      <c r="F42" s="26">
        <v>9905</v>
      </c>
      <c r="G42" s="36"/>
    </row>
    <row r="43" spans="3:22" x14ac:dyDescent="0.2">
      <c r="C43" s="153"/>
      <c r="D43" s="20" t="s">
        <v>19</v>
      </c>
      <c r="E43" s="26">
        <v>345154</v>
      </c>
      <c r="F43" s="26">
        <v>22339</v>
      </c>
      <c r="G43" s="36"/>
    </row>
    <row r="44" spans="3:22" x14ac:dyDescent="0.2">
      <c r="C44" s="153"/>
      <c r="D44" s="20" t="s">
        <v>20</v>
      </c>
      <c r="E44" s="26">
        <v>194667</v>
      </c>
      <c r="F44" s="26">
        <v>16947</v>
      </c>
      <c r="G44" s="36"/>
    </row>
    <row r="45" spans="3:22" x14ac:dyDescent="0.2">
      <c r="C45" s="154"/>
      <c r="D45" s="121" t="s">
        <v>21</v>
      </c>
      <c r="E45" s="117">
        <v>187824</v>
      </c>
      <c r="F45" s="117">
        <v>11181</v>
      </c>
      <c r="G45" s="36"/>
    </row>
    <row r="46" spans="3:22" x14ac:dyDescent="0.2">
      <c r="C46" s="153">
        <v>2021</v>
      </c>
      <c r="D46" s="120" t="s">
        <v>18</v>
      </c>
      <c r="E46" s="26">
        <v>270489</v>
      </c>
      <c r="F46" s="26">
        <v>17710</v>
      </c>
      <c r="G46" s="36"/>
    </row>
    <row r="47" spans="3:22" x14ac:dyDescent="0.2">
      <c r="C47" s="153"/>
      <c r="D47" s="20" t="s">
        <v>19</v>
      </c>
      <c r="E47" s="26">
        <v>456958</v>
      </c>
      <c r="F47" s="26">
        <v>46804</v>
      </c>
      <c r="G47" s="36"/>
    </row>
    <row r="48" spans="3:22" x14ac:dyDescent="0.2">
      <c r="C48" s="153"/>
      <c r="D48" s="20" t="s">
        <v>20</v>
      </c>
      <c r="E48" s="26">
        <v>247635</v>
      </c>
      <c r="F48" s="26">
        <v>28281</v>
      </c>
      <c r="G48" s="36"/>
    </row>
    <row r="49" spans="3:12" x14ac:dyDescent="0.2">
      <c r="C49" s="153"/>
      <c r="D49" s="20" t="s">
        <v>21</v>
      </c>
      <c r="E49" s="117">
        <v>243074</v>
      </c>
      <c r="F49" s="117">
        <v>19936</v>
      </c>
      <c r="G49" s="36"/>
    </row>
    <row r="50" spans="3:12" x14ac:dyDescent="0.2">
      <c r="C50" s="153">
        <v>2022</v>
      </c>
      <c r="D50" s="120" t="s">
        <v>18</v>
      </c>
      <c r="E50" s="26">
        <v>395463</v>
      </c>
      <c r="F50" s="26">
        <v>30968</v>
      </c>
      <c r="G50" s="26"/>
      <c r="H50" s="26"/>
    </row>
    <row r="51" spans="3:12" x14ac:dyDescent="0.2">
      <c r="C51" s="153"/>
      <c r="D51" s="20" t="s">
        <v>19</v>
      </c>
      <c r="E51" s="26">
        <v>463860</v>
      </c>
      <c r="F51" s="26">
        <v>72088</v>
      </c>
      <c r="G51" s="26"/>
      <c r="H51" s="26"/>
    </row>
    <row r="52" spans="3:12" x14ac:dyDescent="0.2">
      <c r="C52" s="153"/>
      <c r="D52" s="20" t="s">
        <v>20</v>
      </c>
      <c r="E52" s="26">
        <v>277927</v>
      </c>
      <c r="F52" s="26">
        <v>51036</v>
      </c>
      <c r="G52" s="36"/>
    </row>
    <row r="53" spans="3:12" x14ac:dyDescent="0.2">
      <c r="C53" s="153"/>
      <c r="D53" s="20" t="s">
        <v>21</v>
      </c>
      <c r="E53" s="26">
        <v>275309</v>
      </c>
      <c r="F53" s="26">
        <v>34443</v>
      </c>
      <c r="G53" s="36"/>
    </row>
    <row r="54" spans="3:12" x14ac:dyDescent="0.2">
      <c r="G54" s="36"/>
    </row>
    <row r="58" spans="3:12" x14ac:dyDescent="0.2">
      <c r="L58" s="217" t="s">
        <v>128</v>
      </c>
    </row>
  </sheetData>
  <mergeCells count="28">
    <mergeCell ref="C50:C53"/>
    <mergeCell ref="AE8:AG8"/>
    <mergeCell ref="L7:N7"/>
    <mergeCell ref="AH8:AJ8"/>
    <mergeCell ref="L20:N20"/>
    <mergeCell ref="I20:K20"/>
    <mergeCell ref="F20:H20"/>
    <mergeCell ref="C42:C45"/>
    <mergeCell ref="C46:C49"/>
    <mergeCell ref="V8:X8"/>
    <mergeCell ref="S8:U8"/>
    <mergeCell ref="Y8:AA8"/>
    <mergeCell ref="AB8:AD8"/>
    <mergeCell ref="C38:C41"/>
    <mergeCell ref="A8:B8"/>
    <mergeCell ref="Q20:S20"/>
    <mergeCell ref="A6:B6"/>
    <mergeCell ref="C6:K6"/>
    <mergeCell ref="A7:B7"/>
    <mergeCell ref="C7:E7"/>
    <mergeCell ref="F7:H7"/>
    <mergeCell ref="I7:K7"/>
    <mergeCell ref="A3:B3"/>
    <mergeCell ref="C3:K3"/>
    <mergeCell ref="A4:B4"/>
    <mergeCell ref="C4:K4"/>
    <mergeCell ref="A5:B5"/>
    <mergeCell ref="C5:K5"/>
  </mergeCells>
  <hyperlinks>
    <hyperlink ref="A2" r:id="rId1" display="http://dati.istat.it/OECDStat_Metadata/ShowMetadata.ashx?Dataset=DCSC_TUR&amp;ShowOnWeb=true&amp;Lang=it"/>
    <hyperlink ref="A16" r:id="rId2" display="http://dativ7a.istat.it//index.aspx?DatasetCode=DCSC_TUR"/>
    <hyperlink ref="L16" r:id="rId3" display="http://dativ7a.istat.it//index.aspx?DatasetCode=DCSC_TUR"/>
  </hyperlinks>
  <pageMargins left="0.75" right="0.75" top="1" bottom="1" header="0.5" footer="0.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</vt:lpstr>
      <vt:lpstr>Grafico_serie</vt:lpstr>
      <vt:lpstr>Grafici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Tiziana Valentino</cp:lastModifiedBy>
  <dcterms:created xsi:type="dcterms:W3CDTF">2022-03-29T17:48:45Z</dcterms:created>
  <dcterms:modified xsi:type="dcterms:W3CDTF">2023-07-31T12:32:34Z</dcterms:modified>
</cp:coreProperties>
</file>