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taqfsrvw01\DirezioneInformatica3\Statistica\DATI\Dati_Pubblicazioni_Aree_Tematiche_Altro\Bollettino-trimestrale\2023_Trim2\DATI x Sito - B2023_2\"/>
    </mc:Choice>
  </mc:AlternateContent>
  <bookViews>
    <workbookView xWindow="0" yWindow="0" windowWidth="28800" windowHeight="12300" activeTab="6"/>
  </bookViews>
  <sheets>
    <sheet name="Tab ImpreseVariazione" sheetId="1" r:id="rId1"/>
    <sheet name="Tab Imprese_x_sezAteco_" sheetId="2" r:id="rId2"/>
    <sheet name="Graf ImpreseVariazione" sheetId="3" r:id="rId3"/>
    <sheet name="UL_ClasseAddetti" sheetId="4" r:id="rId4"/>
    <sheet name="UL_Settore_Tab" sheetId="5" r:id="rId5"/>
    <sheet name="Serie storica" sheetId="6" r:id="rId6"/>
    <sheet name="UL_variazione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7" l="1"/>
  <c r="M35" i="4"/>
  <c r="D54" i="7"/>
  <c r="M18" i="7"/>
  <c r="G70" i="7"/>
  <c r="F70" i="7"/>
  <c r="E70" i="7"/>
  <c r="D70" i="7"/>
  <c r="C70" i="7"/>
  <c r="G69" i="7"/>
  <c r="F69" i="7"/>
  <c r="E69" i="7"/>
  <c r="D69" i="7"/>
  <c r="C69" i="7"/>
  <c r="G68" i="7"/>
  <c r="F68" i="7"/>
  <c r="E68" i="7"/>
  <c r="D68" i="7"/>
  <c r="C68" i="7"/>
  <c r="G67" i="7"/>
  <c r="F67" i="7"/>
  <c r="E67" i="7"/>
  <c r="D67" i="7"/>
  <c r="C67" i="7"/>
  <c r="G66" i="7"/>
  <c r="F66" i="7"/>
  <c r="E66" i="7"/>
  <c r="D66" i="7"/>
  <c r="C66" i="7"/>
  <c r="G64" i="7"/>
  <c r="F64" i="7"/>
  <c r="E64" i="7"/>
  <c r="D64" i="7"/>
  <c r="C64" i="7"/>
  <c r="G63" i="7"/>
  <c r="F63" i="7"/>
  <c r="E63" i="7"/>
  <c r="D63" i="7"/>
  <c r="C63" i="7"/>
  <c r="G62" i="7"/>
  <c r="F62" i="7"/>
  <c r="E62" i="7"/>
  <c r="D62" i="7"/>
  <c r="C62" i="7"/>
  <c r="G61" i="7"/>
  <c r="F61" i="7"/>
  <c r="E61" i="7"/>
  <c r="D61" i="7"/>
  <c r="C61" i="7"/>
  <c r="G60" i="7"/>
  <c r="F60" i="7"/>
  <c r="E60" i="7"/>
  <c r="D60" i="7"/>
  <c r="C60" i="7"/>
  <c r="G58" i="7"/>
  <c r="F58" i="7"/>
  <c r="E58" i="7"/>
  <c r="D58" i="7"/>
  <c r="C58" i="7"/>
  <c r="G57" i="7"/>
  <c r="F57" i="7"/>
  <c r="E57" i="7"/>
  <c r="D57" i="7"/>
  <c r="C57" i="7"/>
  <c r="G56" i="7"/>
  <c r="F56" i="7"/>
  <c r="E56" i="7"/>
  <c r="D56" i="7"/>
  <c r="C56" i="7"/>
  <c r="G55" i="7"/>
  <c r="F55" i="7"/>
  <c r="E55" i="7"/>
  <c r="D55" i="7"/>
  <c r="C55" i="7"/>
  <c r="G54" i="7"/>
  <c r="F54" i="7"/>
  <c r="E54" i="7"/>
  <c r="C54" i="7"/>
  <c r="O19" i="7"/>
  <c r="N19" i="7"/>
  <c r="M19" i="7"/>
  <c r="L19" i="7"/>
  <c r="K19" i="7"/>
  <c r="O18" i="7"/>
  <c r="N18" i="7"/>
  <c r="L18" i="7"/>
  <c r="K18" i="7"/>
  <c r="O17" i="7"/>
  <c r="N17" i="7"/>
  <c r="M17" i="7"/>
  <c r="L17" i="7"/>
  <c r="K17" i="7"/>
  <c r="O16" i="7"/>
  <c r="N16" i="7"/>
  <c r="M16" i="7"/>
  <c r="L16" i="7"/>
  <c r="K16" i="7"/>
  <c r="O15" i="7"/>
  <c r="N15" i="7"/>
  <c r="L15" i="7"/>
  <c r="K15" i="7"/>
  <c r="N38" i="4"/>
  <c r="M38" i="4"/>
  <c r="L38" i="4"/>
  <c r="K38" i="4"/>
  <c r="O38" i="4" s="1"/>
  <c r="N37" i="4"/>
  <c r="N41" i="4" s="1"/>
  <c r="M37" i="4"/>
  <c r="M41" i="4" s="1"/>
  <c r="L37" i="4"/>
  <c r="K37" i="4"/>
  <c r="O37" i="4" s="1"/>
  <c r="N36" i="4"/>
  <c r="M36" i="4"/>
  <c r="L36" i="4"/>
  <c r="K36" i="4"/>
  <c r="O36" i="4" s="1"/>
  <c r="N35" i="4"/>
  <c r="N39" i="4" s="1"/>
  <c r="M39" i="4"/>
  <c r="L35" i="4"/>
  <c r="L39" i="4" s="1"/>
  <c r="K35" i="4"/>
  <c r="K39" i="4" s="1"/>
  <c r="G21" i="4"/>
  <c r="F21" i="4"/>
  <c r="E21" i="4"/>
  <c r="D21" i="4"/>
  <c r="C21" i="4"/>
  <c r="N15" i="4"/>
  <c r="M15" i="4"/>
  <c r="L15" i="4"/>
  <c r="K15" i="4"/>
  <c r="N14" i="4"/>
  <c r="M14" i="4"/>
  <c r="L14" i="4"/>
  <c r="K14" i="4"/>
  <c r="N13" i="4"/>
  <c r="M13" i="4"/>
  <c r="L13" i="4"/>
  <c r="K13" i="4"/>
  <c r="N12" i="4"/>
  <c r="N16" i="4" s="1"/>
  <c r="M12" i="4"/>
  <c r="M16" i="4" s="1"/>
  <c r="L12" i="4"/>
  <c r="L16" i="4" s="1"/>
  <c r="K12" i="4"/>
  <c r="K16" i="4" s="1"/>
  <c r="P36" i="4" l="1"/>
  <c r="P37" i="4"/>
  <c r="P38" i="4"/>
  <c r="O35" i="4"/>
  <c r="O39" i="4" s="1"/>
  <c r="P35" i="4"/>
  <c r="P39" i="4" l="1"/>
  <c r="H23" i="3" l="1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F22" i="2"/>
  <c r="E22" i="2"/>
  <c r="D22" i="2"/>
  <c r="C22" i="2"/>
  <c r="E10" i="1"/>
  <c r="D10" i="1"/>
  <c r="C10" i="1"/>
  <c r="B10" i="1"/>
</calcChain>
</file>

<file path=xl/sharedStrings.xml><?xml version="1.0" encoding="utf-8"?>
<sst xmlns="http://schemas.openxmlformats.org/spreadsheetml/2006/main" count="318" uniqueCount="169">
  <si>
    <t>Descrizione:</t>
  </si>
  <si>
    <t>Provincia</t>
  </si>
  <si>
    <t>Registrate</t>
  </si>
  <si>
    <t>Attive</t>
  </si>
  <si>
    <t>Iscrizioni</t>
  </si>
  <si>
    <t>Cessazioni</t>
  </si>
  <si>
    <t xml:space="preserve">L'AQUILA            </t>
  </si>
  <si>
    <t xml:space="preserve">TERAMO              </t>
  </si>
  <si>
    <t xml:space="preserve">PESCARA             </t>
  </si>
  <si>
    <t xml:space="preserve">CHIETI              </t>
  </si>
  <si>
    <t>Grand Total</t>
  </si>
  <si>
    <t xml:space="preserve">Sedi di impresa in Abruzzo per provincia e variazioni assolute. </t>
  </si>
  <si>
    <t>2° trimestre 2023</t>
  </si>
  <si>
    <t>Sedi di impresa al 2° trimestre 2023</t>
  </si>
  <si>
    <t xml:space="preserve">L'Aquila       </t>
  </si>
  <si>
    <t xml:space="preserve">Teramo           </t>
  </si>
  <si>
    <t xml:space="preserve">Pescara         </t>
  </si>
  <si>
    <t xml:space="preserve">Chieti           </t>
  </si>
  <si>
    <t>Abruzzo</t>
  </si>
  <si>
    <t>Variazioni assolute 2° trimestre 2023 / 1° trimestre 2023</t>
  </si>
  <si>
    <t>Settore</t>
  </si>
  <si>
    <t>Altri settori (B, D, E, O, P, Q, T)</t>
  </si>
  <si>
    <t xml:space="preserve">Sedi di impresa in Abruzzo per principali settori. </t>
  </si>
  <si>
    <t>Agricoltura, silvicoltura pesca (A)</t>
  </si>
  <si>
    <t>Attività manifatturiere (C)</t>
  </si>
  <si>
    <t>Costruzioni (F)</t>
  </si>
  <si>
    <t>Commercio all'ingrosso e al dettaglio; riparazione (G)</t>
  </si>
  <si>
    <t>Trasporto e magazzinaggio (H)</t>
  </si>
  <si>
    <t>Attività dei servizi di alloggio e di ristorazione (I)</t>
  </si>
  <si>
    <t>Servizi di informazione e comunicazione (J)</t>
  </si>
  <si>
    <t>Attività finanziarie e assicurative (K)</t>
  </si>
  <si>
    <t>Attività immobiliari (L)</t>
  </si>
  <si>
    <t>Attività professionali, scientifiche e tecniche (M)</t>
  </si>
  <si>
    <t>Noleggio, agenzie di viaggio, servizi di supporto alle imprese (N)</t>
  </si>
  <si>
    <t>Attività artistiche, sportive, di intrattenimento e divertimento (R)</t>
  </si>
  <si>
    <t>Altre attività di servizi (S)</t>
  </si>
  <si>
    <t>Imprese non classificate (X)</t>
  </si>
  <si>
    <t>Totale</t>
  </si>
  <si>
    <t>Imprese Attive</t>
  </si>
  <si>
    <t>Regione</t>
  </si>
  <si>
    <t>Attive 2° trim 2022</t>
  </si>
  <si>
    <t>Attive 3° trim 2022</t>
  </si>
  <si>
    <t>Attive 4° trim 2022</t>
  </si>
  <si>
    <t>Attive 1° trim 2023</t>
  </si>
  <si>
    <t>Attive 2° trim 2023</t>
  </si>
  <si>
    <t>Var %
2° trim 2023/
1° trim 2023</t>
  </si>
  <si>
    <t xml:space="preserve">ABRUZZO              </t>
  </si>
  <si>
    <t>Basilicata</t>
  </si>
  <si>
    <t xml:space="preserve">BASILICATA           </t>
  </si>
  <si>
    <t>Calabria</t>
  </si>
  <si>
    <t xml:space="preserve">CALABRIA             </t>
  </si>
  <si>
    <t>Campania</t>
  </si>
  <si>
    <t xml:space="preserve">CAMPANIA             </t>
  </si>
  <si>
    <t>Emilia- Romagna</t>
  </si>
  <si>
    <t xml:space="preserve">EMILIA ROMAGNA       </t>
  </si>
  <si>
    <t>Friuli-Venezia G.</t>
  </si>
  <si>
    <t>FRIULI-VENEZIA GIULIA</t>
  </si>
  <si>
    <t>Lazio</t>
  </si>
  <si>
    <t xml:space="preserve">LAZIO                </t>
  </si>
  <si>
    <t>Liguria</t>
  </si>
  <si>
    <t xml:space="preserve">LIGURIA              </t>
  </si>
  <si>
    <t>Lombardia</t>
  </si>
  <si>
    <t xml:space="preserve">LOMBARDIA            </t>
  </si>
  <si>
    <t>Marche</t>
  </si>
  <si>
    <t xml:space="preserve">MARCHE               </t>
  </si>
  <si>
    <t>Molise</t>
  </si>
  <si>
    <t xml:space="preserve">MOLISE               </t>
  </si>
  <si>
    <t>Piemonte</t>
  </si>
  <si>
    <t xml:space="preserve">PIEMONTE             </t>
  </si>
  <si>
    <t>Puglia</t>
  </si>
  <si>
    <t xml:space="preserve">PUGLIA               </t>
  </si>
  <si>
    <t>Sardegna</t>
  </si>
  <si>
    <t xml:space="preserve">SARDEGNA             </t>
  </si>
  <si>
    <t>Sicilia</t>
  </si>
  <si>
    <t xml:space="preserve">SICILIA              </t>
  </si>
  <si>
    <t>Toscana</t>
  </si>
  <si>
    <t xml:space="preserve">TOSCANA              </t>
  </si>
  <si>
    <t>Trentino-A. Adige</t>
  </si>
  <si>
    <t>TRENTINO - ALTO ADIGE</t>
  </si>
  <si>
    <t>Umbria</t>
  </si>
  <si>
    <t xml:space="preserve">UMBRIA               </t>
  </si>
  <si>
    <t>Valle d'Aosta</t>
  </si>
  <si>
    <t xml:space="preserve">VALLE D'AOSTA        </t>
  </si>
  <si>
    <t>Veneto</t>
  </si>
  <si>
    <t xml:space="preserve">VENETO               </t>
  </si>
  <si>
    <t>Italia</t>
  </si>
  <si>
    <t>Reg</t>
  </si>
  <si>
    <t xml:space="preserve">Imprese attive per regione. </t>
  </si>
  <si>
    <t>Variazione percentuale 2° trimestre 2023 / 1° trimestre 2023</t>
  </si>
  <si>
    <t>Fonte dati: Elaborazione Ufficio di statistica della Regione Abruzzo su dati Infocamere</t>
  </si>
  <si>
    <t>Unità locali e addetti in Abruzzo</t>
  </si>
  <si>
    <t>Localizzazioni 2° trimestre 2022</t>
  </si>
  <si>
    <t>Unità locali e addetti per classe di addetti in Abruzzo. 2° trimestre 2022</t>
  </si>
  <si>
    <t>Classe di Addetti</t>
  </si>
  <si>
    <t xml:space="preserve"> Addetti totali loc.</t>
  </si>
  <si>
    <t>Addetti dipendenti loc.</t>
  </si>
  <si>
    <t>Addetti indipendenti loc.</t>
  </si>
  <si>
    <t>Classe di addetti</t>
  </si>
  <si>
    <t>UL attive</t>
  </si>
  <si>
    <t xml:space="preserve"> Addetti totali alle UL</t>
  </si>
  <si>
    <t>Addetti dipendenti alle UL</t>
  </si>
  <si>
    <t>Addetti indipendenti alle UL</t>
  </si>
  <si>
    <t>0 addetti</t>
  </si>
  <si>
    <t>1 addetto</t>
  </si>
  <si>
    <t>Fino a 9 addetti</t>
  </si>
  <si>
    <t>2-5 addetti</t>
  </si>
  <si>
    <t>da 10 a 49 addetti</t>
  </si>
  <si>
    <t>6-9 addetti</t>
  </si>
  <si>
    <t>da 50 a 249 addetti</t>
  </si>
  <si>
    <t>10-19 addetti</t>
  </si>
  <si>
    <t>250 addetti e oltre</t>
  </si>
  <si>
    <t>20-49 addetti</t>
  </si>
  <si>
    <t>50-99 addetti</t>
  </si>
  <si>
    <t>100-249 addetti</t>
  </si>
  <si>
    <t>250-499 addetti</t>
  </si>
  <si>
    <t>più di 500 addetti</t>
  </si>
  <si>
    <t>Localizzazioni 2° trimestre 2023</t>
  </si>
  <si>
    <t>Unità locali e addetti in Abruzzo per classe di addetti. 2° trimestre 2023</t>
  </si>
  <si>
    <t>Dipendenti</t>
  </si>
  <si>
    <t>Indipendenti</t>
  </si>
  <si>
    <t>Variazione assoluta 
2° trim 2023/2° trim 2022</t>
  </si>
  <si>
    <t>Addetti totali alle UL</t>
  </si>
  <si>
    <t>50 addetti e oltre</t>
  </si>
  <si>
    <t>Unità locali e addetti in Abruzzo per settori di attività. 2° trimestre 2023</t>
  </si>
  <si>
    <t>UL
attive</t>
  </si>
  <si>
    <t xml:space="preserve"> Addetti totali 
alle UL</t>
  </si>
  <si>
    <t>Variazione assoluta
  2° trimestre 2023 / 2° trimestre 2022</t>
  </si>
  <si>
    <t>Addetti totali 
alle UL</t>
  </si>
  <si>
    <t>Commercio all'ingrosso e al dettaglio; riparazione di autoveicoli (G)</t>
  </si>
  <si>
    <t>ABRUZZO</t>
  </si>
  <si>
    <t>T4
2019</t>
  </si>
  <si>
    <t>T1
2020</t>
  </si>
  <si>
    <t>T2
2020</t>
  </si>
  <si>
    <t>T3
2020</t>
  </si>
  <si>
    <t>T4
2020</t>
  </si>
  <si>
    <t>T1
2021</t>
  </si>
  <si>
    <t>T2
2021</t>
  </si>
  <si>
    <t>T3
2021</t>
  </si>
  <si>
    <t>T4
2021</t>
  </si>
  <si>
    <t>T1
2022</t>
  </si>
  <si>
    <t>T2
2022</t>
  </si>
  <si>
    <t>T3
2022</t>
  </si>
  <si>
    <t>T4
2022</t>
  </si>
  <si>
    <t>T1
2023</t>
  </si>
  <si>
    <t>T2
2023</t>
  </si>
  <si>
    <t>UL Attive</t>
  </si>
  <si>
    <t>Addetti totali</t>
  </si>
  <si>
    <t>Addetti dipendenti</t>
  </si>
  <si>
    <t>Addetti indipendenti</t>
  </si>
  <si>
    <t xml:space="preserve">UL attive e Addetti in Abruzzo per provincia. </t>
  </si>
  <si>
    <t>2° trimestre 2021 - 2° trimestre 2023</t>
  </si>
  <si>
    <t>Localizzazioni 2° trimestre 2021</t>
  </si>
  <si>
    <t>Localizzazioni 1° trimestre 2023</t>
  </si>
  <si>
    <t xml:space="preserve">Variazione %  2° trimestre 2023 /1° trimestre 2023 </t>
  </si>
  <si>
    <t xml:space="preserve"> Addetti totali UL</t>
  </si>
  <si>
    <t>Addetti dipendenti UL</t>
  </si>
  <si>
    <t>Addetti indipendenti UL</t>
  </si>
  <si>
    <t>Chieti</t>
  </si>
  <si>
    <t>L'Aquila</t>
  </si>
  <si>
    <t>Pescara</t>
  </si>
  <si>
    <t>Teramo</t>
  </si>
  <si>
    <r>
      <t>Variazione percentuale addetti alle UL in Abruzzo per provincia. 2</t>
    </r>
    <r>
      <rPr>
        <b/>
        <sz val="9"/>
        <color rgb="FF0070C0"/>
        <rFont val="+mn-ea"/>
      </rPr>
      <t>° trimestre 2023 / 1° trimestre 2023</t>
    </r>
  </si>
  <si>
    <t xml:space="preserve">Unità locali e addetti in Abruzzo per provincia e variazioni assolute. </t>
  </si>
  <si>
    <t>UL
Registrate</t>
  </si>
  <si>
    <t>UL
Attive</t>
  </si>
  <si>
    <t xml:space="preserve"> Addetti totali
 UL </t>
  </si>
  <si>
    <t>Variazione assoluta
 2° trimestre 2023 / 1° trimestre 2023</t>
  </si>
  <si>
    <t>Variazione assoluta 
2° trimestre 2023 / 2° trimestre 2022</t>
  </si>
  <si>
    <t>Unità locali attive e addetti in 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</si>
</sst>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Verdana"/>
      <family val="2"/>
    </font>
    <font>
      <sz val="10"/>
      <name val="Arial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color rgb="FF0070C0"/>
      <name val="Times New Roman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  <font>
      <b/>
      <sz val="9"/>
      <name val="Times New Roman"/>
      <family val="1"/>
    </font>
    <font>
      <sz val="10"/>
      <color theme="0" tint="-0.499984740745262"/>
      <name val="Verdana"/>
      <family val="2"/>
    </font>
    <font>
      <b/>
      <sz val="8"/>
      <name val="Arial"/>
      <family val="2"/>
    </font>
    <font>
      <sz val="10"/>
      <color theme="0" tint="-0.34998626667073579"/>
      <name val="Verdana"/>
      <family val="2"/>
    </font>
    <font>
      <b/>
      <sz val="10"/>
      <name val="Arial"/>
      <family val="2"/>
    </font>
    <font>
      <sz val="8"/>
      <color theme="0" tint="-0.499984740745262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Arial"/>
      <family val="2"/>
    </font>
    <font>
      <b/>
      <sz val="8"/>
      <color rgb="FF0070C0"/>
      <name val="Times New Roman"/>
      <family val="1"/>
    </font>
    <font>
      <sz val="10"/>
      <color theme="0" tint="-0.34998626667073579"/>
      <name val="Arial"/>
      <family val="2"/>
    </font>
    <font>
      <b/>
      <sz val="9"/>
      <color rgb="FF0070C0"/>
      <name val="+mn-ea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64"/>
      </bottom>
      <diagonal/>
    </border>
    <border>
      <left/>
      <right/>
      <top style="thin">
        <color indexed="54"/>
      </top>
      <bottom style="thin">
        <color indexed="64"/>
      </bottom>
      <diagonal/>
    </border>
    <border>
      <left/>
      <right style="thin">
        <color indexed="54"/>
      </right>
      <top style="thin">
        <color indexed="5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64"/>
      </top>
      <bottom style="thin">
        <color indexed="54"/>
      </bottom>
      <diagonal/>
    </border>
    <border>
      <left/>
      <right/>
      <top style="thin">
        <color indexed="64"/>
      </top>
      <bottom style="thin">
        <color indexed="54"/>
      </bottom>
      <diagonal/>
    </border>
    <border>
      <left/>
      <right style="thin">
        <color indexed="54"/>
      </right>
      <top style="thin">
        <color indexed="64"/>
      </top>
      <bottom style="thin">
        <color indexed="54"/>
      </bottom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9"/>
      </top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33">
    <xf numFmtId="0" fontId="0" fillId="0" borderId="0" xfId="0"/>
    <xf numFmtId="0" fontId="4" fillId="0" borderId="0" xfId="1" applyFont="1" applyAlignment="1">
      <alignment horizontal="left"/>
    </xf>
    <xf numFmtId="0" fontId="5" fillId="3" borderId="1" xfId="1" applyFont="1" applyFill="1" applyBorder="1" applyAlignment="1">
      <alignment horizontal="left" vertical="top" wrapText="1"/>
    </xf>
    <xf numFmtId="0" fontId="5" fillId="4" borderId="1" xfId="1" applyFont="1" applyFill="1" applyBorder="1" applyAlignment="1">
      <alignment horizontal="center" vertical="top" wrapText="1"/>
    </xf>
    <xf numFmtId="0" fontId="5" fillId="5" borderId="1" xfId="1" applyFont="1" applyFill="1" applyBorder="1" applyAlignment="1">
      <alignment horizontal="left" vertical="center"/>
    </xf>
    <xf numFmtId="3" fontId="5" fillId="6" borderId="2" xfId="1" applyNumberFormat="1" applyFont="1" applyFill="1" applyBorder="1" applyAlignment="1">
      <alignment horizontal="right" vertical="center"/>
    </xf>
    <xf numFmtId="3" fontId="5" fillId="6" borderId="3" xfId="1" applyNumberFormat="1" applyFont="1" applyFill="1" applyBorder="1" applyAlignment="1">
      <alignment horizontal="right" vertical="center"/>
    </xf>
    <xf numFmtId="0" fontId="6" fillId="7" borderId="1" xfId="1" applyFont="1" applyFill="1" applyBorder="1" applyAlignment="1">
      <alignment vertical="top" wrapText="1"/>
    </xf>
    <xf numFmtId="3" fontId="6" fillId="7" borderId="4" xfId="1" applyNumberFormat="1" applyFont="1" applyFill="1" applyBorder="1" applyAlignment="1">
      <alignment horizontal="right" vertical="center"/>
    </xf>
    <xf numFmtId="3" fontId="6" fillId="7" borderId="2" xfId="1" applyNumberFormat="1" applyFont="1" applyFill="1" applyBorder="1" applyAlignment="1">
      <alignment horizontal="right" vertical="center"/>
    </xf>
    <xf numFmtId="3" fontId="6" fillId="7" borderId="3" xfId="1" applyNumberFormat="1" applyFont="1" applyFill="1" applyBorder="1" applyAlignment="1">
      <alignment horizontal="right" vertical="center"/>
    </xf>
    <xf numFmtId="3" fontId="5" fillId="6" borderId="2" xfId="2" applyNumberFormat="1" applyFont="1" applyFill="1" applyBorder="1" applyAlignment="1">
      <alignment horizontal="right" vertical="center"/>
    </xf>
    <xf numFmtId="3" fontId="5" fillId="6" borderId="3" xfId="2" applyNumberFormat="1" applyFont="1" applyFill="1" applyBorder="1" applyAlignment="1">
      <alignment horizontal="right" vertical="center"/>
    </xf>
    <xf numFmtId="3" fontId="6" fillId="7" borderId="2" xfId="2" applyNumberFormat="1" applyFont="1" applyFill="1" applyBorder="1" applyAlignment="1">
      <alignment horizontal="right" vertical="center"/>
    </xf>
    <xf numFmtId="3" fontId="6" fillId="7" borderId="3" xfId="2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2" borderId="6" xfId="0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2" borderId="0" xfId="0" applyFont="1" applyFill="1" applyAlignment="1">
      <alignment vertical="center"/>
    </xf>
    <xf numFmtId="3" fontId="9" fillId="2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9" fillId="2" borderId="0" xfId="0" applyFont="1" applyFill="1"/>
    <xf numFmtId="0" fontId="3" fillId="0" borderId="0" xfId="3"/>
    <xf numFmtId="3" fontId="3" fillId="0" borderId="0" xfId="1" applyNumberFormat="1"/>
    <xf numFmtId="0" fontId="3" fillId="0" borderId="0" xfId="1"/>
    <xf numFmtId="0" fontId="8" fillId="2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right" vertical="center"/>
    </xf>
    <xf numFmtId="0" fontId="10" fillId="0" borderId="7" xfId="0" applyFont="1" applyBorder="1" applyAlignment="1">
      <alignment horizontal="left" vertical="center" wrapText="1" readingOrder="1"/>
    </xf>
    <xf numFmtId="0" fontId="10" fillId="2" borderId="0" xfId="0" applyFont="1" applyFill="1" applyAlignment="1">
      <alignment horizontal="left" vertical="center" wrapText="1" readingOrder="1"/>
    </xf>
    <xf numFmtId="0" fontId="10" fillId="0" borderId="0" xfId="0" applyFont="1" applyAlignment="1">
      <alignment horizontal="left" vertical="center" wrapText="1" readingOrder="1"/>
    </xf>
    <xf numFmtId="0" fontId="11" fillId="2" borderId="0" xfId="0" applyFont="1" applyFill="1" applyAlignment="1">
      <alignment horizontal="left" vertical="center" wrapText="1" readingOrder="1"/>
    </xf>
    <xf numFmtId="3" fontId="8" fillId="2" borderId="0" xfId="0" applyNumberFormat="1" applyFont="1" applyFill="1" applyAlignment="1">
      <alignment vertical="center"/>
    </xf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0" fillId="0" borderId="0" xfId="0" applyNumberFormat="1"/>
    <xf numFmtId="0" fontId="6" fillId="7" borderId="1" xfId="1" applyFont="1" applyFill="1" applyBorder="1" applyAlignment="1">
      <alignment horizontal="left" vertical="top" wrapText="1"/>
    </xf>
    <xf numFmtId="3" fontId="6" fillId="7" borderId="0" xfId="2" applyNumberFormat="1" applyFont="1" applyFill="1" applyBorder="1" applyAlignment="1">
      <alignment horizontal="right" vertical="center"/>
    </xf>
    <xf numFmtId="2" fontId="1" fillId="0" borderId="0" xfId="0" applyNumberFormat="1" applyFont="1"/>
    <xf numFmtId="3" fontId="0" fillId="0" borderId="0" xfId="0" applyNumberFormat="1"/>
    <xf numFmtId="0" fontId="7" fillId="0" borderId="0" xfId="0" applyFont="1" applyAlignment="1">
      <alignment horizontal="left" vertical="center" readingOrder="1"/>
    </xf>
    <xf numFmtId="0" fontId="0" fillId="0" borderId="0" xfId="0" applyFont="1"/>
    <xf numFmtId="2" fontId="0" fillId="0" borderId="0" xfId="0" applyNumberFormat="1" applyFont="1"/>
    <xf numFmtId="0" fontId="12" fillId="0" borderId="0" xfId="0" applyFont="1"/>
    <xf numFmtId="0" fontId="13" fillId="0" borderId="0" xfId="1" applyFont="1"/>
    <xf numFmtId="0" fontId="2" fillId="0" borderId="0" xfId="1" applyFont="1" applyAlignment="1">
      <alignment horizontal="left"/>
    </xf>
    <xf numFmtId="3" fontId="14" fillId="0" borderId="0" xfId="1" applyNumberFormat="1" applyFont="1" applyFill="1" applyBorder="1"/>
    <xf numFmtId="0" fontId="15" fillId="0" borderId="0" xfId="1" applyFont="1"/>
    <xf numFmtId="0" fontId="16" fillId="4" borderId="1" xfId="1" applyFont="1" applyFill="1" applyBorder="1" applyAlignment="1">
      <alignment horizontal="center" vertical="top" wrapText="1"/>
    </xf>
    <xf numFmtId="3" fontId="18" fillId="6" borderId="2" xfId="1" applyNumberFormat="1" applyFont="1" applyFill="1" applyBorder="1" applyAlignment="1">
      <alignment horizontal="right" vertical="center"/>
    </xf>
    <xf numFmtId="0" fontId="14" fillId="0" borderId="0" xfId="1" applyFont="1" applyFill="1" applyBorder="1"/>
    <xf numFmtId="0" fontId="5" fillId="5" borderId="8" xfId="1" applyFont="1" applyFill="1" applyBorder="1" applyAlignment="1">
      <alignment horizontal="left" vertical="center"/>
    </xf>
    <xf numFmtId="3" fontId="18" fillId="6" borderId="9" xfId="1" applyNumberFormat="1" applyFont="1" applyFill="1" applyBorder="1" applyAlignment="1">
      <alignment horizontal="right" vertical="center"/>
    </xf>
    <xf numFmtId="3" fontId="5" fillId="6" borderId="9" xfId="1" applyNumberFormat="1" applyFont="1" applyFill="1" applyBorder="1" applyAlignment="1">
      <alignment horizontal="right" vertical="center"/>
    </xf>
    <xf numFmtId="3" fontId="5" fillId="6" borderId="10" xfId="1" applyNumberFormat="1" applyFont="1" applyFill="1" applyBorder="1" applyAlignment="1">
      <alignment horizontal="right" vertical="center"/>
    </xf>
    <xf numFmtId="0" fontId="5" fillId="5" borderId="11" xfId="1" applyFont="1" applyFill="1" applyBorder="1" applyAlignment="1">
      <alignment horizontal="left" vertical="center"/>
    </xf>
    <xf numFmtId="3" fontId="18" fillId="6" borderId="12" xfId="1" applyNumberFormat="1" applyFont="1" applyFill="1" applyBorder="1" applyAlignment="1">
      <alignment horizontal="right" vertical="center"/>
    </xf>
    <xf numFmtId="3" fontId="5" fillId="6" borderId="12" xfId="1" applyNumberFormat="1" applyFont="1" applyFill="1" applyBorder="1" applyAlignment="1">
      <alignment horizontal="right" vertical="center"/>
    </xf>
    <xf numFmtId="3" fontId="5" fillId="6" borderId="13" xfId="1" applyNumberFormat="1" applyFont="1" applyFill="1" applyBorder="1" applyAlignment="1">
      <alignment horizontal="right" vertical="center"/>
    </xf>
    <xf numFmtId="0" fontId="17" fillId="0" borderId="0" xfId="1" applyFont="1" applyFill="1" applyBorder="1"/>
    <xf numFmtId="3" fontId="17" fillId="0" borderId="0" xfId="1" applyNumberFormat="1" applyFont="1" applyFill="1" applyBorder="1"/>
    <xf numFmtId="0" fontId="5" fillId="5" borderId="14" xfId="1" applyFont="1" applyFill="1" applyBorder="1" applyAlignment="1">
      <alignment horizontal="left" vertical="center"/>
    </xf>
    <xf numFmtId="3" fontId="18" fillId="6" borderId="15" xfId="1" applyNumberFormat="1" applyFont="1" applyFill="1" applyBorder="1" applyAlignment="1">
      <alignment horizontal="right" vertical="center"/>
    </xf>
    <xf numFmtId="3" fontId="5" fillId="6" borderId="15" xfId="1" applyNumberFormat="1" applyFont="1" applyFill="1" applyBorder="1" applyAlignment="1">
      <alignment horizontal="right" vertical="center"/>
    </xf>
    <xf numFmtId="3" fontId="5" fillId="6" borderId="16" xfId="1" applyNumberFormat="1" applyFont="1" applyFill="1" applyBorder="1" applyAlignment="1">
      <alignment horizontal="right" vertical="center"/>
    </xf>
    <xf numFmtId="0" fontId="19" fillId="0" borderId="0" xfId="1" applyFont="1"/>
    <xf numFmtId="3" fontId="19" fillId="0" borderId="0" xfId="1" applyNumberFormat="1" applyFont="1"/>
    <xf numFmtId="0" fontId="7" fillId="0" borderId="0" xfId="1" applyFont="1"/>
    <xf numFmtId="0" fontId="20" fillId="0" borderId="0" xfId="1" applyFont="1"/>
    <xf numFmtId="0" fontId="21" fillId="8" borderId="6" xfId="1" applyFont="1" applyFill="1" applyBorder="1" applyAlignment="1">
      <alignment horizontal="right" vertical="center" wrapText="1"/>
    </xf>
    <xf numFmtId="0" fontId="21" fillId="8" borderId="6" xfId="1" applyFont="1" applyFill="1" applyBorder="1" applyAlignment="1">
      <alignment vertical="center" wrapText="1"/>
    </xf>
    <xf numFmtId="0" fontId="22" fillId="0" borderId="0" xfId="1" applyFont="1" applyAlignment="1">
      <alignment vertical="center"/>
    </xf>
    <xf numFmtId="3" fontId="22" fillId="0" borderId="0" xfId="1" applyNumberFormat="1" applyFont="1" applyAlignment="1">
      <alignment vertical="center"/>
    </xf>
    <xf numFmtId="0" fontId="22" fillId="8" borderId="0" xfId="1" applyFont="1" applyFill="1" applyAlignment="1">
      <alignment vertical="center"/>
    </xf>
    <xf numFmtId="3" fontId="22" fillId="8" borderId="0" xfId="1" applyNumberFormat="1" applyFont="1" applyFill="1" applyAlignment="1">
      <alignment vertical="center"/>
    </xf>
    <xf numFmtId="0" fontId="21" fillId="0" borderId="0" xfId="1" applyFont="1" applyAlignment="1">
      <alignment vertical="center"/>
    </xf>
    <xf numFmtId="3" fontId="21" fillId="0" borderId="0" xfId="1" applyNumberFormat="1" applyFont="1" applyAlignment="1">
      <alignment vertical="center"/>
    </xf>
    <xf numFmtId="0" fontId="3" fillId="0" borderId="0" xfId="1" applyFont="1"/>
    <xf numFmtId="3" fontId="17" fillId="0" borderId="0" xfId="1" applyNumberFormat="1" applyFont="1" applyFill="1" applyAlignment="1">
      <alignment vertical="center"/>
    </xf>
    <xf numFmtId="0" fontId="3" fillId="0" borderId="0" xfId="1" applyFill="1"/>
    <xf numFmtId="0" fontId="12" fillId="0" borderId="0" xfId="1" applyFont="1"/>
    <xf numFmtId="0" fontId="23" fillId="0" borderId="0" xfId="1" applyFont="1" applyFill="1"/>
    <xf numFmtId="0" fontId="6" fillId="0" borderId="0" xfId="1" applyFont="1" applyFill="1" applyBorder="1" applyAlignment="1">
      <alignment horizontal="left" vertical="top" wrapText="1"/>
    </xf>
    <xf numFmtId="3" fontId="6" fillId="0" borderId="0" xfId="1" applyNumberFormat="1" applyFont="1" applyFill="1" applyBorder="1" applyAlignment="1">
      <alignment horizontal="right" vertical="center"/>
    </xf>
    <xf numFmtId="0" fontId="24" fillId="0" borderId="0" xfId="1" applyFont="1" applyAlignment="1">
      <alignment wrapText="1"/>
    </xf>
    <xf numFmtId="0" fontId="21" fillId="8" borderId="5" xfId="1" applyFont="1" applyFill="1" applyBorder="1" applyAlignment="1">
      <alignment horizontal="right" vertical="center" wrapText="1"/>
    </xf>
    <xf numFmtId="0" fontId="22" fillId="0" borderId="0" xfId="1" applyFont="1" applyAlignment="1">
      <alignment vertical="center" wrapText="1"/>
    </xf>
    <xf numFmtId="0" fontId="22" fillId="8" borderId="0" xfId="1" applyFont="1" applyFill="1" applyAlignment="1">
      <alignment vertical="center" wrapText="1"/>
    </xf>
    <xf numFmtId="0" fontId="21" fillId="8" borderId="0" xfId="1" applyFont="1" applyFill="1" applyAlignment="1">
      <alignment vertical="center" wrapText="1"/>
    </xf>
    <xf numFmtId="3" fontId="21" fillId="8" borderId="0" xfId="1" applyNumberFormat="1" applyFont="1" applyFill="1" applyAlignment="1">
      <alignment vertical="center"/>
    </xf>
    <xf numFmtId="0" fontId="23" fillId="0" borderId="0" xfId="1" applyFont="1"/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 wrapText="1"/>
    </xf>
    <xf numFmtId="0" fontId="19" fillId="0" borderId="0" xfId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horizontal="right" vertical="center"/>
    </xf>
    <xf numFmtId="0" fontId="7" fillId="0" borderId="0" xfId="1" applyFont="1" applyAlignment="1">
      <alignment horizontal="left" vertical="center" readingOrder="1"/>
    </xf>
    <xf numFmtId="0" fontId="3" fillId="0" borderId="0" xfId="1" applyFill="1" applyBorder="1"/>
    <xf numFmtId="0" fontId="25" fillId="0" borderId="0" xfId="1" applyFont="1"/>
    <xf numFmtId="0" fontId="3" fillId="0" borderId="0" xfId="1" applyAlignment="1">
      <alignment horizontal="left" vertical="top"/>
    </xf>
    <xf numFmtId="0" fontId="21" fillId="0" borderId="18" xfId="1" applyFont="1" applyFill="1" applyBorder="1" applyAlignment="1">
      <alignment horizontal="left" vertical="center"/>
    </xf>
    <xf numFmtId="0" fontId="21" fillId="0" borderId="5" xfId="1" applyFont="1" applyFill="1" applyBorder="1" applyAlignment="1">
      <alignment horizontal="center" vertical="center"/>
    </xf>
    <xf numFmtId="0" fontId="21" fillId="0" borderId="17" xfId="1" applyFont="1" applyBorder="1" applyAlignment="1">
      <alignment horizontal="center" vertical="center" wrapText="1"/>
    </xf>
    <xf numFmtId="0" fontId="21" fillId="0" borderId="19" xfId="1" applyFont="1" applyBorder="1" applyAlignment="1">
      <alignment horizontal="right" vertical="center" wrapText="1"/>
    </xf>
    <xf numFmtId="0" fontId="22" fillId="0" borderId="17" xfId="1" applyFont="1" applyBorder="1" applyAlignment="1">
      <alignment vertical="center"/>
    </xf>
    <xf numFmtId="164" fontId="22" fillId="0" borderId="0" xfId="1" applyNumberFormat="1" applyFont="1" applyAlignment="1">
      <alignment vertical="center"/>
    </xf>
    <xf numFmtId="0" fontId="21" fillId="0" borderId="17" xfId="1" applyFont="1" applyBorder="1" applyAlignment="1">
      <alignment vertical="center"/>
    </xf>
    <xf numFmtId="164" fontId="21" fillId="0" borderId="0" xfId="1" applyNumberFormat="1" applyFont="1" applyAlignment="1">
      <alignment vertical="center"/>
    </xf>
    <xf numFmtId="0" fontId="17" fillId="8" borderId="21" xfId="1" applyFont="1" applyFill="1" applyBorder="1" applyAlignment="1">
      <alignment horizontal="right" vertical="center" wrapText="1"/>
    </xf>
    <xf numFmtId="0" fontId="14" fillId="0" borderId="0" xfId="1" applyFont="1" applyBorder="1" applyAlignment="1">
      <alignment vertical="center"/>
    </xf>
    <xf numFmtId="3" fontId="14" fillId="0" borderId="0" xfId="1" applyNumberFormat="1" applyFont="1" applyAlignment="1">
      <alignment vertical="center"/>
    </xf>
    <xf numFmtId="0" fontId="14" fillId="8" borderId="23" xfId="1" applyFont="1" applyFill="1" applyBorder="1" applyAlignment="1">
      <alignment vertical="center"/>
    </xf>
    <xf numFmtId="3" fontId="14" fillId="8" borderId="23" xfId="1" applyNumberFormat="1" applyFont="1" applyFill="1" applyBorder="1" applyAlignment="1">
      <alignment vertical="center"/>
    </xf>
    <xf numFmtId="0" fontId="17" fillId="0" borderId="0" xfId="1" applyFont="1" applyBorder="1" applyAlignment="1">
      <alignment vertical="center"/>
    </xf>
    <xf numFmtId="3" fontId="17" fillId="0" borderId="0" xfId="1" applyNumberFormat="1" applyFont="1" applyAlignment="1">
      <alignment vertical="center"/>
    </xf>
    <xf numFmtId="0" fontId="17" fillId="8" borderId="24" xfId="1" applyFont="1" applyFill="1" applyBorder="1" applyAlignment="1">
      <alignment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/>
    </xf>
    <xf numFmtId="0" fontId="21" fillId="8" borderId="6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21" fillId="8" borderId="0" xfId="1" applyFont="1" applyFill="1" applyBorder="1" applyAlignment="1">
      <alignment horizontal="center" vertical="center" wrapText="1"/>
    </xf>
    <xf numFmtId="0" fontId="21" fillId="8" borderId="0" xfId="1" applyFont="1" applyFill="1" applyBorder="1" applyAlignment="1">
      <alignment horizontal="right" vertical="center" wrapText="1"/>
    </xf>
    <xf numFmtId="0" fontId="21" fillId="8" borderId="6" xfId="1" applyFont="1" applyFill="1" applyBorder="1" applyAlignment="1">
      <alignment horizontal="right" vertical="center" wrapText="1"/>
    </xf>
    <xf numFmtId="0" fontId="21" fillId="8" borderId="5" xfId="1" applyFont="1" applyFill="1" applyBorder="1" applyAlignment="1">
      <alignment horizontal="right" vertical="center" wrapText="1"/>
    </xf>
    <xf numFmtId="0" fontId="21" fillId="8" borderId="0" xfId="1" applyFont="1" applyFill="1" applyAlignment="1">
      <alignment horizontal="left" vertical="center" wrapText="1"/>
    </xf>
    <xf numFmtId="0" fontId="21" fillId="8" borderId="5" xfId="1" applyFont="1" applyFill="1" applyBorder="1" applyAlignment="1">
      <alignment horizontal="left" vertical="center" wrapText="1"/>
    </xf>
    <xf numFmtId="0" fontId="21" fillId="8" borderId="0" xfId="1" applyFont="1" applyFill="1" applyAlignment="1">
      <alignment horizontal="right" vertical="center" wrapText="1"/>
    </xf>
    <xf numFmtId="0" fontId="17" fillId="8" borderId="0" xfId="1" applyFont="1" applyFill="1" applyBorder="1" applyAlignment="1">
      <alignment horizontal="left" vertical="center" wrapText="1"/>
    </xf>
    <xf numFmtId="0" fontId="17" fillId="8" borderId="22" xfId="1" applyFont="1" applyFill="1" applyBorder="1" applyAlignment="1">
      <alignment horizontal="center" vertical="center"/>
    </xf>
    <xf numFmtId="0" fontId="17" fillId="8" borderId="20" xfId="1" applyFont="1" applyFill="1" applyBorder="1" applyAlignment="1">
      <alignment horizontal="center" vertical="center" wrapText="1"/>
    </xf>
  </cellXfs>
  <cellStyles count="4">
    <cellStyle name="Normale" xfId="0" builtinId="0"/>
    <cellStyle name="Normale 3" xfId="1"/>
    <cellStyle name="Normale 4" xfId="2"/>
    <cellStyle name="Normale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5C0-4323-B4D3-99D8CD9148B8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5C0-4323-B4D3-99D8CD9148B8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5C0-4323-B4D3-99D8CD9148B8}"/>
              </c:ext>
            </c:extLst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5C0-4323-B4D3-99D8CD9148B8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5C0-4323-B4D3-99D8CD9148B8}"/>
              </c:ext>
            </c:extLst>
          </c:dPt>
          <c:dLbls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5C0-4323-B4D3-99D8CD9148B8}"/>
                </c:ext>
              </c:extLst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5C0-4323-B4D3-99D8CD9148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ImpreseVariazione'!$A$26:$A$46</c:f>
              <c:strCache>
                <c:ptCount val="21"/>
                <c:pt idx="0">
                  <c:v>Valle d'Aosta</c:v>
                </c:pt>
                <c:pt idx="1">
                  <c:v>Lombardia</c:v>
                </c:pt>
                <c:pt idx="2">
                  <c:v>Trentino-A. Adige</c:v>
                </c:pt>
                <c:pt idx="3">
                  <c:v>Calabria</c:v>
                </c:pt>
                <c:pt idx="4">
                  <c:v>Campania</c:v>
                </c:pt>
                <c:pt idx="5">
                  <c:v>Basilicata</c:v>
                </c:pt>
                <c:pt idx="6">
                  <c:v>Abruzzo</c:v>
                </c:pt>
                <c:pt idx="7">
                  <c:v>Veneto</c:v>
                </c:pt>
                <c:pt idx="8">
                  <c:v>Molise</c:v>
                </c:pt>
                <c:pt idx="9">
                  <c:v>Puglia</c:v>
                </c:pt>
                <c:pt idx="10">
                  <c:v>Italia</c:v>
                </c:pt>
                <c:pt idx="11">
                  <c:v>Piemonte</c:v>
                </c:pt>
                <c:pt idx="12">
                  <c:v>Marche</c:v>
                </c:pt>
                <c:pt idx="13">
                  <c:v>Toscana</c:v>
                </c:pt>
                <c:pt idx="14">
                  <c:v>Lazio</c:v>
                </c:pt>
                <c:pt idx="15">
                  <c:v>Sardegna</c:v>
                </c:pt>
                <c:pt idx="16">
                  <c:v>Friuli-Venezia G.</c:v>
                </c:pt>
                <c:pt idx="17">
                  <c:v>Umbria</c:v>
                </c:pt>
                <c:pt idx="18">
                  <c:v>Liguria</c:v>
                </c:pt>
                <c:pt idx="19">
                  <c:v>Sicilia</c:v>
                </c:pt>
                <c:pt idx="20">
                  <c:v>Emilia- Romagna</c:v>
                </c:pt>
              </c:strCache>
            </c:strRef>
          </c:cat>
          <c:val>
            <c:numRef>
              <c:f>'Graf ImpreseVariazione'!$B$26:$B$46</c:f>
              <c:numCache>
                <c:formatCode>0.00</c:formatCode>
                <c:ptCount val="21"/>
                <c:pt idx="0">
                  <c:v>0.78132097755973462</c:v>
                </c:pt>
                <c:pt idx="1">
                  <c:v>0.55392067757640662</c:v>
                </c:pt>
                <c:pt idx="2">
                  <c:v>0.51551835034127891</c:v>
                </c:pt>
                <c:pt idx="3">
                  <c:v>0.48413158896229885</c:v>
                </c:pt>
                <c:pt idx="4">
                  <c:v>0.4744754587861903</c:v>
                </c:pt>
                <c:pt idx="5">
                  <c:v>0.44978939945491619</c:v>
                </c:pt>
                <c:pt idx="6">
                  <c:v>0.44703688651956686</c:v>
                </c:pt>
                <c:pt idx="7">
                  <c:v>0.39289721035909908</c:v>
                </c:pt>
                <c:pt idx="8">
                  <c:v>0.33156274317420575</c:v>
                </c:pt>
                <c:pt idx="9">
                  <c:v>0.2953756856935561</c:v>
                </c:pt>
                <c:pt idx="10">
                  <c:v>0.29277725369452584</c:v>
                </c:pt>
                <c:pt idx="11">
                  <c:v>0.27992785255724656</c:v>
                </c:pt>
                <c:pt idx="12">
                  <c:v>0.26672625956069462</c:v>
                </c:pt>
                <c:pt idx="13">
                  <c:v>0.2634506516554983</c:v>
                </c:pt>
                <c:pt idx="14">
                  <c:v>0.24726619360498006</c:v>
                </c:pt>
                <c:pt idx="15">
                  <c:v>0.2052252986822739</c:v>
                </c:pt>
                <c:pt idx="16">
                  <c:v>0.19179309315172327</c:v>
                </c:pt>
                <c:pt idx="17">
                  <c:v>0.1174568693323903</c:v>
                </c:pt>
                <c:pt idx="18">
                  <c:v>8.2404410883375287E-2</c:v>
                </c:pt>
                <c:pt idx="19">
                  <c:v>8.1203913504734708E-3</c:v>
                </c:pt>
                <c:pt idx="20">
                  <c:v>-0.27073597170176533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5C0-4323-B4D3-99D8CD914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3253416"/>
        <c:axId val="813256368"/>
      </c:barChart>
      <c:catAx>
        <c:axId val="813253416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42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13256368"/>
        <c:crosses val="autoZero"/>
        <c:auto val="1"/>
        <c:lblAlgn val="ctr"/>
        <c:lblOffset val="100"/>
        <c:noMultiLvlLbl val="0"/>
      </c:catAx>
      <c:valAx>
        <c:axId val="81325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13253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Addetti UL 2° trimestre 2023</a:t>
            </a:r>
          </a:p>
          <a:p>
            <a:pPr>
              <a:defRPr/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(Chieti)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580779947832537"/>
          <c:y val="0.1767966551471449"/>
          <c:w val="0.74914242424242428"/>
          <c:h val="0.8240566666666666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622-48B8-B91B-AD302F3AA278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622-48B8-B91B-AD302F3AA278}"/>
              </c:ext>
            </c:extLst>
          </c:dPt>
          <c:dLbls>
            <c:dLbl>
              <c:idx val="0"/>
              <c:layout>
                <c:manualLayout>
                  <c:x val="6.4486547446104226E-3"/>
                  <c:y val="2.00435170532978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622-48B8-B91B-AD302F3AA2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UL_variazione!$F$51:$G$51</c:f>
              <c:strCache>
                <c:ptCount val="2"/>
                <c:pt idx="0">
                  <c:v>Dipendenti</c:v>
                </c:pt>
                <c:pt idx="1">
                  <c:v>Indipendenti</c:v>
                </c:pt>
              </c:strCache>
            </c:strRef>
          </c:cat>
          <c:val>
            <c:numRef>
              <c:f>UL_variazione!$F$57:$G$57</c:f>
              <c:numCache>
                <c:formatCode>#,##0</c:formatCode>
                <c:ptCount val="2"/>
                <c:pt idx="0">
                  <c:v>106413</c:v>
                </c:pt>
                <c:pt idx="1">
                  <c:v>24783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22-48B8-B91B-AD302F3AA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174470438447488"/>
          <c:y val="0.36277601318741043"/>
          <c:w val="0.37009000828023475"/>
          <c:h val="0.384185365837688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Addetti 2° trimestre 2023</a:t>
            </a:r>
          </a:p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(UL fino a 9 addetti)</a:t>
            </a:r>
            <a:endParaRPr lang="en-US">
              <a:solidFill>
                <a:srgbClr val="0070C0"/>
              </a:solidFill>
            </a:endParaRPr>
          </a:p>
        </c:rich>
      </c:tx>
      <c:layout>
        <c:manualLayout>
          <c:xMode val="edge"/>
          <c:yMode val="edge"/>
          <c:x val="0.16776412746548847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580757575757578"/>
          <c:y val="0.17070944444444444"/>
          <c:w val="0.74914242424242428"/>
          <c:h val="0.8240566666666666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A17-43B9-AF32-D7B989C80E5D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A17-43B9-AF32-D7B989C80E5D}"/>
              </c:ext>
            </c:extLst>
          </c:dPt>
          <c:dLbls>
            <c:dLbl>
              <c:idx val="0"/>
              <c:layout>
                <c:manualLayout>
                  <c:x val="4.3158752753935534E-2"/>
                  <c:y val="-2.9816204762990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250275602961855"/>
                      <c:h val="0.159441705307257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3A17-43B9-AF32-D7B989C80E5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3A17-43B9-AF32-D7B989C80E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UL_ClasseAddetti!$M$32:$N$32</c:f>
              <c:strCache>
                <c:ptCount val="2"/>
                <c:pt idx="0">
                  <c:v>Dipendenti</c:v>
                </c:pt>
                <c:pt idx="1">
                  <c:v>Indipendenti</c:v>
                </c:pt>
              </c:strCache>
            </c:strRef>
          </c:cat>
          <c:val>
            <c:numRef>
              <c:f>UL_ClasseAddetti!$M$35:$N$35</c:f>
              <c:numCache>
                <c:formatCode>#,##0</c:formatCode>
                <c:ptCount val="2"/>
                <c:pt idx="0">
                  <c:v>94657</c:v>
                </c:pt>
                <c:pt idx="1">
                  <c:v>82162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17-43B9-AF32-D7B989C80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46085131353712"/>
          <c:y val="0.41128459528005895"/>
          <c:w val="0.43039690774275191"/>
          <c:h val="0.30795733582699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Addetti 2° trimestre 2023</a:t>
            </a:r>
          </a:p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(UL 10-49 addetti)</a:t>
            </a:r>
            <a:endParaRPr lang="en-US">
              <a:solidFill>
                <a:srgbClr val="0070C0"/>
              </a:solidFill>
            </a:endParaRPr>
          </a:p>
        </c:rich>
      </c:tx>
      <c:layout>
        <c:manualLayout>
          <c:xMode val="edge"/>
          <c:yMode val="edge"/>
          <c:x val="0.11604962976622542"/>
          <c:y val="9.295236783133385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580757575757578"/>
          <c:y val="0.17070944444444444"/>
          <c:w val="0.74914242424242428"/>
          <c:h val="0.8240566666666666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B16-4EED-9BF4-56D0EA90876A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B16-4EED-9BF4-56D0EA90876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3B16-4EED-9BF4-56D0EA9087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UL_ClasseAddetti!$M$32:$N$32</c:f>
              <c:strCache>
                <c:ptCount val="2"/>
                <c:pt idx="0">
                  <c:v>Dipendenti</c:v>
                </c:pt>
                <c:pt idx="1">
                  <c:v>Indipendenti</c:v>
                </c:pt>
              </c:strCache>
            </c:strRef>
          </c:cat>
          <c:val>
            <c:numRef>
              <c:f>UL_ClasseAddetti!$M$36:$N$36</c:f>
              <c:numCache>
                <c:formatCode>#,##0</c:formatCode>
                <c:ptCount val="2"/>
                <c:pt idx="0">
                  <c:v>86662</c:v>
                </c:pt>
                <c:pt idx="1">
                  <c:v>2206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16-4EED-9BF4-56D0EA908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5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46085131353712"/>
          <c:y val="0.41128459528005895"/>
          <c:w val="0.45073166507922757"/>
          <c:h val="0.30795733582699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Addetti 2° trimestre 2023</a:t>
            </a:r>
          </a:p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(UL 50 addetti</a:t>
            </a:r>
            <a:r>
              <a:rPr lang="en-US" sz="900" baseline="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e oltre)</a:t>
            </a:r>
            <a:endParaRPr lang="en-US">
              <a:solidFill>
                <a:srgbClr val="0070C0"/>
              </a:solidFill>
            </a:endParaRPr>
          </a:p>
        </c:rich>
      </c:tx>
      <c:layout>
        <c:manualLayout>
          <c:xMode val="edge"/>
          <c:yMode val="edge"/>
          <c:x val="0.13853424114461094"/>
          <c:y val="4.15887170605899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580757575757578"/>
          <c:y val="0.17070944444444444"/>
          <c:w val="0.74914242424242428"/>
          <c:h val="0.8240566666666666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12D-45B4-BC3A-CF5CE5BFC967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12D-45B4-BC3A-CF5CE5BFC967}"/>
              </c:ext>
            </c:extLst>
          </c:dPt>
          <c:dLbls>
            <c:dLbl>
              <c:idx val="0"/>
              <c:layout>
                <c:manualLayout>
                  <c:x val="5.4385063377869199E-2"/>
                  <c:y val="-2.565656565656565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9748601119104717"/>
                      <c:h val="0.1371984848484848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12D-45B4-BC3A-CF5CE5BFC967}"/>
                </c:ext>
              </c:extLst>
            </c:dLbl>
            <c:dLbl>
              <c:idx val="1"/>
              <c:layout>
                <c:manualLayout>
                  <c:x val="-0.15393939393939393"/>
                  <c:y val="-6.4141414141414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12D-45B4-BC3A-CF5CE5BFC9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UL_ClasseAddetti!$M$32:$N$32</c:f>
              <c:strCache>
                <c:ptCount val="2"/>
                <c:pt idx="0">
                  <c:v>Dipendenti</c:v>
                </c:pt>
                <c:pt idx="1">
                  <c:v>Indipendenti</c:v>
                </c:pt>
              </c:strCache>
            </c:strRef>
          </c:cat>
          <c:val>
            <c:numRef>
              <c:f>UL_ClasseAddetti!$M$41:$N$41</c:f>
              <c:numCache>
                <c:formatCode>#,##0</c:formatCode>
                <c:ptCount val="2"/>
                <c:pt idx="0">
                  <c:v>141770</c:v>
                </c:pt>
                <c:pt idx="1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2D-45B4-BC3A-CF5CE5BFC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3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46085131353712"/>
          <c:y val="0.41128459528005895"/>
          <c:w val="0.42810094781317803"/>
          <c:h val="0.30795733582699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36388888888888"/>
          <c:y val="3.5022777777777778E-2"/>
          <c:w val="0.74646849598175713"/>
          <c:h val="0.7280018535252859"/>
        </c:manualLayout>
      </c:layout>
      <c:lineChart>
        <c:grouping val="standard"/>
        <c:varyColors val="0"/>
        <c:ser>
          <c:idx val="1"/>
          <c:order val="1"/>
          <c:tx>
            <c:strRef>
              <c:f>'Serie storica'!$B$4</c:f>
              <c:strCache>
                <c:ptCount val="1"/>
                <c:pt idx="0">
                  <c:v>UL Attive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5.3076510509659905E-2"/>
                  <c:y val="8.5014043494389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712-4F70-ADDC-051C94B0EEF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12-4F70-ADDC-051C94B0EEFE}"/>
                </c:ext>
              </c:extLst>
            </c:dLbl>
            <c:dLbl>
              <c:idx val="3"/>
              <c:layout>
                <c:manualLayout>
                  <c:x val="-5.8982003622337721E-2"/>
                  <c:y val="8.0265280618041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712-4F70-ADDC-051C94B0EEF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12-4F70-ADDC-051C94B0EEFE}"/>
                </c:ext>
              </c:extLst>
            </c:dLbl>
            <c:dLbl>
              <c:idx val="5"/>
              <c:layout>
                <c:manualLayout>
                  <c:x val="-6.3720601851851855E-2"/>
                  <c:y val="7.6782222222222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712-4F70-ADDC-051C94B0EEF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12-4F70-ADDC-051C94B0EEFE}"/>
                </c:ext>
              </c:extLst>
            </c:dLbl>
            <c:dLbl>
              <c:idx val="7"/>
              <c:layout>
                <c:manualLayout>
                  <c:x val="-6.0780787037037147E-2"/>
                  <c:y val="-2.19955555555555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712-4F70-ADDC-051C94B0EEFE}"/>
                </c:ext>
              </c:extLst>
            </c:dLbl>
            <c:dLbl>
              <c:idx val="8"/>
              <c:layout>
                <c:manualLayout>
                  <c:x val="-5.6121096171572259E-2"/>
                  <c:y val="-4.057635505077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712-4F70-ADDC-051C94B0EE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'Serie storica'!$I$3:$Q$3</c:f>
              <c:strCache>
                <c:ptCount val="9"/>
                <c:pt idx="0">
                  <c:v>T2
2021</c:v>
                </c:pt>
                <c:pt idx="1">
                  <c:v>T3
2021</c:v>
                </c:pt>
                <c:pt idx="2">
                  <c:v>T4
2021</c:v>
                </c:pt>
                <c:pt idx="3">
                  <c:v>T1
2022</c:v>
                </c:pt>
                <c:pt idx="4">
                  <c:v>T2
2022</c:v>
                </c:pt>
                <c:pt idx="5">
                  <c:v>T3
2022</c:v>
                </c:pt>
                <c:pt idx="6">
                  <c:v>T4
2022</c:v>
                </c:pt>
                <c:pt idx="7">
                  <c:v>T1
2023</c:v>
                </c:pt>
                <c:pt idx="8">
                  <c:v>T2
2023</c:v>
                </c:pt>
              </c:strCache>
            </c:strRef>
          </c:cat>
          <c:val>
            <c:numRef>
              <c:f>'Serie storica'!$I$4:$Q$4</c:f>
              <c:numCache>
                <c:formatCode>#,##0</c:formatCode>
                <c:ptCount val="9"/>
                <c:pt idx="0">
                  <c:v>156494</c:v>
                </c:pt>
                <c:pt idx="1">
                  <c:v>157291</c:v>
                </c:pt>
                <c:pt idx="2">
                  <c:v>157277</c:v>
                </c:pt>
                <c:pt idx="3">
                  <c:v>156942</c:v>
                </c:pt>
                <c:pt idx="4">
                  <c:v>157813</c:v>
                </c:pt>
                <c:pt idx="5">
                  <c:v>156491</c:v>
                </c:pt>
                <c:pt idx="6">
                  <c:v>156347</c:v>
                </c:pt>
                <c:pt idx="7">
                  <c:v>155219</c:v>
                </c:pt>
                <c:pt idx="8">
                  <c:v>156069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712-4F70-ADDC-051C94B0E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509496"/>
        <c:axId val="564512448"/>
      </c:lineChart>
      <c:lineChart>
        <c:grouping val="standard"/>
        <c:varyColors val="0"/>
        <c:ser>
          <c:idx val="0"/>
          <c:order val="0"/>
          <c:tx>
            <c:strRef>
              <c:f>'Serie storica'!$B$5</c:f>
              <c:strCache>
                <c:ptCount val="1"/>
                <c:pt idx="0">
                  <c:v>Addetti totali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8891898148148152E-2"/>
                  <c:y val="5.8367222222222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712-4F70-ADDC-051C94B0EEFE}"/>
                </c:ext>
              </c:extLst>
            </c:dLbl>
            <c:dLbl>
              <c:idx val="1"/>
              <c:layout>
                <c:manualLayout>
                  <c:x val="-5.3172401143257844E-2"/>
                  <c:y val="-6.18298659243743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712-4F70-ADDC-051C94B0EEFE}"/>
                </c:ext>
              </c:extLst>
            </c:dLbl>
            <c:dLbl>
              <c:idx val="3"/>
              <c:layout>
                <c:manualLayout>
                  <c:x val="-6.2216961450491146E-2"/>
                  <c:y val="2.9037718700295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712-4F70-ADDC-051C94B0EEFE}"/>
                </c:ext>
              </c:extLst>
            </c:dLbl>
            <c:dLbl>
              <c:idx val="5"/>
              <c:layout>
                <c:manualLayout>
                  <c:x val="-6.0780747121316911E-2"/>
                  <c:y val="5.05287368867454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712-4F70-ADDC-051C94B0EEFE}"/>
                </c:ext>
              </c:extLst>
            </c:dLbl>
            <c:dLbl>
              <c:idx val="6"/>
              <c:layout>
                <c:manualLayout>
                  <c:x val="-5.0052977070727908E-2"/>
                  <c:y val="8.8602795296225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712-4F70-ADDC-051C94B0EEFE}"/>
                </c:ext>
              </c:extLst>
            </c:dLbl>
            <c:dLbl>
              <c:idx val="7"/>
              <c:layout>
                <c:manualLayout>
                  <c:x val="-4.755162037037048E-2"/>
                  <c:y val="9.794888888888889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7030A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8042824074074081E-2"/>
                      <c:h val="0.104175555555555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8712-4F70-ADDC-051C94B0EEFE}"/>
                </c:ext>
              </c:extLst>
            </c:dLbl>
            <c:dLbl>
              <c:idx val="8"/>
              <c:layout>
                <c:manualLayout>
                  <c:x val="-6.4911023030232301E-2"/>
                  <c:y val="-3.5178936605316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712-4F70-ADDC-051C94B0EE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rgbClr val="7030A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'Serie storica'!$I$3:$Q$3</c:f>
              <c:strCache>
                <c:ptCount val="9"/>
                <c:pt idx="0">
                  <c:v>T2
2021</c:v>
                </c:pt>
                <c:pt idx="1">
                  <c:v>T3
2021</c:v>
                </c:pt>
                <c:pt idx="2">
                  <c:v>T4
2021</c:v>
                </c:pt>
                <c:pt idx="3">
                  <c:v>T1
2022</c:v>
                </c:pt>
                <c:pt idx="4">
                  <c:v>T2
2022</c:v>
                </c:pt>
                <c:pt idx="5">
                  <c:v>T3
2022</c:v>
                </c:pt>
                <c:pt idx="6">
                  <c:v>T4
2022</c:v>
                </c:pt>
                <c:pt idx="7">
                  <c:v>T1
2023</c:v>
                </c:pt>
                <c:pt idx="8">
                  <c:v>T2
2023</c:v>
                </c:pt>
              </c:strCache>
            </c:strRef>
          </c:cat>
          <c:val>
            <c:numRef>
              <c:f>'Serie storica'!$I$5:$Q$5</c:f>
              <c:numCache>
                <c:formatCode>#,##0</c:formatCode>
                <c:ptCount val="9"/>
                <c:pt idx="0">
                  <c:v>377555</c:v>
                </c:pt>
                <c:pt idx="1">
                  <c:v>396397</c:v>
                </c:pt>
                <c:pt idx="2">
                  <c:v>403826</c:v>
                </c:pt>
                <c:pt idx="3">
                  <c:v>408288</c:v>
                </c:pt>
                <c:pt idx="4">
                  <c:v>403847</c:v>
                </c:pt>
                <c:pt idx="5">
                  <c:v>415412</c:v>
                </c:pt>
                <c:pt idx="6">
                  <c:v>423234</c:v>
                </c:pt>
                <c:pt idx="7">
                  <c:v>417259</c:v>
                </c:pt>
                <c:pt idx="8">
                  <c:v>407517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712-4F70-ADDC-051C94B0E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487848"/>
        <c:axId val="562487520"/>
      </c:lineChart>
      <c:catAx>
        <c:axId val="564509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4512448"/>
        <c:crosses val="autoZero"/>
        <c:auto val="1"/>
        <c:lblAlgn val="ctr"/>
        <c:lblOffset val="100"/>
        <c:noMultiLvlLbl val="0"/>
      </c:catAx>
      <c:valAx>
        <c:axId val="564512448"/>
        <c:scaling>
          <c:orientation val="minMax"/>
          <c:max val="170000"/>
          <c:min val="1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800">
                    <a:solidFill>
                      <a:schemeClr val="accent6">
                        <a:lumMod val="75000"/>
                      </a:schemeClr>
                    </a:solidFill>
                  </a:rPr>
                  <a:t>UL</a:t>
                </a:r>
                <a:r>
                  <a:rPr lang="it-IT" sz="800" baseline="0">
                    <a:solidFill>
                      <a:schemeClr val="accent6">
                        <a:lumMod val="75000"/>
                      </a:schemeClr>
                    </a:solidFill>
                  </a:rPr>
                  <a:t> a</a:t>
                </a:r>
                <a:r>
                  <a:rPr lang="it-IT" sz="800">
                    <a:solidFill>
                      <a:schemeClr val="accent6">
                        <a:lumMod val="75000"/>
                      </a:schemeClr>
                    </a:solidFill>
                  </a:rPr>
                  <a:t>ttive</a:t>
                </a:r>
              </a:p>
            </c:rich>
          </c:tx>
          <c:layout>
            <c:manualLayout>
              <c:xMode val="edge"/>
              <c:yMode val="edge"/>
              <c:x val="1.3145833333333338E-3"/>
              <c:y val="0.275767222222222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accent6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6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4509496"/>
        <c:crosses val="autoZero"/>
        <c:crossBetween val="between"/>
      </c:valAx>
      <c:valAx>
        <c:axId val="562487520"/>
        <c:scaling>
          <c:orientation val="minMax"/>
          <c:max val="425000"/>
          <c:min val="355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800">
                    <a:solidFill>
                      <a:srgbClr val="7030A0"/>
                    </a:solidFill>
                  </a:rPr>
                  <a:t>Addetti totali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7030A0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7030A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487848"/>
        <c:crosses val="max"/>
        <c:crossBetween val="between"/>
      </c:valAx>
      <c:catAx>
        <c:axId val="562487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2487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212077661447016"/>
          <c:y val="0.90116298239211234"/>
          <c:w val="0.42400382023175581"/>
          <c:h val="9.01069912200793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105333333333335E-2"/>
          <c:y val="7.2940476190476181E-2"/>
          <c:w val="0.7295339999999999"/>
          <c:h val="0.7862820987654320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UL_variazione!$M$14</c:f>
              <c:strCache>
                <c:ptCount val="1"/>
                <c:pt idx="0">
                  <c:v> Addetti totali UL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8.466666666666717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D1-43BD-9112-041A88EDD3E7}"/>
                </c:ext>
              </c:extLst>
            </c:dLbl>
            <c:dLbl>
              <c:idx val="3"/>
              <c:layout>
                <c:manualLayout>
                  <c:x val="-8.466666666666667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D1-43BD-9112-041A88EDD3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UL_variazione!$J$15:$J$19</c:f>
              <c:strCache>
                <c:ptCount val="5"/>
                <c:pt idx="0">
                  <c:v>Chieti</c:v>
                </c:pt>
                <c:pt idx="1">
                  <c:v>L'Aquila</c:v>
                </c:pt>
                <c:pt idx="2">
                  <c:v>Pescara</c:v>
                </c:pt>
                <c:pt idx="3">
                  <c:v>Teramo</c:v>
                </c:pt>
                <c:pt idx="4">
                  <c:v>Abruzzo</c:v>
                </c:pt>
              </c:strCache>
            </c:strRef>
          </c:cat>
          <c:val>
            <c:numRef>
              <c:f>UL_variazione!$M$15:$M$19</c:f>
              <c:numCache>
                <c:formatCode>#,##0.0</c:formatCode>
                <c:ptCount val="5"/>
                <c:pt idx="0">
                  <c:v>1.9164290874628096</c:v>
                </c:pt>
                <c:pt idx="1">
                  <c:v>-4.7952322373371237</c:v>
                </c:pt>
                <c:pt idx="2">
                  <c:v>-3.3765295059115084</c:v>
                </c:pt>
                <c:pt idx="3">
                  <c:v>-4.5611174923116824</c:v>
                </c:pt>
                <c:pt idx="4">
                  <c:v>-2.3347609038990171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D1-43BD-9112-041A88EDD3E7}"/>
            </c:ext>
          </c:extLst>
        </c:ser>
        <c:ser>
          <c:idx val="3"/>
          <c:order val="1"/>
          <c:tx>
            <c:strRef>
              <c:f>UL_variazione!$N$14</c:f>
              <c:strCache>
                <c:ptCount val="1"/>
                <c:pt idx="0">
                  <c:v>Addetti dipendenti UL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UL_variazione!$J$15:$J$19</c:f>
              <c:strCache>
                <c:ptCount val="5"/>
                <c:pt idx="0">
                  <c:v>Chieti</c:v>
                </c:pt>
                <c:pt idx="1">
                  <c:v>L'Aquila</c:v>
                </c:pt>
                <c:pt idx="2">
                  <c:v>Pescara</c:v>
                </c:pt>
                <c:pt idx="3">
                  <c:v>Teramo</c:v>
                </c:pt>
                <c:pt idx="4">
                  <c:v>Abruzzo</c:v>
                </c:pt>
              </c:strCache>
            </c:strRef>
          </c:cat>
          <c:val>
            <c:numRef>
              <c:f>UL_variazione!$N$15:$N$19</c:f>
              <c:numCache>
                <c:formatCode>#,##0.0</c:formatCode>
                <c:ptCount val="5"/>
                <c:pt idx="0">
                  <c:v>3.1223653225571999</c:v>
                </c:pt>
                <c:pt idx="1">
                  <c:v>-5.2074480414123467</c:v>
                </c:pt>
                <c:pt idx="2">
                  <c:v>-3.2046188887123259</c:v>
                </c:pt>
                <c:pt idx="3">
                  <c:v>-4.778722123156018</c:v>
                </c:pt>
                <c:pt idx="4">
                  <c:v>-2.0301166824345631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D1-43BD-9112-041A88EDD3E7}"/>
            </c:ext>
          </c:extLst>
        </c:ser>
        <c:ser>
          <c:idx val="4"/>
          <c:order val="2"/>
          <c:tx>
            <c:strRef>
              <c:f>UL_variazione!$O$14</c:f>
              <c:strCache>
                <c:ptCount val="1"/>
                <c:pt idx="0">
                  <c:v>Addetti indipendenti UL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5870071517096625E-17"/>
                  <c:y val="2.87981859410432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4D1-43BD-9112-041A88EDD3E7}"/>
                </c:ext>
              </c:extLst>
            </c:dLbl>
            <c:dLbl>
              <c:idx val="2"/>
              <c:layout>
                <c:manualLayout>
                  <c:x val="-5.174014303419325E-17"/>
                  <c:y val="2.87981859410432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D1-43BD-9112-041A88EDD3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UL_variazione!$J$15:$J$19</c:f>
              <c:strCache>
                <c:ptCount val="5"/>
                <c:pt idx="0">
                  <c:v>Chieti</c:v>
                </c:pt>
                <c:pt idx="1">
                  <c:v>L'Aquila</c:v>
                </c:pt>
                <c:pt idx="2">
                  <c:v>Pescara</c:v>
                </c:pt>
                <c:pt idx="3">
                  <c:v>Teramo</c:v>
                </c:pt>
                <c:pt idx="4">
                  <c:v>Abruzzo</c:v>
                </c:pt>
              </c:strCache>
            </c:strRef>
          </c:cat>
          <c:val>
            <c:numRef>
              <c:f>UL_variazione!$O$15:$O$19</c:f>
              <c:numCache>
                <c:formatCode>#,##0.0</c:formatCode>
                <c:ptCount val="5"/>
                <c:pt idx="0">
                  <c:v>-2.9563787297360795</c:v>
                </c:pt>
                <c:pt idx="1">
                  <c:v>-3.3922372988324394</c:v>
                </c:pt>
                <c:pt idx="2">
                  <c:v>-3.9851844905996532</c:v>
                </c:pt>
                <c:pt idx="3">
                  <c:v>-3.6908400481615264</c:v>
                </c:pt>
                <c:pt idx="4">
                  <c:v>-3.4832809374106892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D1-43BD-9112-041A88EDD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7851488"/>
        <c:axId val="437843616"/>
      </c:barChart>
      <c:catAx>
        <c:axId val="43785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7843616"/>
        <c:crosses val="autoZero"/>
        <c:auto val="1"/>
        <c:lblAlgn val="ctr"/>
        <c:lblOffset val="100"/>
        <c:noMultiLvlLbl val="0"/>
      </c:catAx>
      <c:valAx>
        <c:axId val="4378436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7851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286377777777774"/>
          <c:y val="0.24363765432098766"/>
          <c:w val="0.17377933333333334"/>
          <c:h val="0.655434807256235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Addetti UL 2° trimestre 2023</a:t>
            </a:r>
          </a:p>
          <a:p>
            <a:pPr>
              <a:defRPr/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(L'Aquila)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297929292929293"/>
          <c:y val="0.21340050505050503"/>
          <c:w val="0.74914242424242428"/>
          <c:h val="0.8240566666666666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373-4E2C-B477-F2D54E8D9B6C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373-4E2C-B477-F2D54E8D9B6C}"/>
              </c:ext>
            </c:extLst>
          </c:dPt>
          <c:dLbls>
            <c:dLbl>
              <c:idx val="0"/>
              <c:layout>
                <c:manualLayout>
                  <c:x val="6.4486547446104226E-3"/>
                  <c:y val="2.00435170532978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373-4E2C-B477-F2D54E8D9B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UL_variazione!$F$51:$G$51</c:f>
              <c:strCache>
                <c:ptCount val="2"/>
                <c:pt idx="0">
                  <c:v>Dipendenti</c:v>
                </c:pt>
                <c:pt idx="1">
                  <c:v>Indipendenti</c:v>
                </c:pt>
              </c:strCache>
            </c:strRef>
          </c:cat>
          <c:val>
            <c:numRef>
              <c:f>UL_variazione!$F$54:$G$54</c:f>
              <c:numCache>
                <c:formatCode>#,##0</c:formatCode>
                <c:ptCount val="2"/>
                <c:pt idx="0">
                  <c:v>61345</c:v>
                </c:pt>
                <c:pt idx="1">
                  <c:v>18369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73-4E2C-B477-F2D54E8D9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174470438447488"/>
          <c:y val="0.36277601318741043"/>
          <c:w val="0.37009000828023475"/>
          <c:h val="0.384185365837688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Addetti UL 2° trimestre 2023</a:t>
            </a:r>
          </a:p>
          <a:p>
            <a:pPr>
              <a:defRPr/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(Teramo)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580779947832537"/>
          <c:y val="0.1767966551471449"/>
          <c:w val="0.74914242424242428"/>
          <c:h val="0.8240566666666666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B67-4E9F-A126-6623B718184F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B67-4E9F-A126-6623B718184F}"/>
              </c:ext>
            </c:extLst>
          </c:dPt>
          <c:dLbls>
            <c:dLbl>
              <c:idx val="0"/>
              <c:layout>
                <c:manualLayout>
                  <c:x val="6.4486547446104226E-3"/>
                  <c:y val="2.00435170532978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B67-4E9F-A126-6623B71818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UL_variazione!$F$51:$G$51</c:f>
              <c:strCache>
                <c:ptCount val="2"/>
                <c:pt idx="0">
                  <c:v>Dipendenti</c:v>
                </c:pt>
                <c:pt idx="1">
                  <c:v>Indipendenti</c:v>
                </c:pt>
              </c:strCache>
            </c:strRef>
          </c:cat>
          <c:val>
            <c:numRef>
              <c:f>UL_variazione!$F$55:$G$55</c:f>
              <c:numCache>
                <c:formatCode>#,##0</c:formatCode>
                <c:ptCount val="2"/>
                <c:pt idx="0">
                  <c:v>82235</c:v>
                </c:pt>
                <c:pt idx="1">
                  <c:v>20797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67-4E9F-A126-6623B7181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174470438447488"/>
          <c:y val="0.36277601318741043"/>
          <c:w val="0.37009000828023475"/>
          <c:h val="0.384185365837688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Addetti UL 2° trimestre 2023</a:t>
            </a:r>
          </a:p>
          <a:p>
            <a:pPr>
              <a:defRPr/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(Pescara)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580779947832537"/>
          <c:y val="0.1767966551471449"/>
          <c:w val="0.74914242424242428"/>
          <c:h val="0.8240566666666666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B95-408E-BE5C-42D6ED711CE5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B95-408E-BE5C-42D6ED711CE5}"/>
              </c:ext>
            </c:extLst>
          </c:dPt>
          <c:dLbls>
            <c:dLbl>
              <c:idx val="0"/>
              <c:layout>
                <c:manualLayout>
                  <c:x val="6.4486547446104226E-3"/>
                  <c:y val="2.00435170532978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B95-408E-BE5C-42D6ED711C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UL_variazione!$F$51:$G$51</c:f>
              <c:strCache>
                <c:ptCount val="2"/>
                <c:pt idx="0">
                  <c:v>Dipendenti</c:v>
                </c:pt>
                <c:pt idx="1">
                  <c:v>Indipendenti</c:v>
                </c:pt>
              </c:strCache>
            </c:strRef>
          </c:cat>
          <c:val>
            <c:numRef>
              <c:f>UL_variazione!$F$56:$G$56</c:f>
              <c:numCache>
                <c:formatCode>#,##0</c:formatCode>
                <c:ptCount val="2"/>
                <c:pt idx="0">
                  <c:v>73096</c:v>
                </c:pt>
                <c:pt idx="1">
                  <c:v>20479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95-408E-BE5C-42D6ED711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174470438447488"/>
          <c:y val="0.36277601318741043"/>
          <c:w val="0.37009000828023475"/>
          <c:h val="0.384185365837688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333373</xdr:colOff>
      <xdr:row>27</xdr:row>
      <xdr:rowOff>47625</xdr:rowOff>
    </xdr:from>
    <xdr:to>
      <xdr:col>17</xdr:col>
      <xdr:colOff>85725</xdr:colOff>
      <xdr:row>38</xdr:row>
      <xdr:rowOff>112125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B4D1997-9F7C-4CDB-9507-F50BE93CA7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460002</xdr:colOff>
      <xdr:row>7</xdr:row>
      <xdr:rowOff>1119</xdr:rowOff>
    </xdr:from>
    <xdr:to>
      <xdr:col>20</xdr:col>
      <xdr:colOff>316438</xdr:colOff>
      <xdr:row>16</xdr:row>
      <xdr:rowOff>103595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460002</xdr:colOff>
      <xdr:row>17</xdr:row>
      <xdr:rowOff>112539</xdr:rowOff>
    </xdr:from>
    <xdr:to>
      <xdr:col>20</xdr:col>
      <xdr:colOff>363698</xdr:colOff>
      <xdr:row>32</xdr:row>
      <xdr:rowOff>93205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460002</xdr:colOff>
      <xdr:row>32</xdr:row>
      <xdr:rowOff>125350</xdr:rowOff>
    </xdr:from>
    <xdr:to>
      <xdr:col>20</xdr:col>
      <xdr:colOff>382602</xdr:colOff>
      <xdr:row>43</xdr:row>
      <xdr:rowOff>66596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553741</xdr:colOff>
      <xdr:row>14</xdr:row>
      <xdr:rowOff>148989</xdr:rowOff>
    </xdr:from>
    <xdr:to>
      <xdr:col>6</xdr:col>
      <xdr:colOff>292216</xdr:colOff>
      <xdr:row>23</xdr:row>
      <xdr:rowOff>244585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26</xdr:row>
      <xdr:rowOff>85725</xdr:rowOff>
    </xdr:from>
    <xdr:to>
      <xdr:col>16</xdr:col>
      <xdr:colOff>242325</xdr:colOff>
      <xdr:row>33</xdr:row>
      <xdr:rowOff>392400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476249</xdr:colOff>
      <xdr:row>52</xdr:row>
      <xdr:rowOff>38100</xdr:rowOff>
    </xdr:from>
    <xdr:to>
      <xdr:col>11</xdr:col>
      <xdr:colOff>555449</xdr:colOff>
      <xdr:row>61</xdr:row>
      <xdr:rowOff>123600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142875</xdr:colOff>
      <xdr:row>52</xdr:row>
      <xdr:rowOff>38100</xdr:rowOff>
    </xdr:from>
    <xdr:to>
      <xdr:col>15</xdr:col>
      <xdr:colOff>222075</xdr:colOff>
      <xdr:row>61</xdr:row>
      <xdr:rowOff>123600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476250</xdr:colOff>
      <xdr:row>63</xdr:row>
      <xdr:rowOff>87800</xdr:rowOff>
    </xdr:from>
    <xdr:to>
      <xdr:col>11</xdr:col>
      <xdr:colOff>555450</xdr:colOff>
      <xdr:row>73</xdr:row>
      <xdr:rowOff>135200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142875</xdr:colOff>
      <xdr:row>63</xdr:row>
      <xdr:rowOff>87800</xdr:rowOff>
    </xdr:from>
    <xdr:to>
      <xdr:col>15</xdr:col>
      <xdr:colOff>222075</xdr:colOff>
      <xdr:row>73</xdr:row>
      <xdr:rowOff>135200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E19"/>
  <sheetViews>
    <sheetView zoomScaleNormal="100" workbookViewId="0">
      <selection activeCell="A19" sqref="A19"/>
    </sheetView>
  </sheetViews>
  <sheetFormatPr defaultRowHeight="15" x14ac:dyDescent="0.25"/>
  <cols>
    <col min="1" max="1" width="14.28515625" customWidth="1"/>
    <col min="2" max="2" width="12.28515625" customWidth="1"/>
    <col min="3" max="3" width="9.7109375" bestFit="1" customWidth="1"/>
    <col min="4" max="4" width="10.7109375" bestFit="1" customWidth="1"/>
    <col min="5" max="5" width="14.7109375" customWidth="1"/>
    <col min="6" max="6" width="12.140625" bestFit="1" customWidth="1"/>
    <col min="7" max="7" width="12.5703125" bestFit="1" customWidth="1"/>
    <col min="8" max="8" width="12.7109375" bestFit="1" customWidth="1"/>
    <col min="9" max="10" width="9.7109375" bestFit="1" customWidth="1"/>
    <col min="11" max="11" width="14.42578125" customWidth="1"/>
    <col min="12" max="12" width="12.42578125" customWidth="1"/>
    <col min="13" max="13" width="9.7109375" bestFit="1" customWidth="1"/>
    <col min="15" max="15" width="11.7109375" customWidth="1"/>
    <col min="16" max="16" width="15.85546875" customWidth="1"/>
    <col min="17" max="19" width="9.7109375" bestFit="1" customWidth="1"/>
  </cols>
  <sheetData>
    <row r="2" spans="1:5" x14ac:dyDescent="0.25">
      <c r="A2" s="15" t="s">
        <v>11</v>
      </c>
    </row>
    <row r="3" spans="1:5" x14ac:dyDescent="0.25">
      <c r="A3" s="15" t="s">
        <v>12</v>
      </c>
    </row>
    <row r="4" spans="1:5" x14ac:dyDescent="0.25">
      <c r="A4" s="118" t="s">
        <v>1</v>
      </c>
      <c r="B4" s="120" t="s">
        <v>13</v>
      </c>
      <c r="C4" s="120"/>
      <c r="D4" s="120"/>
      <c r="E4" s="120"/>
    </row>
    <row r="5" spans="1:5" ht="15.75" thickBot="1" x14ac:dyDescent="0.3">
      <c r="A5" s="119"/>
      <c r="B5" s="16" t="s">
        <v>2</v>
      </c>
      <c r="C5" s="16" t="s">
        <v>3</v>
      </c>
      <c r="D5" s="16" t="s">
        <v>4</v>
      </c>
      <c r="E5" s="16" t="s">
        <v>5</v>
      </c>
    </row>
    <row r="6" spans="1:5" x14ac:dyDescent="0.25">
      <c r="A6" s="17" t="s">
        <v>14</v>
      </c>
      <c r="B6" s="18">
        <v>30553</v>
      </c>
      <c r="C6" s="18">
        <v>25499</v>
      </c>
      <c r="D6" s="18">
        <v>371</v>
      </c>
      <c r="E6" s="18">
        <v>245</v>
      </c>
    </row>
    <row r="7" spans="1:5" x14ac:dyDescent="0.25">
      <c r="A7" s="19" t="s">
        <v>15</v>
      </c>
      <c r="B7" s="20">
        <v>36577</v>
      </c>
      <c r="C7" s="20">
        <v>31509</v>
      </c>
      <c r="D7" s="20">
        <v>402</v>
      </c>
      <c r="E7" s="20">
        <v>259</v>
      </c>
    </row>
    <row r="8" spans="1:5" x14ac:dyDescent="0.25">
      <c r="A8" s="17" t="s">
        <v>16</v>
      </c>
      <c r="B8" s="18">
        <v>36772</v>
      </c>
      <c r="C8" s="18">
        <v>30589</v>
      </c>
      <c r="D8" s="18">
        <v>464</v>
      </c>
      <c r="E8" s="18">
        <v>342</v>
      </c>
    </row>
    <row r="9" spans="1:5" x14ac:dyDescent="0.25">
      <c r="A9" s="19" t="s">
        <v>17</v>
      </c>
      <c r="B9" s="20">
        <v>44084</v>
      </c>
      <c r="C9" s="20">
        <v>38457</v>
      </c>
      <c r="D9" s="20">
        <v>498</v>
      </c>
      <c r="E9" s="20">
        <v>327</v>
      </c>
    </row>
    <row r="10" spans="1:5" x14ac:dyDescent="0.25">
      <c r="A10" s="21" t="s">
        <v>18</v>
      </c>
      <c r="B10" s="22">
        <f>SUM(B6:B9)</f>
        <v>147986</v>
      </c>
      <c r="C10" s="22">
        <f t="shared" ref="C10:E10" si="0">SUM(C6:C9)</f>
        <v>126054</v>
      </c>
      <c r="D10" s="22">
        <f t="shared" si="0"/>
        <v>1735</v>
      </c>
      <c r="E10" s="22">
        <f t="shared" si="0"/>
        <v>1173</v>
      </c>
    </row>
    <row r="11" spans="1:5" x14ac:dyDescent="0.25">
      <c r="A11" s="23"/>
      <c r="B11" s="120" t="s">
        <v>19</v>
      </c>
      <c r="C11" s="120"/>
      <c r="D11" s="120"/>
      <c r="E11" s="120"/>
    </row>
    <row r="12" spans="1:5" x14ac:dyDescent="0.25">
      <c r="A12" s="17" t="s">
        <v>14</v>
      </c>
      <c r="B12" s="18">
        <v>130</v>
      </c>
      <c r="C12" s="18">
        <v>95</v>
      </c>
      <c r="D12" s="18">
        <v>-78</v>
      </c>
      <c r="E12" s="18">
        <v>-313</v>
      </c>
    </row>
    <row r="13" spans="1:5" x14ac:dyDescent="0.25">
      <c r="A13" s="19" t="s">
        <v>15</v>
      </c>
      <c r="B13" s="20">
        <v>146</v>
      </c>
      <c r="C13" s="20">
        <v>154</v>
      </c>
      <c r="D13" s="20">
        <v>-169</v>
      </c>
      <c r="E13" s="20">
        <v>-434</v>
      </c>
    </row>
    <row r="14" spans="1:5" x14ac:dyDescent="0.25">
      <c r="A14" s="17" t="s">
        <v>16</v>
      </c>
      <c r="B14" s="18">
        <v>123</v>
      </c>
      <c r="C14" s="18">
        <v>153</v>
      </c>
      <c r="D14" s="18">
        <v>-155</v>
      </c>
      <c r="E14" s="18">
        <v>-605</v>
      </c>
    </row>
    <row r="15" spans="1:5" x14ac:dyDescent="0.25">
      <c r="A15" s="19" t="s">
        <v>17</v>
      </c>
      <c r="B15" s="20">
        <v>173</v>
      </c>
      <c r="C15" s="20">
        <v>159</v>
      </c>
      <c r="D15" s="20">
        <v>-147</v>
      </c>
      <c r="E15" s="20">
        <v>-792</v>
      </c>
    </row>
    <row r="16" spans="1:5" x14ac:dyDescent="0.25">
      <c r="A16" s="21" t="s">
        <v>18</v>
      </c>
      <c r="B16" s="22">
        <v>572</v>
      </c>
      <c r="C16" s="22">
        <v>561</v>
      </c>
      <c r="D16" s="22">
        <v>-549</v>
      </c>
      <c r="E16" s="22">
        <v>-2144</v>
      </c>
    </row>
    <row r="19" spans="1:1" x14ac:dyDescent="0.25">
      <c r="A19" s="46" t="s">
        <v>89</v>
      </c>
    </row>
  </sheetData>
  <mergeCells count="3">
    <mergeCell ref="A4:A5"/>
    <mergeCell ref="B4:E4"/>
    <mergeCell ref="B11:E1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F25"/>
  <sheetViews>
    <sheetView showGridLines="0" workbookViewId="0">
      <selection activeCell="D21" sqref="D21"/>
    </sheetView>
  </sheetViews>
  <sheetFormatPr defaultRowHeight="12.75" x14ac:dyDescent="0.2"/>
  <cols>
    <col min="1" max="1" width="9.140625" style="24"/>
    <col min="2" max="2" width="43" style="24" customWidth="1"/>
    <col min="3" max="6" width="15.5703125" style="24" customWidth="1"/>
    <col min="7" max="257" width="9.140625" style="24"/>
    <col min="258" max="258" width="19.85546875" style="24" customWidth="1"/>
    <col min="259" max="262" width="15.5703125" style="24" customWidth="1"/>
    <col min="263" max="513" width="9.140625" style="24"/>
    <col min="514" max="514" width="19.85546875" style="24" customWidth="1"/>
    <col min="515" max="518" width="15.5703125" style="24" customWidth="1"/>
    <col min="519" max="769" width="9.140625" style="24"/>
    <col min="770" max="770" width="19.85546875" style="24" customWidth="1"/>
    <col min="771" max="774" width="15.5703125" style="24" customWidth="1"/>
    <col min="775" max="1025" width="9.140625" style="24"/>
    <col min="1026" max="1026" width="19.85546875" style="24" customWidth="1"/>
    <col min="1027" max="1030" width="15.5703125" style="24" customWidth="1"/>
    <col min="1031" max="1281" width="9.140625" style="24"/>
    <col min="1282" max="1282" width="19.85546875" style="24" customWidth="1"/>
    <col min="1283" max="1286" width="15.5703125" style="24" customWidth="1"/>
    <col min="1287" max="1537" width="9.140625" style="24"/>
    <col min="1538" max="1538" width="19.85546875" style="24" customWidth="1"/>
    <col min="1539" max="1542" width="15.5703125" style="24" customWidth="1"/>
    <col min="1543" max="1793" width="9.140625" style="24"/>
    <col min="1794" max="1794" width="19.85546875" style="24" customWidth="1"/>
    <col min="1795" max="1798" width="15.5703125" style="24" customWidth="1"/>
    <col min="1799" max="2049" width="9.140625" style="24"/>
    <col min="2050" max="2050" width="19.85546875" style="24" customWidth="1"/>
    <col min="2051" max="2054" width="15.5703125" style="24" customWidth="1"/>
    <col min="2055" max="2305" width="9.140625" style="24"/>
    <col min="2306" max="2306" width="19.85546875" style="24" customWidth="1"/>
    <col min="2307" max="2310" width="15.5703125" style="24" customWidth="1"/>
    <col min="2311" max="2561" width="9.140625" style="24"/>
    <col min="2562" max="2562" width="19.85546875" style="24" customWidth="1"/>
    <col min="2563" max="2566" width="15.5703125" style="24" customWidth="1"/>
    <col min="2567" max="2817" width="9.140625" style="24"/>
    <col min="2818" max="2818" width="19.85546875" style="24" customWidth="1"/>
    <col min="2819" max="2822" width="15.5703125" style="24" customWidth="1"/>
    <col min="2823" max="3073" width="9.140625" style="24"/>
    <col min="3074" max="3074" width="19.85546875" style="24" customWidth="1"/>
    <col min="3075" max="3078" width="15.5703125" style="24" customWidth="1"/>
    <col min="3079" max="3329" width="9.140625" style="24"/>
    <col min="3330" max="3330" width="19.85546875" style="24" customWidth="1"/>
    <col min="3331" max="3334" width="15.5703125" style="24" customWidth="1"/>
    <col min="3335" max="3585" width="9.140625" style="24"/>
    <col min="3586" max="3586" width="19.85546875" style="24" customWidth="1"/>
    <col min="3587" max="3590" width="15.5703125" style="24" customWidth="1"/>
    <col min="3591" max="3841" width="9.140625" style="24"/>
    <col min="3842" max="3842" width="19.85546875" style="24" customWidth="1"/>
    <col min="3843" max="3846" width="15.5703125" style="24" customWidth="1"/>
    <col min="3847" max="4097" width="9.140625" style="24"/>
    <col min="4098" max="4098" width="19.85546875" style="24" customWidth="1"/>
    <col min="4099" max="4102" width="15.5703125" style="24" customWidth="1"/>
    <col min="4103" max="4353" width="9.140625" style="24"/>
    <col min="4354" max="4354" width="19.85546875" style="24" customWidth="1"/>
    <col min="4355" max="4358" width="15.5703125" style="24" customWidth="1"/>
    <col min="4359" max="4609" width="9.140625" style="24"/>
    <col min="4610" max="4610" width="19.85546875" style="24" customWidth="1"/>
    <col min="4611" max="4614" width="15.5703125" style="24" customWidth="1"/>
    <col min="4615" max="4865" width="9.140625" style="24"/>
    <col min="4866" max="4866" width="19.85546875" style="24" customWidth="1"/>
    <col min="4867" max="4870" width="15.5703125" style="24" customWidth="1"/>
    <col min="4871" max="5121" width="9.140625" style="24"/>
    <col min="5122" max="5122" width="19.85546875" style="24" customWidth="1"/>
    <col min="5123" max="5126" width="15.5703125" style="24" customWidth="1"/>
    <col min="5127" max="5377" width="9.140625" style="24"/>
    <col min="5378" max="5378" width="19.85546875" style="24" customWidth="1"/>
    <col min="5379" max="5382" width="15.5703125" style="24" customWidth="1"/>
    <col min="5383" max="5633" width="9.140625" style="24"/>
    <col min="5634" max="5634" width="19.85546875" style="24" customWidth="1"/>
    <col min="5635" max="5638" width="15.5703125" style="24" customWidth="1"/>
    <col min="5639" max="5889" width="9.140625" style="24"/>
    <col min="5890" max="5890" width="19.85546875" style="24" customWidth="1"/>
    <col min="5891" max="5894" width="15.5703125" style="24" customWidth="1"/>
    <col min="5895" max="6145" width="9.140625" style="24"/>
    <col min="6146" max="6146" width="19.85546875" style="24" customWidth="1"/>
    <col min="6147" max="6150" width="15.5703125" style="24" customWidth="1"/>
    <col min="6151" max="6401" width="9.140625" style="24"/>
    <col min="6402" max="6402" width="19.85546875" style="24" customWidth="1"/>
    <col min="6403" max="6406" width="15.5703125" style="24" customWidth="1"/>
    <col min="6407" max="6657" width="9.140625" style="24"/>
    <col min="6658" max="6658" width="19.85546875" style="24" customWidth="1"/>
    <col min="6659" max="6662" width="15.5703125" style="24" customWidth="1"/>
    <col min="6663" max="6913" width="9.140625" style="24"/>
    <col min="6914" max="6914" width="19.85546875" style="24" customWidth="1"/>
    <col min="6915" max="6918" width="15.5703125" style="24" customWidth="1"/>
    <col min="6919" max="7169" width="9.140625" style="24"/>
    <col min="7170" max="7170" width="19.85546875" style="24" customWidth="1"/>
    <col min="7171" max="7174" width="15.5703125" style="24" customWidth="1"/>
    <col min="7175" max="7425" width="9.140625" style="24"/>
    <col min="7426" max="7426" width="19.85546875" style="24" customWidth="1"/>
    <col min="7427" max="7430" width="15.5703125" style="24" customWidth="1"/>
    <col min="7431" max="7681" width="9.140625" style="24"/>
    <col min="7682" max="7682" width="19.85546875" style="24" customWidth="1"/>
    <col min="7683" max="7686" width="15.5703125" style="24" customWidth="1"/>
    <col min="7687" max="7937" width="9.140625" style="24"/>
    <col min="7938" max="7938" width="19.85546875" style="24" customWidth="1"/>
    <col min="7939" max="7942" width="15.5703125" style="24" customWidth="1"/>
    <col min="7943" max="8193" width="9.140625" style="24"/>
    <col min="8194" max="8194" width="19.85546875" style="24" customWidth="1"/>
    <col min="8195" max="8198" width="15.5703125" style="24" customWidth="1"/>
    <col min="8199" max="8449" width="9.140625" style="24"/>
    <col min="8450" max="8450" width="19.85546875" style="24" customWidth="1"/>
    <col min="8451" max="8454" width="15.5703125" style="24" customWidth="1"/>
    <col min="8455" max="8705" width="9.140625" style="24"/>
    <col min="8706" max="8706" width="19.85546875" style="24" customWidth="1"/>
    <col min="8707" max="8710" width="15.5703125" style="24" customWidth="1"/>
    <col min="8711" max="8961" width="9.140625" style="24"/>
    <col min="8962" max="8962" width="19.85546875" style="24" customWidth="1"/>
    <col min="8963" max="8966" width="15.5703125" style="24" customWidth="1"/>
    <col min="8967" max="9217" width="9.140625" style="24"/>
    <col min="9218" max="9218" width="19.85546875" style="24" customWidth="1"/>
    <col min="9219" max="9222" width="15.5703125" style="24" customWidth="1"/>
    <col min="9223" max="9473" width="9.140625" style="24"/>
    <col min="9474" max="9474" width="19.85546875" style="24" customWidth="1"/>
    <col min="9475" max="9478" width="15.5703125" style="24" customWidth="1"/>
    <col min="9479" max="9729" width="9.140625" style="24"/>
    <col min="9730" max="9730" width="19.85546875" style="24" customWidth="1"/>
    <col min="9731" max="9734" width="15.5703125" style="24" customWidth="1"/>
    <col min="9735" max="9985" width="9.140625" style="24"/>
    <col min="9986" max="9986" width="19.85546875" style="24" customWidth="1"/>
    <col min="9987" max="9990" width="15.5703125" style="24" customWidth="1"/>
    <col min="9991" max="10241" width="9.140625" style="24"/>
    <col min="10242" max="10242" width="19.85546875" style="24" customWidth="1"/>
    <col min="10243" max="10246" width="15.5703125" style="24" customWidth="1"/>
    <col min="10247" max="10497" width="9.140625" style="24"/>
    <col min="10498" max="10498" width="19.85546875" style="24" customWidth="1"/>
    <col min="10499" max="10502" width="15.5703125" style="24" customWidth="1"/>
    <col min="10503" max="10753" width="9.140625" style="24"/>
    <col min="10754" max="10754" width="19.85546875" style="24" customWidth="1"/>
    <col min="10755" max="10758" width="15.5703125" style="24" customWidth="1"/>
    <col min="10759" max="11009" width="9.140625" style="24"/>
    <col min="11010" max="11010" width="19.85546875" style="24" customWidth="1"/>
    <col min="11011" max="11014" width="15.5703125" style="24" customWidth="1"/>
    <col min="11015" max="11265" width="9.140625" style="24"/>
    <col min="11266" max="11266" width="19.85546875" style="24" customWidth="1"/>
    <col min="11267" max="11270" width="15.5703125" style="24" customWidth="1"/>
    <col min="11271" max="11521" width="9.140625" style="24"/>
    <col min="11522" max="11522" width="19.85546875" style="24" customWidth="1"/>
    <col min="11523" max="11526" width="15.5703125" style="24" customWidth="1"/>
    <col min="11527" max="11777" width="9.140625" style="24"/>
    <col min="11778" max="11778" width="19.85546875" style="24" customWidth="1"/>
    <col min="11779" max="11782" width="15.5703125" style="24" customWidth="1"/>
    <col min="11783" max="12033" width="9.140625" style="24"/>
    <col min="12034" max="12034" width="19.85546875" style="24" customWidth="1"/>
    <col min="12035" max="12038" width="15.5703125" style="24" customWidth="1"/>
    <col min="12039" max="12289" width="9.140625" style="24"/>
    <col min="12290" max="12290" width="19.85546875" style="24" customWidth="1"/>
    <col min="12291" max="12294" width="15.5703125" style="24" customWidth="1"/>
    <col min="12295" max="12545" width="9.140625" style="24"/>
    <col min="12546" max="12546" width="19.85546875" style="24" customWidth="1"/>
    <col min="12547" max="12550" width="15.5703125" style="24" customWidth="1"/>
    <col min="12551" max="12801" width="9.140625" style="24"/>
    <col min="12802" max="12802" width="19.85546875" style="24" customWidth="1"/>
    <col min="12803" max="12806" width="15.5703125" style="24" customWidth="1"/>
    <col min="12807" max="13057" width="9.140625" style="24"/>
    <col min="13058" max="13058" width="19.85546875" style="24" customWidth="1"/>
    <col min="13059" max="13062" width="15.5703125" style="24" customWidth="1"/>
    <col min="13063" max="13313" width="9.140625" style="24"/>
    <col min="13314" max="13314" width="19.85546875" style="24" customWidth="1"/>
    <col min="13315" max="13318" width="15.5703125" style="24" customWidth="1"/>
    <col min="13319" max="13569" width="9.140625" style="24"/>
    <col min="13570" max="13570" width="19.85546875" style="24" customWidth="1"/>
    <col min="13571" max="13574" width="15.5703125" style="24" customWidth="1"/>
    <col min="13575" max="13825" width="9.140625" style="24"/>
    <col min="13826" max="13826" width="19.85546875" style="24" customWidth="1"/>
    <col min="13827" max="13830" width="15.5703125" style="24" customWidth="1"/>
    <col min="13831" max="14081" width="9.140625" style="24"/>
    <col min="14082" max="14082" width="19.85546875" style="24" customWidth="1"/>
    <col min="14083" max="14086" width="15.5703125" style="24" customWidth="1"/>
    <col min="14087" max="14337" width="9.140625" style="24"/>
    <col min="14338" max="14338" width="19.85546875" style="24" customWidth="1"/>
    <col min="14339" max="14342" width="15.5703125" style="24" customWidth="1"/>
    <col min="14343" max="14593" width="9.140625" style="24"/>
    <col min="14594" max="14594" width="19.85546875" style="24" customWidth="1"/>
    <col min="14595" max="14598" width="15.5703125" style="24" customWidth="1"/>
    <col min="14599" max="14849" width="9.140625" style="24"/>
    <col min="14850" max="14850" width="19.85546875" style="24" customWidth="1"/>
    <col min="14851" max="14854" width="15.5703125" style="24" customWidth="1"/>
    <col min="14855" max="15105" width="9.140625" style="24"/>
    <col min="15106" max="15106" width="19.85546875" style="24" customWidth="1"/>
    <col min="15107" max="15110" width="15.5703125" style="24" customWidth="1"/>
    <col min="15111" max="15361" width="9.140625" style="24"/>
    <col min="15362" max="15362" width="19.85546875" style="24" customWidth="1"/>
    <col min="15363" max="15366" width="15.5703125" style="24" customWidth="1"/>
    <col min="15367" max="15617" width="9.140625" style="24"/>
    <col min="15618" max="15618" width="19.85546875" style="24" customWidth="1"/>
    <col min="15619" max="15622" width="15.5703125" style="24" customWidth="1"/>
    <col min="15623" max="15873" width="9.140625" style="24"/>
    <col min="15874" max="15874" width="19.85546875" style="24" customWidth="1"/>
    <col min="15875" max="15878" width="15.5703125" style="24" customWidth="1"/>
    <col min="15879" max="16129" width="9.140625" style="24"/>
    <col min="16130" max="16130" width="19.85546875" style="24" customWidth="1"/>
    <col min="16131" max="16134" width="15.5703125" style="24" customWidth="1"/>
    <col min="16135" max="16384" width="9.140625" style="24"/>
  </cols>
  <sheetData>
    <row r="3" spans="2:6" x14ac:dyDescent="0.2">
      <c r="B3" s="15" t="s">
        <v>22</v>
      </c>
      <c r="C3" s="26"/>
      <c r="D3" s="26"/>
      <c r="E3" s="26"/>
      <c r="F3" s="26"/>
    </row>
    <row r="4" spans="2:6" x14ac:dyDescent="0.2">
      <c r="B4" s="15" t="s">
        <v>12</v>
      </c>
      <c r="C4" s="26"/>
      <c r="D4" s="26"/>
      <c r="E4" s="26"/>
      <c r="F4" s="26"/>
    </row>
    <row r="5" spans="2:6" x14ac:dyDescent="0.2">
      <c r="B5" s="26"/>
      <c r="C5" s="26"/>
      <c r="D5" s="26"/>
      <c r="E5" s="26"/>
      <c r="F5" s="26"/>
    </row>
    <row r="6" spans="2:6" ht="13.5" thickBot="1" x14ac:dyDescent="0.25">
      <c r="B6" s="27" t="s">
        <v>20</v>
      </c>
      <c r="C6" s="28" t="s">
        <v>2</v>
      </c>
      <c r="D6" s="28" t="s">
        <v>3</v>
      </c>
      <c r="E6" s="28" t="s">
        <v>4</v>
      </c>
      <c r="F6" s="28" t="s">
        <v>5</v>
      </c>
    </row>
    <row r="7" spans="2:6" x14ac:dyDescent="0.2">
      <c r="B7" s="29" t="s">
        <v>23</v>
      </c>
      <c r="C7" s="18">
        <v>25503</v>
      </c>
      <c r="D7" s="18">
        <v>25295</v>
      </c>
      <c r="E7" s="18">
        <v>197</v>
      </c>
      <c r="F7" s="18">
        <v>177</v>
      </c>
    </row>
    <row r="8" spans="2:6" x14ac:dyDescent="0.2">
      <c r="B8" s="30" t="s">
        <v>24</v>
      </c>
      <c r="C8" s="20">
        <v>13055</v>
      </c>
      <c r="D8" s="20">
        <v>11177</v>
      </c>
      <c r="E8" s="20">
        <v>52</v>
      </c>
      <c r="F8" s="20">
        <v>91</v>
      </c>
    </row>
    <row r="9" spans="2:6" x14ac:dyDescent="0.2">
      <c r="B9" s="31" t="s">
        <v>25</v>
      </c>
      <c r="C9" s="18">
        <v>19592</v>
      </c>
      <c r="D9" s="18">
        <v>17481</v>
      </c>
      <c r="E9" s="18">
        <v>193</v>
      </c>
      <c r="F9" s="18">
        <v>127</v>
      </c>
    </row>
    <row r="10" spans="2:6" ht="16.5" customHeight="1" x14ac:dyDescent="0.2">
      <c r="B10" s="30" t="s">
        <v>26</v>
      </c>
      <c r="C10" s="20">
        <v>33368</v>
      </c>
      <c r="D10" s="20">
        <v>30341</v>
      </c>
      <c r="E10" s="20">
        <v>232</v>
      </c>
      <c r="F10" s="20">
        <v>342</v>
      </c>
    </row>
    <row r="11" spans="2:6" x14ac:dyDescent="0.2">
      <c r="B11" s="31" t="s">
        <v>27</v>
      </c>
      <c r="C11" s="18">
        <v>2789</v>
      </c>
      <c r="D11" s="18">
        <v>2434</v>
      </c>
      <c r="E11" s="18">
        <v>6</v>
      </c>
      <c r="F11" s="18">
        <v>22</v>
      </c>
    </row>
    <row r="12" spans="2:6" x14ac:dyDescent="0.2">
      <c r="B12" s="30" t="s">
        <v>28</v>
      </c>
      <c r="C12" s="20">
        <v>11771</v>
      </c>
      <c r="D12" s="20">
        <v>10080</v>
      </c>
      <c r="E12" s="20">
        <v>73</v>
      </c>
      <c r="F12" s="20">
        <v>108</v>
      </c>
    </row>
    <row r="13" spans="2:6" x14ac:dyDescent="0.2">
      <c r="B13" s="31" t="s">
        <v>29</v>
      </c>
      <c r="C13" s="18">
        <v>3061</v>
      </c>
      <c r="D13" s="18">
        <v>2754</v>
      </c>
      <c r="E13" s="18">
        <v>35</v>
      </c>
      <c r="F13" s="18">
        <v>27</v>
      </c>
    </row>
    <row r="14" spans="2:6" x14ac:dyDescent="0.2">
      <c r="B14" s="30" t="s">
        <v>30</v>
      </c>
      <c r="C14" s="20">
        <v>2639</v>
      </c>
      <c r="D14" s="20">
        <v>2507</v>
      </c>
      <c r="E14" s="20">
        <v>25</v>
      </c>
      <c r="F14" s="20">
        <v>20</v>
      </c>
    </row>
    <row r="15" spans="2:6" x14ac:dyDescent="0.2">
      <c r="B15" s="31" t="s">
        <v>31</v>
      </c>
      <c r="C15" s="18">
        <v>3985</v>
      </c>
      <c r="D15" s="18">
        <v>3608</v>
      </c>
      <c r="E15" s="18">
        <v>25</v>
      </c>
      <c r="F15" s="18">
        <v>20</v>
      </c>
    </row>
    <row r="16" spans="2:6" x14ac:dyDescent="0.2">
      <c r="B16" s="30" t="s">
        <v>32</v>
      </c>
      <c r="C16" s="20">
        <v>5041</v>
      </c>
      <c r="D16" s="20">
        <v>4558</v>
      </c>
      <c r="E16" s="20">
        <v>77</v>
      </c>
      <c r="F16" s="20">
        <v>48</v>
      </c>
    </row>
    <row r="17" spans="2:6" ht="24" x14ac:dyDescent="0.2">
      <c r="B17" s="31" t="s">
        <v>33</v>
      </c>
      <c r="C17" s="18">
        <v>5080</v>
      </c>
      <c r="D17" s="18">
        <v>4669</v>
      </c>
      <c r="E17" s="18">
        <v>72</v>
      </c>
      <c r="F17" s="18">
        <v>46</v>
      </c>
    </row>
    <row r="18" spans="2:6" ht="24" x14ac:dyDescent="0.2">
      <c r="B18" s="30" t="s">
        <v>34</v>
      </c>
      <c r="C18" s="20">
        <v>2498</v>
      </c>
      <c r="D18" s="20">
        <v>2253</v>
      </c>
      <c r="E18" s="20">
        <v>21</v>
      </c>
      <c r="F18" s="20">
        <v>17</v>
      </c>
    </row>
    <row r="19" spans="2:6" x14ac:dyDescent="0.2">
      <c r="B19" s="31" t="s">
        <v>35</v>
      </c>
      <c r="C19" s="18">
        <v>6805</v>
      </c>
      <c r="D19" s="18">
        <v>6499</v>
      </c>
      <c r="E19" s="18">
        <v>68</v>
      </c>
      <c r="F19" s="18">
        <v>54</v>
      </c>
    </row>
    <row r="20" spans="2:6" x14ac:dyDescent="0.2">
      <c r="B20" s="30" t="s">
        <v>36</v>
      </c>
      <c r="C20" s="20">
        <v>10189</v>
      </c>
      <c r="D20" s="20">
        <v>84</v>
      </c>
      <c r="E20" s="20">
        <v>652</v>
      </c>
      <c r="F20" s="20">
        <v>60</v>
      </c>
    </row>
    <row r="21" spans="2:6" x14ac:dyDescent="0.2">
      <c r="B21" s="31" t="s">
        <v>21</v>
      </c>
      <c r="C21" s="18">
        <v>2610</v>
      </c>
      <c r="D21" s="18">
        <v>2314</v>
      </c>
      <c r="E21" s="18">
        <v>7</v>
      </c>
      <c r="F21" s="18">
        <v>14</v>
      </c>
    </row>
    <row r="22" spans="2:6" x14ac:dyDescent="0.2">
      <c r="B22" s="32" t="s">
        <v>37</v>
      </c>
      <c r="C22" s="33">
        <f>SUM(C7:C21)</f>
        <v>147986</v>
      </c>
      <c r="D22" s="33">
        <f t="shared" ref="D22:F22" si="0">SUM(D7:D21)</f>
        <v>126054</v>
      </c>
      <c r="E22" s="33">
        <f t="shared" si="0"/>
        <v>1735</v>
      </c>
      <c r="F22" s="33">
        <f t="shared" si="0"/>
        <v>1173</v>
      </c>
    </row>
    <row r="25" spans="2:6" ht="15" x14ac:dyDescent="0.25">
      <c r="B25" s="46" t="s">
        <v>89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6"/>
  <sheetViews>
    <sheetView topLeftCell="A13" zoomScaleNormal="100" workbookViewId="0">
      <selection activeCell="K43" sqref="K43"/>
    </sheetView>
  </sheetViews>
  <sheetFormatPr defaultRowHeight="15" x14ac:dyDescent="0.25"/>
  <cols>
    <col min="1" max="1" width="16.85546875" bestFit="1" customWidth="1"/>
    <col min="2" max="2" width="24.85546875" bestFit="1" customWidth="1"/>
    <col min="3" max="3" width="17.42578125" bestFit="1" customWidth="1"/>
    <col min="4" max="4" width="17.42578125" customWidth="1"/>
    <col min="5" max="5" width="17.7109375" customWidth="1"/>
    <col min="6" max="6" width="25.140625" customWidth="1"/>
    <col min="7" max="7" width="17.7109375" customWidth="1"/>
    <col min="8" max="8" width="15.5703125" customWidth="1"/>
  </cols>
  <sheetData>
    <row r="1" spans="1:8" x14ac:dyDescent="0.25">
      <c r="B1" s="34" t="s">
        <v>38</v>
      </c>
    </row>
    <row r="2" spans="1:8" s="35" customFormat="1" ht="45" x14ac:dyDescent="0.25">
      <c r="B2" s="36" t="s">
        <v>39</v>
      </c>
      <c r="C2" s="36" t="s">
        <v>40</v>
      </c>
      <c r="D2" s="36" t="s">
        <v>41</v>
      </c>
      <c r="E2" s="36" t="s">
        <v>42</v>
      </c>
      <c r="F2" s="36" t="s">
        <v>43</v>
      </c>
      <c r="G2" s="36" t="s">
        <v>44</v>
      </c>
      <c r="H2" s="37" t="s">
        <v>45</v>
      </c>
    </row>
    <row r="3" spans="1:8" x14ac:dyDescent="0.25">
      <c r="A3" t="s">
        <v>18</v>
      </c>
      <c r="B3" s="4" t="s">
        <v>46</v>
      </c>
      <c r="C3" s="6">
        <v>128205</v>
      </c>
      <c r="D3" s="11">
        <v>126873</v>
      </c>
      <c r="E3" s="12">
        <v>126648</v>
      </c>
      <c r="F3" s="12">
        <v>125493</v>
      </c>
      <c r="G3" s="12">
        <v>126054</v>
      </c>
      <c r="H3" s="38">
        <f>(G3-F3)/F3*100</f>
        <v>0.44703688651956686</v>
      </c>
    </row>
    <row r="4" spans="1:8" x14ac:dyDescent="0.25">
      <c r="A4" t="s">
        <v>47</v>
      </c>
      <c r="B4" s="4" t="s">
        <v>48</v>
      </c>
      <c r="C4" s="6">
        <v>53464</v>
      </c>
      <c r="D4" s="11">
        <v>53653</v>
      </c>
      <c r="E4" s="12">
        <v>53138</v>
      </c>
      <c r="F4" s="12">
        <v>52469</v>
      </c>
      <c r="G4" s="12">
        <v>52705</v>
      </c>
      <c r="H4" s="38">
        <f t="shared" ref="H4:H23" si="0">(G4-F4)/F4*100</f>
        <v>0.44978939945491619</v>
      </c>
    </row>
    <row r="5" spans="1:8" x14ac:dyDescent="0.25">
      <c r="A5" t="s">
        <v>49</v>
      </c>
      <c r="B5" s="4" t="s">
        <v>50</v>
      </c>
      <c r="C5" s="6">
        <v>161722</v>
      </c>
      <c r="D5" s="11">
        <v>161565</v>
      </c>
      <c r="E5" s="12">
        <v>160601</v>
      </c>
      <c r="F5" s="12">
        <v>160287</v>
      </c>
      <c r="G5" s="12">
        <v>161063</v>
      </c>
      <c r="H5" s="38">
        <f t="shared" si="0"/>
        <v>0.48413158896229885</v>
      </c>
    </row>
    <row r="6" spans="1:8" x14ac:dyDescent="0.25">
      <c r="A6" t="s">
        <v>51</v>
      </c>
      <c r="B6" s="4" t="s">
        <v>52</v>
      </c>
      <c r="C6" s="6">
        <v>508406</v>
      </c>
      <c r="D6" s="11">
        <v>508246</v>
      </c>
      <c r="E6" s="12">
        <v>506190</v>
      </c>
      <c r="F6" s="12">
        <v>500342</v>
      </c>
      <c r="G6" s="12">
        <v>502716</v>
      </c>
      <c r="H6" s="38">
        <f t="shared" si="0"/>
        <v>0.4744754587861903</v>
      </c>
    </row>
    <row r="7" spans="1:8" x14ac:dyDescent="0.25">
      <c r="A7" t="s">
        <v>53</v>
      </c>
      <c r="B7" s="4" t="s">
        <v>54</v>
      </c>
      <c r="C7" s="6">
        <v>401235</v>
      </c>
      <c r="D7" s="11">
        <v>399179</v>
      </c>
      <c r="E7" s="12">
        <v>397523</v>
      </c>
      <c r="F7" s="12">
        <v>395219</v>
      </c>
      <c r="G7" s="12">
        <v>394149</v>
      </c>
      <c r="H7" s="38">
        <f t="shared" si="0"/>
        <v>-0.27073597170176533</v>
      </c>
    </row>
    <row r="8" spans="1:8" x14ac:dyDescent="0.25">
      <c r="A8" t="s">
        <v>55</v>
      </c>
      <c r="B8" s="4" t="s">
        <v>56</v>
      </c>
      <c r="C8" s="6">
        <v>89040</v>
      </c>
      <c r="D8" s="11">
        <v>87784</v>
      </c>
      <c r="E8" s="12">
        <v>87195</v>
      </c>
      <c r="F8" s="12">
        <v>87073</v>
      </c>
      <c r="G8" s="12">
        <v>87240</v>
      </c>
      <c r="H8" s="38">
        <f t="shared" si="0"/>
        <v>0.19179309315172327</v>
      </c>
    </row>
    <row r="9" spans="1:8" x14ac:dyDescent="0.25">
      <c r="A9" t="s">
        <v>57</v>
      </c>
      <c r="B9" s="4" t="s">
        <v>58</v>
      </c>
      <c r="C9" s="6">
        <v>482195</v>
      </c>
      <c r="D9" s="11">
        <v>475937</v>
      </c>
      <c r="E9" s="12">
        <v>473515</v>
      </c>
      <c r="F9" s="12">
        <v>471961</v>
      </c>
      <c r="G9" s="12">
        <v>473128</v>
      </c>
      <c r="H9" s="38">
        <f t="shared" si="0"/>
        <v>0.24726619360498006</v>
      </c>
    </row>
    <row r="10" spans="1:8" x14ac:dyDescent="0.25">
      <c r="A10" t="s">
        <v>59</v>
      </c>
      <c r="B10" s="4" t="s">
        <v>60</v>
      </c>
      <c r="C10" s="6">
        <v>135106</v>
      </c>
      <c r="D10" s="11">
        <v>134349</v>
      </c>
      <c r="E10" s="12">
        <v>133942</v>
      </c>
      <c r="F10" s="12">
        <v>133488</v>
      </c>
      <c r="G10" s="12">
        <v>133598</v>
      </c>
      <c r="H10" s="38">
        <f t="shared" si="0"/>
        <v>8.2404410883375287E-2</v>
      </c>
    </row>
    <row r="11" spans="1:8" x14ac:dyDescent="0.25">
      <c r="A11" t="s">
        <v>61</v>
      </c>
      <c r="B11" s="4" t="s">
        <v>62</v>
      </c>
      <c r="C11" s="6">
        <v>821945</v>
      </c>
      <c r="D11" s="11">
        <v>818305</v>
      </c>
      <c r="E11" s="12">
        <v>813390</v>
      </c>
      <c r="F11" s="12">
        <v>814196</v>
      </c>
      <c r="G11" s="12">
        <v>818706</v>
      </c>
      <c r="H11" s="38">
        <f t="shared" si="0"/>
        <v>0.55392067757640662</v>
      </c>
    </row>
    <row r="12" spans="1:8" x14ac:dyDescent="0.25">
      <c r="A12" t="s">
        <v>63</v>
      </c>
      <c r="B12" s="4" t="s">
        <v>64</v>
      </c>
      <c r="C12" s="6">
        <v>143615</v>
      </c>
      <c r="D12" s="11">
        <v>141527</v>
      </c>
      <c r="E12" s="12">
        <v>140066</v>
      </c>
      <c r="F12" s="12">
        <v>138719</v>
      </c>
      <c r="G12" s="12">
        <v>139089</v>
      </c>
      <c r="H12" s="38">
        <f t="shared" si="0"/>
        <v>0.26672625956069462</v>
      </c>
    </row>
    <row r="13" spans="1:8" x14ac:dyDescent="0.25">
      <c r="A13" t="s">
        <v>65</v>
      </c>
      <c r="B13" s="4" t="s">
        <v>66</v>
      </c>
      <c r="C13" s="6">
        <v>30610</v>
      </c>
      <c r="D13" s="11">
        <v>30193</v>
      </c>
      <c r="E13" s="12">
        <v>29814</v>
      </c>
      <c r="F13" s="12">
        <v>29557</v>
      </c>
      <c r="G13" s="12">
        <v>29655</v>
      </c>
      <c r="H13" s="38">
        <f t="shared" si="0"/>
        <v>0.33156274317420575</v>
      </c>
    </row>
    <row r="14" spans="1:8" x14ac:dyDescent="0.25">
      <c r="A14" t="s">
        <v>67</v>
      </c>
      <c r="B14" s="4" t="s">
        <v>68</v>
      </c>
      <c r="C14" s="6">
        <v>382646</v>
      </c>
      <c r="D14" s="11">
        <v>382700</v>
      </c>
      <c r="E14" s="12">
        <v>380238</v>
      </c>
      <c r="F14" s="12">
        <v>378669</v>
      </c>
      <c r="G14" s="12">
        <v>379729</v>
      </c>
      <c r="H14" s="38">
        <f t="shared" si="0"/>
        <v>0.27992785255724656</v>
      </c>
    </row>
    <row r="15" spans="1:8" x14ac:dyDescent="0.25">
      <c r="A15" t="s">
        <v>69</v>
      </c>
      <c r="B15" s="4" t="s">
        <v>70</v>
      </c>
      <c r="C15" s="6">
        <v>333106</v>
      </c>
      <c r="D15" s="11">
        <v>332701</v>
      </c>
      <c r="E15" s="12">
        <v>332309</v>
      </c>
      <c r="F15" s="12">
        <v>329411</v>
      </c>
      <c r="G15" s="12">
        <v>330384</v>
      </c>
      <c r="H15" s="38">
        <f t="shared" si="0"/>
        <v>0.2953756856935561</v>
      </c>
    </row>
    <row r="16" spans="1:8" x14ac:dyDescent="0.25">
      <c r="A16" t="s">
        <v>71</v>
      </c>
      <c r="B16" s="4" t="s">
        <v>72</v>
      </c>
      <c r="C16" s="6">
        <v>145702</v>
      </c>
      <c r="D16" s="11">
        <v>146141</v>
      </c>
      <c r="E16" s="12">
        <v>145043</v>
      </c>
      <c r="F16" s="12">
        <v>144719</v>
      </c>
      <c r="G16" s="12">
        <v>145016</v>
      </c>
      <c r="H16" s="38">
        <f t="shared" si="0"/>
        <v>0.2052252986822739</v>
      </c>
    </row>
    <row r="17" spans="1:13" x14ac:dyDescent="0.25">
      <c r="A17" t="s">
        <v>73</v>
      </c>
      <c r="B17" s="4" t="s">
        <v>74</v>
      </c>
      <c r="C17" s="6">
        <v>384327</v>
      </c>
      <c r="D17" s="11">
        <v>384685</v>
      </c>
      <c r="E17" s="12">
        <v>383520</v>
      </c>
      <c r="F17" s="12">
        <v>381755</v>
      </c>
      <c r="G17" s="12">
        <v>381786</v>
      </c>
      <c r="H17" s="38">
        <f t="shared" si="0"/>
        <v>8.1203913504734708E-3</v>
      </c>
    </row>
    <row r="18" spans="1:13" x14ac:dyDescent="0.25">
      <c r="A18" t="s">
        <v>75</v>
      </c>
      <c r="B18" s="4" t="s">
        <v>76</v>
      </c>
      <c r="C18" s="6">
        <v>350435</v>
      </c>
      <c r="D18" s="11">
        <v>349043</v>
      </c>
      <c r="E18" s="12">
        <v>346151</v>
      </c>
      <c r="F18" s="12">
        <v>344277</v>
      </c>
      <c r="G18" s="12">
        <v>345184</v>
      </c>
      <c r="H18" s="38">
        <f>(G18-F18)/F18*100</f>
        <v>0.2634506516554983</v>
      </c>
    </row>
    <row r="19" spans="1:13" x14ac:dyDescent="0.25">
      <c r="A19" t="s">
        <v>77</v>
      </c>
      <c r="B19" s="4" t="s">
        <v>78</v>
      </c>
      <c r="C19" s="6">
        <v>104322</v>
      </c>
      <c r="D19" s="11">
        <v>104594</v>
      </c>
      <c r="E19" s="12">
        <v>104215</v>
      </c>
      <c r="F19" s="12">
        <v>104167</v>
      </c>
      <c r="G19" s="12">
        <v>104704</v>
      </c>
      <c r="H19" s="38">
        <f t="shared" si="0"/>
        <v>0.51551835034127891</v>
      </c>
    </row>
    <row r="20" spans="1:13" x14ac:dyDescent="0.25">
      <c r="A20" t="s">
        <v>79</v>
      </c>
      <c r="B20" s="4" t="s">
        <v>80</v>
      </c>
      <c r="C20" s="6">
        <v>80431</v>
      </c>
      <c r="D20" s="11">
        <v>79987</v>
      </c>
      <c r="E20" s="12">
        <v>79828</v>
      </c>
      <c r="F20" s="12">
        <v>79178</v>
      </c>
      <c r="G20" s="12">
        <v>79271</v>
      </c>
      <c r="H20" s="38">
        <f t="shared" si="0"/>
        <v>0.1174568693323903</v>
      </c>
    </row>
    <row r="21" spans="1:13" x14ac:dyDescent="0.25">
      <c r="A21" t="s">
        <v>81</v>
      </c>
      <c r="B21" s="4" t="s">
        <v>82</v>
      </c>
      <c r="C21" s="6">
        <v>11013</v>
      </c>
      <c r="D21" s="11">
        <v>11067</v>
      </c>
      <c r="E21" s="12">
        <v>11018</v>
      </c>
      <c r="F21" s="12">
        <v>11007</v>
      </c>
      <c r="G21" s="12">
        <v>11093</v>
      </c>
      <c r="H21" s="38">
        <f t="shared" si="0"/>
        <v>0.78132097755973462</v>
      </c>
    </row>
    <row r="22" spans="1:13" x14ac:dyDescent="0.25">
      <c r="A22" t="s">
        <v>83</v>
      </c>
      <c r="B22" s="4" t="s">
        <v>84</v>
      </c>
      <c r="C22" s="6">
        <v>429659</v>
      </c>
      <c r="D22" s="11">
        <v>426861</v>
      </c>
      <c r="E22" s="12">
        <v>424991</v>
      </c>
      <c r="F22" s="12">
        <v>424284</v>
      </c>
      <c r="G22" s="12">
        <v>425951</v>
      </c>
      <c r="H22" s="38">
        <f t="shared" si="0"/>
        <v>0.39289721035909908</v>
      </c>
    </row>
    <row r="23" spans="1:13" x14ac:dyDescent="0.25">
      <c r="A23" s="34" t="s">
        <v>85</v>
      </c>
      <c r="B23" s="39" t="s">
        <v>10</v>
      </c>
      <c r="C23" s="10">
        <v>5177184</v>
      </c>
      <c r="D23" s="13">
        <v>5155390</v>
      </c>
      <c r="E23" s="14">
        <v>5129335</v>
      </c>
      <c r="F23" s="40">
        <v>5106271</v>
      </c>
      <c r="G23" s="40">
        <v>5121221</v>
      </c>
      <c r="H23" s="41">
        <f t="shared" si="0"/>
        <v>0.29277725369452584</v>
      </c>
    </row>
    <row r="24" spans="1:13" x14ac:dyDescent="0.25">
      <c r="C24" s="42"/>
    </row>
    <row r="25" spans="1:13" ht="45" x14ac:dyDescent="0.25">
      <c r="A25" s="34" t="s">
        <v>86</v>
      </c>
      <c r="B25" s="37" t="s">
        <v>45</v>
      </c>
      <c r="M25" s="43" t="s">
        <v>87</v>
      </c>
    </row>
    <row r="26" spans="1:13" x14ac:dyDescent="0.25">
      <c r="A26" t="s">
        <v>81</v>
      </c>
      <c r="B26" s="38">
        <v>0.78132097755973462</v>
      </c>
      <c r="M26" s="43" t="s">
        <v>88</v>
      </c>
    </row>
    <row r="27" spans="1:13" x14ac:dyDescent="0.25">
      <c r="A27" t="s">
        <v>61</v>
      </c>
      <c r="B27" s="38">
        <v>0.55392067757640662</v>
      </c>
    </row>
    <row r="28" spans="1:13" x14ac:dyDescent="0.25">
      <c r="A28" s="44" t="s">
        <v>77</v>
      </c>
      <c r="B28" s="45">
        <v>0.51551835034127891</v>
      </c>
    </row>
    <row r="29" spans="1:13" x14ac:dyDescent="0.25">
      <c r="A29" s="44" t="s">
        <v>49</v>
      </c>
      <c r="B29" s="45">
        <v>0.48413158896229885</v>
      </c>
    </row>
    <row r="30" spans="1:13" x14ac:dyDescent="0.25">
      <c r="A30" s="44" t="s">
        <v>51</v>
      </c>
      <c r="B30" s="45">
        <v>0.4744754587861903</v>
      </c>
    </row>
    <row r="31" spans="1:13" x14ac:dyDescent="0.25">
      <c r="A31" t="s">
        <v>47</v>
      </c>
      <c r="B31" s="38">
        <v>0.44978939945491619</v>
      </c>
    </row>
    <row r="32" spans="1:13" x14ac:dyDescent="0.25">
      <c r="A32" s="44" t="s">
        <v>18</v>
      </c>
      <c r="B32" s="45">
        <v>0.44703688651956686</v>
      </c>
    </row>
    <row r="33" spans="1:11" x14ac:dyDescent="0.25">
      <c r="A33" s="44" t="s">
        <v>83</v>
      </c>
      <c r="B33" s="45">
        <v>0.39289721035909908</v>
      </c>
    </row>
    <row r="34" spans="1:11" x14ac:dyDescent="0.25">
      <c r="A34" s="34" t="s">
        <v>65</v>
      </c>
      <c r="B34" s="41">
        <v>0.33156274317420575</v>
      </c>
    </row>
    <row r="35" spans="1:11" x14ac:dyDescent="0.25">
      <c r="A35" t="s">
        <v>69</v>
      </c>
      <c r="B35" s="38">
        <v>0.2953756856935561</v>
      </c>
    </row>
    <row r="36" spans="1:11" x14ac:dyDescent="0.25">
      <c r="A36" s="34" t="s">
        <v>85</v>
      </c>
      <c r="B36" s="41">
        <v>0.29277725369452584</v>
      </c>
    </row>
    <row r="37" spans="1:11" x14ac:dyDescent="0.25">
      <c r="A37" t="s">
        <v>67</v>
      </c>
      <c r="B37" s="38">
        <v>0.27992785255724656</v>
      </c>
    </row>
    <row r="38" spans="1:11" x14ac:dyDescent="0.25">
      <c r="A38" t="s">
        <v>63</v>
      </c>
      <c r="B38" s="38">
        <v>0.26672625956069462</v>
      </c>
    </row>
    <row r="39" spans="1:11" x14ac:dyDescent="0.25">
      <c r="A39" t="s">
        <v>75</v>
      </c>
      <c r="B39" s="38">
        <v>0.2634506516554983</v>
      </c>
    </row>
    <row r="40" spans="1:11" x14ac:dyDescent="0.25">
      <c r="A40" t="s">
        <v>57</v>
      </c>
      <c r="B40" s="38">
        <v>0.24726619360498006</v>
      </c>
    </row>
    <row r="41" spans="1:11" x14ac:dyDescent="0.25">
      <c r="A41" s="44" t="s">
        <v>71</v>
      </c>
      <c r="B41" s="45">
        <v>0.2052252986822739</v>
      </c>
    </row>
    <row r="42" spans="1:11" x14ac:dyDescent="0.25">
      <c r="A42" s="44" t="s">
        <v>55</v>
      </c>
      <c r="B42" s="45">
        <v>0.19179309315172327</v>
      </c>
    </row>
    <row r="43" spans="1:11" x14ac:dyDescent="0.25">
      <c r="A43" s="44" t="s">
        <v>79</v>
      </c>
      <c r="B43" s="45">
        <v>0.1174568693323903</v>
      </c>
      <c r="K43" s="46" t="s">
        <v>89</v>
      </c>
    </row>
    <row r="44" spans="1:11" x14ac:dyDescent="0.25">
      <c r="A44" t="s">
        <v>59</v>
      </c>
      <c r="B44" s="38">
        <v>8.2404410883375287E-2</v>
      </c>
    </row>
    <row r="45" spans="1:11" x14ac:dyDescent="0.25">
      <c r="A45" s="44" t="s">
        <v>73</v>
      </c>
      <c r="B45" s="45">
        <v>8.1203913504734708E-3</v>
      </c>
    </row>
    <row r="46" spans="1:11" x14ac:dyDescent="0.25">
      <c r="A46" t="s">
        <v>53</v>
      </c>
      <c r="B46" s="38">
        <v>-0.27073597170176533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Q47"/>
  <sheetViews>
    <sheetView topLeftCell="A13" zoomScaleNormal="100" workbookViewId="0">
      <selection activeCell="B4" sqref="B4"/>
    </sheetView>
  </sheetViews>
  <sheetFormatPr defaultRowHeight="12.75" x14ac:dyDescent="0.2"/>
  <cols>
    <col min="1" max="1" width="28.140625" style="26" customWidth="1"/>
    <col min="2" max="8" width="12.7109375" style="26" customWidth="1"/>
    <col min="9" max="9" width="9.140625" style="26"/>
    <col min="10" max="10" width="14" style="26" customWidth="1"/>
    <col min="11" max="11" width="9.140625" style="26"/>
    <col min="12" max="12" width="10.28515625" style="26" customWidth="1"/>
    <col min="13" max="13" width="9.140625" style="26"/>
    <col min="14" max="16" width="12.28515625" style="26" customWidth="1"/>
    <col min="17" max="17" width="4.28515625" style="26" customWidth="1"/>
    <col min="18" max="16384" width="9.140625" style="26"/>
  </cols>
  <sheetData>
    <row r="2" spans="1:17" ht="18" x14ac:dyDescent="0.25">
      <c r="B2" s="47" t="s">
        <v>90</v>
      </c>
    </row>
    <row r="4" spans="1:17" x14ac:dyDescent="0.2">
      <c r="B4" s="48"/>
      <c r="C4" s="1"/>
    </row>
    <row r="5" spans="1:17" x14ac:dyDescent="0.2">
      <c r="B5" s="48" t="s">
        <v>0</v>
      </c>
      <c r="C5" s="48" t="s">
        <v>91</v>
      </c>
    </row>
    <row r="6" spans="1:17" x14ac:dyDescent="0.2">
      <c r="B6" s="48"/>
      <c r="C6" s="1"/>
    </row>
    <row r="7" spans="1:17" x14ac:dyDescent="0.2">
      <c r="B7" s="48"/>
      <c r="C7" s="1"/>
      <c r="Q7" s="49"/>
    </row>
    <row r="8" spans="1:17" x14ac:dyDescent="0.2">
      <c r="B8" s="48"/>
      <c r="C8" s="1"/>
      <c r="J8" s="50" t="s">
        <v>92</v>
      </c>
      <c r="Q8" s="49"/>
    </row>
    <row r="9" spans="1:17" ht="12.75" customHeight="1" x14ac:dyDescent="0.2"/>
    <row r="10" spans="1:17" ht="38.25" x14ac:dyDescent="0.2">
      <c r="B10" s="2" t="s">
        <v>93</v>
      </c>
      <c r="C10" s="51" t="s">
        <v>2</v>
      </c>
      <c r="D10" s="3" t="s">
        <v>3</v>
      </c>
      <c r="E10" s="3" t="s">
        <v>94</v>
      </c>
      <c r="F10" s="3" t="s">
        <v>95</v>
      </c>
      <c r="G10" s="3" t="s">
        <v>96</v>
      </c>
      <c r="J10" s="122" t="s">
        <v>97</v>
      </c>
      <c r="K10" s="122" t="s">
        <v>98</v>
      </c>
      <c r="L10" s="122" t="s">
        <v>99</v>
      </c>
      <c r="M10" s="122" t="s">
        <v>100</v>
      </c>
      <c r="N10" s="122" t="s">
        <v>101</v>
      </c>
    </row>
    <row r="11" spans="1:17" x14ac:dyDescent="0.2">
      <c r="A11" s="4"/>
      <c r="B11" s="4" t="s">
        <v>102</v>
      </c>
      <c r="C11" s="52">
        <v>38932</v>
      </c>
      <c r="D11" s="5">
        <v>28105</v>
      </c>
      <c r="E11" s="5">
        <v>529</v>
      </c>
      <c r="F11" s="5">
        <v>522</v>
      </c>
      <c r="G11" s="6">
        <v>7</v>
      </c>
      <c r="J11" s="122"/>
      <c r="K11" s="122"/>
      <c r="L11" s="122"/>
      <c r="M11" s="122"/>
      <c r="N11" s="122"/>
    </row>
    <row r="12" spans="1:17" x14ac:dyDescent="0.2">
      <c r="A12" s="4"/>
      <c r="B12" s="4" t="s">
        <v>103</v>
      </c>
      <c r="C12" s="52">
        <v>77871</v>
      </c>
      <c r="D12" s="5">
        <v>71280</v>
      </c>
      <c r="E12" s="5">
        <v>62369</v>
      </c>
      <c r="F12" s="5">
        <v>8028</v>
      </c>
      <c r="G12" s="6">
        <v>54341</v>
      </c>
      <c r="J12" s="53" t="s">
        <v>104</v>
      </c>
      <c r="K12" s="49">
        <f>SUM(D11:D14)</f>
        <v>143840</v>
      </c>
      <c r="L12" s="49">
        <f>SUM(E11:E14)</f>
        <v>181251</v>
      </c>
      <c r="M12" s="49">
        <f>SUM(F11:F14)</f>
        <v>93558</v>
      </c>
      <c r="N12" s="49">
        <f>SUM(G11:G14)</f>
        <v>87693</v>
      </c>
    </row>
    <row r="13" spans="1:17" x14ac:dyDescent="0.2">
      <c r="A13" s="4"/>
      <c r="B13" s="4" t="s">
        <v>105</v>
      </c>
      <c r="C13" s="52">
        <v>40623</v>
      </c>
      <c r="D13" s="5">
        <v>36590</v>
      </c>
      <c r="E13" s="5">
        <v>80647</v>
      </c>
      <c r="F13" s="5">
        <v>51178</v>
      </c>
      <c r="G13" s="6">
        <v>29469</v>
      </c>
      <c r="J13" s="53" t="s">
        <v>106</v>
      </c>
      <c r="K13" s="49">
        <f>SUM(D15:D16)</f>
        <v>9246</v>
      </c>
      <c r="L13" s="49">
        <f>SUM(E15:E16)</f>
        <v>84815</v>
      </c>
      <c r="M13" s="49">
        <f>SUM(F15:F16)</f>
        <v>82587</v>
      </c>
      <c r="N13" s="49">
        <f>SUM(G15:G16)</f>
        <v>2228</v>
      </c>
    </row>
    <row r="14" spans="1:17" x14ac:dyDescent="0.2">
      <c r="A14" s="4"/>
      <c r="B14" s="54" t="s">
        <v>107</v>
      </c>
      <c r="C14" s="55">
        <v>8702</v>
      </c>
      <c r="D14" s="56">
        <v>7865</v>
      </c>
      <c r="E14" s="56">
        <v>37706</v>
      </c>
      <c r="F14" s="56">
        <v>33830</v>
      </c>
      <c r="G14" s="57">
        <v>3876</v>
      </c>
      <c r="J14" s="53" t="s">
        <v>108</v>
      </c>
      <c r="K14" s="49">
        <f>SUM(D17:D18)</f>
        <v>2083</v>
      </c>
      <c r="L14" s="49">
        <f>SUM(E17:E18)</f>
        <v>51252</v>
      </c>
      <c r="M14" s="49">
        <f>SUM(F17:F18)</f>
        <v>51196</v>
      </c>
      <c r="N14" s="49">
        <f>SUM(G17:G18)</f>
        <v>56</v>
      </c>
    </row>
    <row r="15" spans="1:17" x14ac:dyDescent="0.2">
      <c r="A15" s="4"/>
      <c r="B15" s="58" t="s">
        <v>109</v>
      </c>
      <c r="C15" s="59">
        <v>6434</v>
      </c>
      <c r="D15" s="60">
        <v>5861</v>
      </c>
      <c r="E15" s="60">
        <v>44084</v>
      </c>
      <c r="F15" s="60">
        <v>42217</v>
      </c>
      <c r="G15" s="61">
        <v>1867</v>
      </c>
      <c r="J15" s="53" t="s">
        <v>110</v>
      </c>
      <c r="K15" s="49">
        <f>SUM(D19:D20)</f>
        <v>2644</v>
      </c>
      <c r="L15" s="49">
        <f>SUM(E19:E20)</f>
        <v>86529</v>
      </c>
      <c r="M15" s="49">
        <f>SUM(F19:F20)</f>
        <v>86527</v>
      </c>
      <c r="N15" s="49">
        <f>SUM(G19:G20)</f>
        <v>2</v>
      </c>
    </row>
    <row r="16" spans="1:17" x14ac:dyDescent="0.2">
      <c r="A16" s="4"/>
      <c r="B16" s="54" t="s">
        <v>111</v>
      </c>
      <c r="C16" s="55">
        <v>3680</v>
      </c>
      <c r="D16" s="56">
        <v>3385</v>
      </c>
      <c r="E16" s="56">
        <v>40731</v>
      </c>
      <c r="F16" s="56">
        <v>40370</v>
      </c>
      <c r="G16" s="57">
        <v>361</v>
      </c>
      <c r="J16" s="62" t="s">
        <v>37</v>
      </c>
      <c r="K16" s="63">
        <f>SUM(K12:K15)</f>
        <v>157813</v>
      </c>
      <c r="L16" s="63">
        <f>SUM(L12:L15)</f>
        <v>403847</v>
      </c>
      <c r="M16" s="63">
        <f>SUM(M12:M15)</f>
        <v>313868</v>
      </c>
      <c r="N16" s="63">
        <f>SUM(N12:N15)</f>
        <v>89979</v>
      </c>
    </row>
    <row r="17" spans="1:16" x14ac:dyDescent="0.2">
      <c r="A17" s="4"/>
      <c r="B17" s="58" t="s">
        <v>112</v>
      </c>
      <c r="C17" s="59">
        <v>1161</v>
      </c>
      <c r="D17" s="60">
        <v>1089</v>
      </c>
      <c r="E17" s="60">
        <v>22551</v>
      </c>
      <c r="F17" s="60">
        <v>22522</v>
      </c>
      <c r="G17" s="61">
        <v>29</v>
      </c>
    </row>
    <row r="18" spans="1:16" x14ac:dyDescent="0.2">
      <c r="A18" s="4"/>
      <c r="B18" s="54" t="s">
        <v>113</v>
      </c>
      <c r="C18" s="55">
        <v>1033</v>
      </c>
      <c r="D18" s="56">
        <v>994</v>
      </c>
      <c r="E18" s="56">
        <v>28701</v>
      </c>
      <c r="F18" s="56">
        <v>28674</v>
      </c>
      <c r="G18" s="57">
        <v>27</v>
      </c>
    </row>
    <row r="19" spans="1:16" ht="11.25" customHeight="1" x14ac:dyDescent="0.2">
      <c r="A19" s="4"/>
      <c r="B19" s="64" t="s">
        <v>114</v>
      </c>
      <c r="C19" s="65">
        <v>508</v>
      </c>
      <c r="D19" s="66">
        <v>503</v>
      </c>
      <c r="E19" s="66">
        <v>16401</v>
      </c>
      <c r="F19" s="66">
        <v>16401</v>
      </c>
      <c r="G19" s="67">
        <v>0</v>
      </c>
    </row>
    <row r="20" spans="1:16" x14ac:dyDescent="0.2">
      <c r="A20" s="4"/>
      <c r="B20" s="4" t="s">
        <v>115</v>
      </c>
      <c r="C20" s="52">
        <v>2150</v>
      </c>
      <c r="D20" s="5">
        <v>2141</v>
      </c>
      <c r="E20" s="5">
        <v>70128</v>
      </c>
      <c r="F20" s="5">
        <v>70126</v>
      </c>
      <c r="G20" s="6">
        <v>2</v>
      </c>
    </row>
    <row r="21" spans="1:16" x14ac:dyDescent="0.2">
      <c r="B21" s="68"/>
      <c r="C21" s="69">
        <f>SUM(C11:C20)</f>
        <v>181094</v>
      </c>
      <c r="D21" s="69">
        <f t="shared" ref="D21:G21" si="0">SUM(D11:D20)</f>
        <v>157813</v>
      </c>
      <c r="E21" s="69">
        <f t="shared" si="0"/>
        <v>403847</v>
      </c>
      <c r="F21" s="69">
        <f t="shared" si="0"/>
        <v>313868</v>
      </c>
      <c r="G21" s="69">
        <f t="shared" si="0"/>
        <v>89979</v>
      </c>
    </row>
    <row r="24" spans="1:16" x14ac:dyDescent="0.2">
      <c r="C24" s="1"/>
    </row>
    <row r="26" spans="1:16" x14ac:dyDescent="0.2">
      <c r="B26" s="48"/>
      <c r="C26" s="1"/>
    </row>
    <row r="27" spans="1:16" x14ac:dyDescent="0.2">
      <c r="B27" s="48"/>
      <c r="C27" s="1"/>
    </row>
    <row r="28" spans="1:16" x14ac:dyDescent="0.2">
      <c r="B28" s="48"/>
      <c r="C28" s="1"/>
    </row>
    <row r="29" spans="1:16" x14ac:dyDescent="0.2">
      <c r="B29" s="48" t="s">
        <v>0</v>
      </c>
      <c r="C29" s="48" t="s">
        <v>116</v>
      </c>
    </row>
    <row r="30" spans="1:16" x14ac:dyDescent="0.2">
      <c r="B30" s="48"/>
      <c r="C30" s="1"/>
    </row>
    <row r="31" spans="1:16" x14ac:dyDescent="0.2">
      <c r="B31" s="48"/>
      <c r="C31" s="1"/>
      <c r="J31" s="70" t="s">
        <v>117</v>
      </c>
    </row>
    <row r="32" spans="1:16" x14ac:dyDescent="0.2">
      <c r="M32" s="71" t="s">
        <v>118</v>
      </c>
      <c r="N32" s="71" t="s">
        <v>119</v>
      </c>
      <c r="O32" s="71"/>
      <c r="P32" s="71"/>
    </row>
    <row r="33" spans="2:17" ht="39" thickBot="1" x14ac:dyDescent="0.25">
      <c r="B33" s="2" t="s">
        <v>93</v>
      </c>
      <c r="C33" s="51" t="s">
        <v>2</v>
      </c>
      <c r="D33" s="3" t="s">
        <v>3</v>
      </c>
      <c r="E33" s="3" t="s">
        <v>94</v>
      </c>
      <c r="F33" s="3" t="s">
        <v>95</v>
      </c>
      <c r="G33" s="3" t="s">
        <v>96</v>
      </c>
      <c r="J33" s="123" t="s">
        <v>97</v>
      </c>
      <c r="K33" s="124" t="s">
        <v>98</v>
      </c>
      <c r="L33" s="124" t="s">
        <v>99</v>
      </c>
      <c r="M33" s="124" t="s">
        <v>100</v>
      </c>
      <c r="N33" s="124" t="s">
        <v>101</v>
      </c>
      <c r="O33" s="121" t="s">
        <v>120</v>
      </c>
      <c r="P33" s="121"/>
    </row>
    <row r="34" spans="2:17" ht="23.25" thickBot="1" x14ac:dyDescent="0.25">
      <c r="B34" s="4" t="s">
        <v>102</v>
      </c>
      <c r="C34" s="5">
        <v>41336</v>
      </c>
      <c r="D34" s="5">
        <v>30265</v>
      </c>
      <c r="E34" s="5">
        <v>567</v>
      </c>
      <c r="F34" s="5">
        <v>560</v>
      </c>
      <c r="G34" s="6">
        <v>7</v>
      </c>
      <c r="J34" s="121"/>
      <c r="K34" s="125"/>
      <c r="L34" s="125"/>
      <c r="M34" s="125"/>
      <c r="N34" s="125"/>
      <c r="O34" s="72" t="s">
        <v>98</v>
      </c>
      <c r="P34" s="73" t="s">
        <v>121</v>
      </c>
    </row>
    <row r="35" spans="2:17" x14ac:dyDescent="0.2">
      <c r="B35" s="4" t="s">
        <v>103</v>
      </c>
      <c r="C35" s="5">
        <v>74528</v>
      </c>
      <c r="D35" s="5">
        <v>67844</v>
      </c>
      <c r="E35" s="5">
        <v>59998</v>
      </c>
      <c r="F35" s="5">
        <v>9059</v>
      </c>
      <c r="G35" s="6">
        <v>50939</v>
      </c>
      <c r="J35" s="74" t="s">
        <v>104</v>
      </c>
      <c r="K35" s="75">
        <f>SUM(D34:D37)</f>
        <v>141555</v>
      </c>
      <c r="L35" s="75">
        <f>SUM(E34:E37)</f>
        <v>176819</v>
      </c>
      <c r="M35" s="75">
        <f>SUM(F34:F37)</f>
        <v>94657</v>
      </c>
      <c r="N35" s="75">
        <f>SUM(G34:G37)</f>
        <v>82162</v>
      </c>
      <c r="O35" s="75">
        <f>K35-K12</f>
        <v>-2285</v>
      </c>
      <c r="P35" s="75">
        <f t="shared" ref="O35:P38" si="1">L35-L12</f>
        <v>-4432</v>
      </c>
    </row>
    <row r="36" spans="2:17" x14ac:dyDescent="0.2">
      <c r="B36" s="4" t="s">
        <v>105</v>
      </c>
      <c r="C36" s="5">
        <v>39662</v>
      </c>
      <c r="D36" s="5">
        <v>35716</v>
      </c>
      <c r="E36" s="5">
        <v>79301</v>
      </c>
      <c r="F36" s="5">
        <v>51704</v>
      </c>
      <c r="G36" s="6">
        <v>27597</v>
      </c>
      <c r="J36" s="76" t="s">
        <v>106</v>
      </c>
      <c r="K36" s="77">
        <f>SUM(D38:D39)</f>
        <v>9572</v>
      </c>
      <c r="L36" s="77">
        <f>SUM(E38:E39)</f>
        <v>88868</v>
      </c>
      <c r="M36" s="77">
        <f>SUM(F38:F39)</f>
        <v>86662</v>
      </c>
      <c r="N36" s="77">
        <f>SUM(G38:G39)</f>
        <v>2206</v>
      </c>
      <c r="O36" s="77">
        <f>K36-K13</f>
        <v>326</v>
      </c>
      <c r="P36" s="77">
        <f>L36-L13</f>
        <v>4053</v>
      </c>
    </row>
    <row r="37" spans="2:17" x14ac:dyDescent="0.2">
      <c r="B37" s="54" t="s">
        <v>107</v>
      </c>
      <c r="C37" s="55">
        <v>8549</v>
      </c>
      <c r="D37" s="56">
        <v>7730</v>
      </c>
      <c r="E37" s="56">
        <v>36953</v>
      </c>
      <c r="F37" s="56">
        <v>33334</v>
      </c>
      <c r="G37" s="57">
        <v>3619</v>
      </c>
      <c r="J37" s="74" t="s">
        <v>108</v>
      </c>
      <c r="K37" s="75">
        <f>SUM(D40:D41)</f>
        <v>2254</v>
      </c>
      <c r="L37" s="75">
        <f>SUM(E40:E41)</f>
        <v>52822</v>
      </c>
      <c r="M37" s="75">
        <f>SUM(F40:F41)</f>
        <v>52765</v>
      </c>
      <c r="N37" s="75">
        <f>SUM(G40:G41)</f>
        <v>57</v>
      </c>
      <c r="O37" s="75">
        <f t="shared" si="1"/>
        <v>171</v>
      </c>
      <c r="P37" s="75">
        <f t="shared" si="1"/>
        <v>1570</v>
      </c>
    </row>
    <row r="38" spans="2:17" x14ac:dyDescent="0.2">
      <c r="B38" s="58" t="s">
        <v>109</v>
      </c>
      <c r="C38" s="5">
        <v>6588</v>
      </c>
      <c r="D38" s="5">
        <v>6021</v>
      </c>
      <c r="E38" s="5">
        <v>45544</v>
      </c>
      <c r="F38" s="5">
        <v>43700</v>
      </c>
      <c r="G38" s="6">
        <v>1844</v>
      </c>
      <c r="J38" s="76" t="s">
        <v>110</v>
      </c>
      <c r="K38" s="77">
        <f>SUM(D42:D43)</f>
        <v>2688</v>
      </c>
      <c r="L38" s="77">
        <f>SUM(E42:E43)</f>
        <v>89008</v>
      </c>
      <c r="M38" s="77">
        <f>SUM(F42:F43)</f>
        <v>89005</v>
      </c>
      <c r="N38" s="77">
        <f>SUM(G42:G43)</f>
        <v>3</v>
      </c>
      <c r="O38" s="77">
        <f t="shared" si="1"/>
        <v>44</v>
      </c>
      <c r="P38" s="77">
        <f t="shared" si="1"/>
        <v>2479</v>
      </c>
    </row>
    <row r="39" spans="2:17" x14ac:dyDescent="0.2">
      <c r="B39" s="54" t="s">
        <v>111</v>
      </c>
      <c r="C39" s="55">
        <v>3845</v>
      </c>
      <c r="D39" s="56">
        <v>3551</v>
      </c>
      <c r="E39" s="56">
        <v>43324</v>
      </c>
      <c r="F39" s="56">
        <v>42962</v>
      </c>
      <c r="G39" s="57">
        <v>362</v>
      </c>
      <c r="J39" s="78" t="s">
        <v>37</v>
      </c>
      <c r="K39" s="79">
        <f t="shared" ref="K39:P39" si="2">SUM(K35:K38)</f>
        <v>156069</v>
      </c>
      <c r="L39" s="79">
        <f t="shared" si="2"/>
        <v>407517</v>
      </c>
      <c r="M39" s="79">
        <f t="shared" si="2"/>
        <v>323089</v>
      </c>
      <c r="N39" s="79">
        <f t="shared" si="2"/>
        <v>84428</v>
      </c>
      <c r="O39" s="79">
        <f t="shared" si="2"/>
        <v>-1744</v>
      </c>
      <c r="P39" s="79">
        <f t="shared" si="2"/>
        <v>3670</v>
      </c>
    </row>
    <row r="40" spans="2:17" x14ac:dyDescent="0.2">
      <c r="B40" s="58" t="s">
        <v>112</v>
      </c>
      <c r="C40" s="5">
        <v>1254</v>
      </c>
      <c r="D40" s="5">
        <v>1187</v>
      </c>
      <c r="E40" s="5">
        <v>22926</v>
      </c>
      <c r="F40" s="5">
        <v>22893</v>
      </c>
      <c r="G40" s="6">
        <v>33</v>
      </c>
      <c r="O40" s="25"/>
      <c r="P40" s="25"/>
    </row>
    <row r="41" spans="2:17" x14ac:dyDescent="0.2">
      <c r="B41" s="54" t="s">
        <v>113</v>
      </c>
      <c r="C41" s="55">
        <v>1104</v>
      </c>
      <c r="D41" s="56">
        <v>1067</v>
      </c>
      <c r="E41" s="56">
        <v>29896</v>
      </c>
      <c r="F41" s="56">
        <v>29872</v>
      </c>
      <c r="G41" s="57">
        <v>24</v>
      </c>
      <c r="J41" s="80" t="s">
        <v>122</v>
      </c>
      <c r="M41" s="25">
        <f>SUM(M37:M38)</f>
        <v>141770</v>
      </c>
      <c r="N41" s="25">
        <f>SUM(N37:N38)</f>
        <v>60</v>
      </c>
      <c r="O41" s="25"/>
      <c r="P41" s="25"/>
    </row>
    <row r="42" spans="2:17" x14ac:dyDescent="0.2">
      <c r="B42" s="64" t="s">
        <v>114</v>
      </c>
      <c r="C42" s="5">
        <v>494</v>
      </c>
      <c r="D42" s="5">
        <v>489</v>
      </c>
      <c r="E42" s="5">
        <v>15861</v>
      </c>
      <c r="F42" s="5">
        <v>15860</v>
      </c>
      <c r="G42" s="6">
        <v>1</v>
      </c>
    </row>
    <row r="43" spans="2:17" x14ac:dyDescent="0.2">
      <c r="B43" s="4" t="s">
        <v>115</v>
      </c>
      <c r="C43" s="5">
        <v>2208</v>
      </c>
      <c r="D43" s="5">
        <v>2199</v>
      </c>
      <c r="E43" s="5">
        <v>73147</v>
      </c>
      <c r="F43" s="5">
        <v>73145</v>
      </c>
      <c r="G43" s="6">
        <v>2</v>
      </c>
    </row>
    <row r="44" spans="2:17" ht="25.5" x14ac:dyDescent="0.2">
      <c r="B44" s="7" t="s">
        <v>10</v>
      </c>
      <c r="C44" s="8">
        <v>179568</v>
      </c>
      <c r="D44" s="9">
        <v>156069</v>
      </c>
      <c r="E44" s="9">
        <v>407517</v>
      </c>
      <c r="F44" s="9">
        <v>323089</v>
      </c>
      <c r="G44" s="10">
        <v>84428</v>
      </c>
      <c r="O44" s="25"/>
      <c r="P44" s="25"/>
    </row>
    <row r="45" spans="2:17" x14ac:dyDescent="0.2">
      <c r="C45" s="25"/>
      <c r="D45" s="25"/>
      <c r="O45" s="81"/>
      <c r="P45" s="81"/>
      <c r="Q45" s="82"/>
    </row>
    <row r="46" spans="2:17" ht="15" x14ac:dyDescent="0.25">
      <c r="J46" s="83" t="s">
        <v>89</v>
      </c>
      <c r="O46" s="82"/>
      <c r="P46" s="84"/>
      <c r="Q46" s="82"/>
    </row>
    <row r="47" spans="2:17" x14ac:dyDescent="0.2">
      <c r="O47" s="82"/>
      <c r="P47" s="82"/>
      <c r="Q47" s="82"/>
    </row>
  </sheetData>
  <mergeCells count="11">
    <mergeCell ref="O33:P33"/>
    <mergeCell ref="J10:J11"/>
    <mergeCell ref="K10:K11"/>
    <mergeCell ref="L10:L11"/>
    <mergeCell ref="M10:M11"/>
    <mergeCell ref="N10:N11"/>
    <mergeCell ref="J33:J34"/>
    <mergeCell ref="K33:K34"/>
    <mergeCell ref="L33:L34"/>
    <mergeCell ref="M33:M34"/>
    <mergeCell ref="N33:N34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I41"/>
  <sheetViews>
    <sheetView zoomScale="85" zoomScaleNormal="85" workbookViewId="0">
      <selection activeCell="R10" sqref="R10"/>
    </sheetView>
  </sheetViews>
  <sheetFormatPr defaultRowHeight="12.75" x14ac:dyDescent="0.2"/>
  <cols>
    <col min="1" max="1" width="10.28515625" style="26" customWidth="1"/>
    <col min="2" max="2" width="46.140625" style="26" customWidth="1"/>
    <col min="3" max="3" width="10.7109375" style="26" customWidth="1"/>
    <col min="4" max="4" width="9.7109375" style="26" bestFit="1" customWidth="1"/>
    <col min="5" max="5" width="9.7109375" style="26" customWidth="1"/>
    <col min="6" max="6" width="10.85546875" style="26" customWidth="1"/>
    <col min="7" max="7" width="12.85546875" style="26" customWidth="1"/>
    <col min="8" max="8" width="16" style="26" customWidth="1"/>
    <col min="9" max="9" width="17.42578125" style="26" customWidth="1"/>
    <col min="10" max="16384" width="9.140625" style="26"/>
  </cols>
  <sheetData>
    <row r="1" spans="2:8" s="82" customFormat="1" x14ac:dyDescent="0.2">
      <c r="B1" s="85"/>
      <c r="C1" s="86"/>
      <c r="D1" s="86"/>
      <c r="E1" s="86"/>
      <c r="F1" s="86"/>
      <c r="G1" s="86"/>
    </row>
    <row r="2" spans="2:8" ht="21.75" x14ac:dyDescent="0.2">
      <c r="B2" s="87" t="s">
        <v>123</v>
      </c>
    </row>
    <row r="3" spans="2:8" ht="33" customHeight="1" x14ac:dyDescent="0.2">
      <c r="B3" s="127" t="s">
        <v>20</v>
      </c>
      <c r="C3" s="129" t="s">
        <v>124</v>
      </c>
      <c r="D3" s="129" t="s">
        <v>125</v>
      </c>
      <c r="E3" s="129" t="s">
        <v>100</v>
      </c>
      <c r="F3" s="129" t="s">
        <v>101</v>
      </c>
      <c r="G3" s="126" t="s">
        <v>126</v>
      </c>
      <c r="H3" s="126"/>
    </row>
    <row r="4" spans="2:8" ht="22.5" x14ac:dyDescent="0.2">
      <c r="B4" s="128"/>
      <c r="C4" s="126"/>
      <c r="D4" s="126"/>
      <c r="E4" s="126"/>
      <c r="F4" s="126"/>
      <c r="G4" s="88" t="s">
        <v>98</v>
      </c>
      <c r="H4" s="88" t="s">
        <v>127</v>
      </c>
    </row>
    <row r="5" spans="2:8" ht="15.75" customHeight="1" x14ac:dyDescent="0.2">
      <c r="B5" s="89" t="s">
        <v>23</v>
      </c>
      <c r="C5" s="75">
        <v>25990</v>
      </c>
      <c r="D5" s="75">
        <v>19360</v>
      </c>
      <c r="E5" s="75">
        <v>8593</v>
      </c>
      <c r="F5" s="75">
        <v>10767</v>
      </c>
      <c r="G5" s="75">
        <v>-789</v>
      </c>
      <c r="H5" s="75">
        <v>259</v>
      </c>
    </row>
    <row r="6" spans="2:8" ht="15.75" customHeight="1" x14ac:dyDescent="0.2">
      <c r="B6" s="90" t="s">
        <v>24</v>
      </c>
      <c r="C6" s="77">
        <v>14457</v>
      </c>
      <c r="D6" s="77">
        <v>95418</v>
      </c>
      <c r="E6" s="77">
        <v>87737</v>
      </c>
      <c r="F6" s="77">
        <v>7681</v>
      </c>
      <c r="G6" s="77">
        <v>-211</v>
      </c>
      <c r="H6" s="77">
        <v>1021</v>
      </c>
    </row>
    <row r="7" spans="2:8" ht="15.75" customHeight="1" x14ac:dyDescent="0.2">
      <c r="B7" s="89" t="s">
        <v>25</v>
      </c>
      <c r="C7" s="75">
        <v>19182</v>
      </c>
      <c r="D7" s="75">
        <v>46437</v>
      </c>
      <c r="E7" s="75">
        <v>35367</v>
      </c>
      <c r="F7" s="75">
        <v>11070</v>
      </c>
      <c r="G7" s="75">
        <v>-164</v>
      </c>
      <c r="H7" s="75">
        <v>223</v>
      </c>
    </row>
    <row r="8" spans="2:8" ht="15.75" customHeight="1" x14ac:dyDescent="0.2">
      <c r="B8" s="90" t="s">
        <v>128</v>
      </c>
      <c r="C8" s="77">
        <v>40473</v>
      </c>
      <c r="D8" s="77">
        <v>73164</v>
      </c>
      <c r="E8" s="77">
        <v>46572</v>
      </c>
      <c r="F8" s="77">
        <v>26592</v>
      </c>
      <c r="G8" s="77">
        <v>-1042</v>
      </c>
      <c r="H8" s="77">
        <v>-1231</v>
      </c>
    </row>
    <row r="9" spans="2:8" ht="15.75" customHeight="1" x14ac:dyDescent="0.2">
      <c r="B9" s="89" t="s">
        <v>27</v>
      </c>
      <c r="C9" s="75">
        <v>3908</v>
      </c>
      <c r="D9" s="75">
        <v>22275</v>
      </c>
      <c r="E9" s="75">
        <v>20554</v>
      </c>
      <c r="F9" s="75">
        <v>1721</v>
      </c>
      <c r="G9" s="75">
        <v>-77</v>
      </c>
      <c r="H9" s="75">
        <v>1087</v>
      </c>
    </row>
    <row r="10" spans="2:8" ht="15.75" customHeight="1" x14ac:dyDescent="0.2">
      <c r="B10" s="90" t="s">
        <v>28</v>
      </c>
      <c r="C10" s="77">
        <v>13885</v>
      </c>
      <c r="D10" s="77">
        <v>38887</v>
      </c>
      <c r="E10" s="77">
        <v>29273</v>
      </c>
      <c r="F10" s="77">
        <v>9614</v>
      </c>
      <c r="G10" s="77">
        <v>-123</v>
      </c>
      <c r="H10" s="77">
        <v>987</v>
      </c>
    </row>
    <row r="11" spans="2:8" ht="15.75" customHeight="1" x14ac:dyDescent="0.2">
      <c r="B11" s="89" t="s">
        <v>29</v>
      </c>
      <c r="C11" s="75">
        <v>3582</v>
      </c>
      <c r="D11" s="75">
        <v>7613</v>
      </c>
      <c r="E11" s="75">
        <v>6492</v>
      </c>
      <c r="F11" s="75">
        <v>1121</v>
      </c>
      <c r="G11" s="75">
        <v>51</v>
      </c>
      <c r="H11" s="75">
        <v>-151</v>
      </c>
    </row>
    <row r="12" spans="2:8" ht="15.75" customHeight="1" x14ac:dyDescent="0.2">
      <c r="B12" s="90" t="s">
        <v>30</v>
      </c>
      <c r="C12" s="77">
        <v>3656</v>
      </c>
      <c r="D12" s="77">
        <v>8542</v>
      </c>
      <c r="E12" s="77">
        <v>6645</v>
      </c>
      <c r="F12" s="77">
        <v>1897</v>
      </c>
      <c r="G12" s="77">
        <v>31</v>
      </c>
      <c r="H12" s="77">
        <v>-209</v>
      </c>
    </row>
    <row r="13" spans="2:8" ht="15.75" customHeight="1" x14ac:dyDescent="0.2">
      <c r="B13" s="89" t="s">
        <v>31</v>
      </c>
      <c r="C13" s="75">
        <v>4004</v>
      </c>
      <c r="D13" s="75">
        <v>3132</v>
      </c>
      <c r="E13" s="75">
        <v>1813</v>
      </c>
      <c r="F13" s="75">
        <v>1319</v>
      </c>
      <c r="G13" s="75">
        <v>158</v>
      </c>
      <c r="H13" s="75">
        <v>89</v>
      </c>
    </row>
    <row r="14" spans="2:8" ht="15.75" customHeight="1" x14ac:dyDescent="0.2">
      <c r="B14" s="90" t="s">
        <v>32</v>
      </c>
      <c r="C14" s="77">
        <v>6025</v>
      </c>
      <c r="D14" s="77">
        <v>11223</v>
      </c>
      <c r="E14" s="77">
        <v>9523</v>
      </c>
      <c r="F14" s="77">
        <v>1700</v>
      </c>
      <c r="G14" s="77">
        <v>208</v>
      </c>
      <c r="H14" s="77">
        <v>287</v>
      </c>
    </row>
    <row r="15" spans="2:8" ht="15.75" customHeight="1" x14ac:dyDescent="0.2">
      <c r="B15" s="89" t="s">
        <v>33</v>
      </c>
      <c r="C15" s="75">
        <v>5947</v>
      </c>
      <c r="D15" s="75">
        <v>34804</v>
      </c>
      <c r="E15" s="75">
        <v>31986</v>
      </c>
      <c r="F15" s="75">
        <v>2818</v>
      </c>
      <c r="G15" s="75">
        <v>46</v>
      </c>
      <c r="H15" s="75">
        <v>519</v>
      </c>
    </row>
    <row r="16" spans="2:8" ht="15.75" customHeight="1" x14ac:dyDescent="0.2">
      <c r="B16" s="90" t="s">
        <v>34</v>
      </c>
      <c r="C16" s="77">
        <v>3083</v>
      </c>
      <c r="D16" s="77">
        <v>5722</v>
      </c>
      <c r="E16" s="77">
        <v>4634</v>
      </c>
      <c r="F16" s="77">
        <v>1088</v>
      </c>
      <c r="G16" s="77">
        <v>38</v>
      </c>
      <c r="H16" s="77">
        <v>81</v>
      </c>
    </row>
    <row r="17" spans="2:9" ht="15.75" customHeight="1" x14ac:dyDescent="0.2">
      <c r="B17" s="89" t="s">
        <v>35</v>
      </c>
      <c r="C17" s="75">
        <v>7272</v>
      </c>
      <c r="D17" s="75">
        <v>13123</v>
      </c>
      <c r="E17" s="75">
        <v>7190</v>
      </c>
      <c r="F17" s="75">
        <v>5933</v>
      </c>
      <c r="G17" s="75">
        <v>-15</v>
      </c>
      <c r="H17" s="75">
        <v>3</v>
      </c>
    </row>
    <row r="18" spans="2:9" ht="15.75" customHeight="1" x14ac:dyDescent="0.2">
      <c r="B18" s="90" t="s">
        <v>36</v>
      </c>
      <c r="C18" s="77">
        <v>469</v>
      </c>
      <c r="D18" s="77">
        <v>3102</v>
      </c>
      <c r="E18" s="77">
        <v>2744</v>
      </c>
      <c r="F18" s="77">
        <v>358</v>
      </c>
      <c r="G18" s="77">
        <v>89</v>
      </c>
      <c r="H18" s="77">
        <v>88</v>
      </c>
    </row>
    <row r="19" spans="2:9" ht="15.75" customHeight="1" x14ac:dyDescent="0.2">
      <c r="B19" s="89" t="s">
        <v>21</v>
      </c>
      <c r="C19" s="75">
        <v>4136</v>
      </c>
      <c r="D19" s="75">
        <v>24715</v>
      </c>
      <c r="E19" s="75">
        <v>23966</v>
      </c>
      <c r="F19" s="75">
        <v>749</v>
      </c>
      <c r="G19" s="75">
        <v>56</v>
      </c>
      <c r="H19" s="75">
        <v>617</v>
      </c>
    </row>
    <row r="20" spans="2:9" ht="15.75" customHeight="1" x14ac:dyDescent="0.2">
      <c r="B20" s="91" t="s">
        <v>37</v>
      </c>
      <c r="C20" s="92">
        <v>156069</v>
      </c>
      <c r="D20" s="92">
        <v>407517</v>
      </c>
      <c r="E20" s="92">
        <v>323089</v>
      </c>
      <c r="F20" s="92">
        <v>84428</v>
      </c>
      <c r="G20" s="92">
        <v>-1744</v>
      </c>
      <c r="H20" s="92">
        <v>3670</v>
      </c>
    </row>
    <row r="21" spans="2:9" x14ac:dyDescent="0.2">
      <c r="C21" s="25"/>
      <c r="D21" s="25"/>
      <c r="E21" s="25"/>
      <c r="F21" s="25"/>
      <c r="G21" s="25"/>
      <c r="H21" s="25"/>
      <c r="I21" s="25"/>
    </row>
    <row r="29" spans="2:9" ht="15" x14ac:dyDescent="0.25">
      <c r="B29" s="83" t="s">
        <v>89</v>
      </c>
    </row>
    <row r="41" ht="22.5" customHeight="1" x14ac:dyDescent="0.2"/>
  </sheetData>
  <mergeCells count="6">
    <mergeCell ref="G3:H3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87"/>
  <sheetViews>
    <sheetView zoomScale="85" zoomScaleNormal="85" workbookViewId="0">
      <selection activeCell="B27" sqref="B27"/>
    </sheetView>
  </sheetViews>
  <sheetFormatPr defaultRowHeight="12.75" x14ac:dyDescent="0.2"/>
  <cols>
    <col min="1" max="1" width="9.140625" style="26"/>
    <col min="2" max="2" width="20.7109375" style="26" customWidth="1"/>
    <col min="3" max="12" width="9.7109375" style="26" bestFit="1" customWidth="1"/>
    <col min="13" max="13" width="10" style="26" bestFit="1" customWidth="1"/>
    <col min="14" max="14" width="10.85546875" style="26" customWidth="1"/>
    <col min="15" max="15" width="11" style="26" customWidth="1"/>
    <col min="16" max="16" width="11.42578125" style="26" customWidth="1"/>
    <col min="17" max="17" width="12.28515625" style="26" customWidth="1"/>
    <col min="18" max="16384" width="9.140625" style="26"/>
  </cols>
  <sheetData>
    <row r="1" spans="2:17" ht="18" x14ac:dyDescent="0.25">
      <c r="B1" s="47" t="s">
        <v>168</v>
      </c>
    </row>
    <row r="2" spans="2:17" x14ac:dyDescent="0.2">
      <c r="M2" s="93"/>
    </row>
    <row r="3" spans="2:17" ht="27" customHeight="1" x14ac:dyDescent="0.2">
      <c r="B3" s="94" t="s">
        <v>129</v>
      </c>
      <c r="C3" s="95" t="s">
        <v>130</v>
      </c>
      <c r="D3" s="95" t="s">
        <v>131</v>
      </c>
      <c r="E3" s="95" t="s">
        <v>132</v>
      </c>
      <c r="F3" s="95" t="s">
        <v>133</v>
      </c>
      <c r="G3" s="95" t="s">
        <v>134</v>
      </c>
      <c r="H3" s="95" t="s">
        <v>135</v>
      </c>
      <c r="I3" s="95" t="s">
        <v>136</v>
      </c>
      <c r="J3" s="95" t="s">
        <v>137</v>
      </c>
      <c r="K3" s="95" t="s">
        <v>138</v>
      </c>
      <c r="L3" s="95" t="s">
        <v>139</v>
      </c>
      <c r="M3" s="95" t="s">
        <v>140</v>
      </c>
      <c r="N3" s="95" t="s">
        <v>141</v>
      </c>
      <c r="O3" s="95" t="s">
        <v>142</v>
      </c>
      <c r="P3" s="95" t="s">
        <v>143</v>
      </c>
      <c r="Q3" s="95" t="s">
        <v>144</v>
      </c>
    </row>
    <row r="4" spans="2:17" x14ac:dyDescent="0.2">
      <c r="B4" s="96" t="s">
        <v>145</v>
      </c>
      <c r="C4" s="97">
        <v>154557</v>
      </c>
      <c r="D4" s="97">
        <v>153551</v>
      </c>
      <c r="E4" s="97">
        <v>154617</v>
      </c>
      <c r="F4" s="97">
        <v>155283</v>
      </c>
      <c r="G4" s="97">
        <v>155225</v>
      </c>
      <c r="H4" s="97">
        <v>155087</v>
      </c>
      <c r="I4" s="97">
        <v>156494</v>
      </c>
      <c r="J4" s="97">
        <v>157291</v>
      </c>
      <c r="K4" s="97">
        <v>157277</v>
      </c>
      <c r="L4" s="97">
        <v>156942</v>
      </c>
      <c r="M4" s="97">
        <v>157813</v>
      </c>
      <c r="N4" s="97">
        <v>156491</v>
      </c>
      <c r="O4" s="97">
        <v>156347</v>
      </c>
      <c r="P4" s="97">
        <v>155219</v>
      </c>
      <c r="Q4" s="97">
        <v>156069</v>
      </c>
    </row>
    <row r="5" spans="2:17" x14ac:dyDescent="0.2">
      <c r="B5" s="96" t="s">
        <v>146</v>
      </c>
      <c r="C5" s="97">
        <v>396723</v>
      </c>
      <c r="D5" s="97">
        <v>396600</v>
      </c>
      <c r="E5" s="97">
        <v>392947</v>
      </c>
      <c r="F5" s="97">
        <v>384003</v>
      </c>
      <c r="G5" s="97">
        <v>389573</v>
      </c>
      <c r="H5" s="97">
        <v>391522</v>
      </c>
      <c r="I5" s="97">
        <v>377555</v>
      </c>
      <c r="J5" s="97">
        <v>396397</v>
      </c>
      <c r="K5" s="97">
        <v>403826</v>
      </c>
      <c r="L5" s="97">
        <v>408288</v>
      </c>
      <c r="M5" s="97">
        <v>403847</v>
      </c>
      <c r="N5" s="97">
        <v>415412</v>
      </c>
      <c r="O5" s="97">
        <v>423234</v>
      </c>
      <c r="P5" s="97">
        <v>417259</v>
      </c>
      <c r="Q5" s="97">
        <v>407517</v>
      </c>
    </row>
    <row r="6" spans="2:17" x14ac:dyDescent="0.2">
      <c r="B6" s="96" t="s">
        <v>147</v>
      </c>
      <c r="C6" s="97">
        <v>304813</v>
      </c>
      <c r="D6" s="97">
        <v>306184</v>
      </c>
      <c r="E6" s="97">
        <v>303126</v>
      </c>
      <c r="F6" s="97">
        <v>292560</v>
      </c>
      <c r="G6" s="97">
        <v>298261</v>
      </c>
      <c r="H6" s="97">
        <v>301222</v>
      </c>
      <c r="I6" s="97">
        <v>286917</v>
      </c>
      <c r="J6" s="97">
        <v>305256</v>
      </c>
      <c r="K6" s="97">
        <v>312985</v>
      </c>
      <c r="L6" s="97">
        <v>318629</v>
      </c>
      <c r="M6" s="97">
        <v>313868</v>
      </c>
      <c r="N6" s="97">
        <v>326241</v>
      </c>
      <c r="O6" s="97">
        <v>334400</v>
      </c>
      <c r="P6" s="97">
        <v>329784</v>
      </c>
      <c r="Q6" s="97">
        <v>323089</v>
      </c>
    </row>
    <row r="7" spans="2:17" x14ac:dyDescent="0.2">
      <c r="B7" s="96" t="s">
        <v>148</v>
      </c>
      <c r="C7" s="97">
        <v>91910</v>
      </c>
      <c r="D7" s="97">
        <v>90416</v>
      </c>
      <c r="E7" s="97">
        <v>89821</v>
      </c>
      <c r="F7" s="97">
        <v>91443</v>
      </c>
      <c r="G7" s="97">
        <v>91312</v>
      </c>
      <c r="H7" s="97">
        <v>90300</v>
      </c>
      <c r="I7" s="97">
        <v>90638</v>
      </c>
      <c r="J7" s="97">
        <v>91141</v>
      </c>
      <c r="K7" s="97">
        <v>90841</v>
      </c>
      <c r="L7" s="97">
        <v>89659</v>
      </c>
      <c r="M7" s="97">
        <v>89979</v>
      </c>
      <c r="N7" s="97">
        <v>89171</v>
      </c>
      <c r="O7" s="97">
        <v>88834</v>
      </c>
      <c r="P7" s="97">
        <v>87475</v>
      </c>
      <c r="Q7" s="97">
        <v>84428</v>
      </c>
    </row>
    <row r="8" spans="2:17" x14ac:dyDescent="0.2">
      <c r="M8" s="93"/>
    </row>
    <row r="11" spans="2:17" ht="27" customHeight="1" x14ac:dyDescent="0.2"/>
    <row r="12" spans="2:17" x14ac:dyDescent="0.2">
      <c r="B12" s="98" t="s">
        <v>149</v>
      </c>
    </row>
    <row r="13" spans="2:17" x14ac:dyDescent="0.2">
      <c r="B13" s="98" t="s">
        <v>150</v>
      </c>
      <c r="C13" s="99"/>
      <c r="D13" s="99"/>
      <c r="E13" s="99"/>
      <c r="F13" s="99"/>
      <c r="G13" s="99"/>
      <c r="H13" s="99"/>
      <c r="I13" s="99"/>
      <c r="J13" s="99"/>
    </row>
    <row r="15" spans="2:17" x14ac:dyDescent="0.2">
      <c r="B15" s="96"/>
    </row>
    <row r="19" spans="2:2" ht="27" customHeight="1" x14ac:dyDescent="0.2"/>
    <row r="27" spans="2:2" ht="27" customHeight="1" x14ac:dyDescent="0.25">
      <c r="B27" s="46" t="s">
        <v>89</v>
      </c>
    </row>
    <row r="35" ht="27" customHeight="1" x14ac:dyDescent="0.2"/>
    <row r="43" ht="27" customHeight="1" x14ac:dyDescent="0.2"/>
    <row r="48" ht="12.75" customHeight="1" x14ac:dyDescent="0.2"/>
    <row r="51" ht="27" customHeight="1" x14ac:dyDescent="0.2"/>
    <row r="59" ht="27" customHeight="1" x14ac:dyDescent="0.2"/>
    <row r="67" ht="27" customHeight="1" x14ac:dyDescent="0.2"/>
    <row r="84" spans="1:1" x14ac:dyDescent="0.2">
      <c r="A84" s="97"/>
    </row>
    <row r="85" spans="1:1" x14ac:dyDescent="0.2">
      <c r="A85" s="97"/>
    </row>
    <row r="86" spans="1:1" x14ac:dyDescent="0.2">
      <c r="A86" s="97"/>
    </row>
    <row r="87" spans="1:1" x14ac:dyDescent="0.2">
      <c r="A87" s="97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T91"/>
  <sheetViews>
    <sheetView tabSelected="1" topLeftCell="A52" zoomScaleNormal="100" workbookViewId="0">
      <selection activeCell="R77" sqref="R77"/>
    </sheetView>
  </sheetViews>
  <sheetFormatPr defaultRowHeight="12.75" x14ac:dyDescent="0.2"/>
  <cols>
    <col min="1" max="1" width="9.140625" style="26"/>
    <col min="2" max="2" width="18.7109375" style="26" customWidth="1"/>
    <col min="3" max="3" width="17.7109375" style="26" customWidth="1"/>
    <col min="4" max="4" width="27.5703125" style="26" bestFit="1" customWidth="1"/>
    <col min="5" max="7" width="9.7109375" style="26" customWidth="1"/>
    <col min="8" max="8" width="8.7109375" style="26" bestFit="1" customWidth="1"/>
    <col min="9" max="16384" width="9.140625" style="26"/>
  </cols>
  <sheetData>
    <row r="2" spans="2:15" x14ac:dyDescent="0.2">
      <c r="B2" s="48" t="s">
        <v>0</v>
      </c>
      <c r="C2" s="1" t="s">
        <v>151</v>
      </c>
    </row>
    <row r="3" spans="2:15" ht="38.25" x14ac:dyDescent="0.2">
      <c r="B3" s="2" t="s">
        <v>1</v>
      </c>
      <c r="C3" s="3" t="s">
        <v>2</v>
      </c>
      <c r="D3" s="3" t="s">
        <v>3</v>
      </c>
      <c r="E3" s="3" t="s">
        <v>94</v>
      </c>
      <c r="F3" s="3" t="s">
        <v>95</v>
      </c>
      <c r="G3" s="3" t="s">
        <v>96</v>
      </c>
    </row>
    <row r="4" spans="2:15" x14ac:dyDescent="0.2">
      <c r="B4" s="4" t="s">
        <v>9</v>
      </c>
      <c r="C4" s="5">
        <v>53650</v>
      </c>
      <c r="D4" s="5">
        <v>47757</v>
      </c>
      <c r="E4" s="5">
        <v>121797</v>
      </c>
      <c r="F4" s="5">
        <v>95056</v>
      </c>
      <c r="G4" s="6">
        <v>26741</v>
      </c>
    </row>
    <row r="5" spans="2:15" x14ac:dyDescent="0.2">
      <c r="B5" s="4" t="s">
        <v>6</v>
      </c>
      <c r="C5" s="5">
        <v>37401</v>
      </c>
      <c r="D5" s="5">
        <v>32056</v>
      </c>
      <c r="E5" s="5">
        <v>73587</v>
      </c>
      <c r="F5" s="5">
        <v>54132</v>
      </c>
      <c r="G5" s="6">
        <v>19455</v>
      </c>
    </row>
    <row r="6" spans="2:15" x14ac:dyDescent="0.2">
      <c r="B6" s="4" t="s">
        <v>8</v>
      </c>
      <c r="C6" s="5">
        <v>44972</v>
      </c>
      <c r="D6" s="5">
        <v>38495</v>
      </c>
      <c r="E6" s="5">
        <v>87537</v>
      </c>
      <c r="F6" s="5">
        <v>65198</v>
      </c>
      <c r="G6" s="6">
        <v>22339</v>
      </c>
    </row>
    <row r="7" spans="2:15" x14ac:dyDescent="0.2">
      <c r="B7" s="4" t="s">
        <v>7</v>
      </c>
      <c r="C7" s="5">
        <v>43686</v>
      </c>
      <c r="D7" s="5">
        <v>38186</v>
      </c>
      <c r="E7" s="5">
        <v>94634</v>
      </c>
      <c r="F7" s="5">
        <v>72531</v>
      </c>
      <c r="G7" s="6">
        <v>22103</v>
      </c>
    </row>
    <row r="8" spans="2:15" x14ac:dyDescent="0.2">
      <c r="B8" s="39" t="s">
        <v>10</v>
      </c>
      <c r="C8" s="8">
        <v>179709</v>
      </c>
      <c r="D8" s="9">
        <v>156494</v>
      </c>
      <c r="E8" s="9">
        <v>377555</v>
      </c>
      <c r="F8" s="9">
        <v>286917</v>
      </c>
      <c r="G8" s="10">
        <v>90638</v>
      </c>
    </row>
    <row r="10" spans="2:15" x14ac:dyDescent="0.2">
      <c r="B10" s="48"/>
      <c r="C10" s="1"/>
      <c r="H10" s="48"/>
    </row>
    <row r="11" spans="2:15" x14ac:dyDescent="0.2">
      <c r="B11" s="48"/>
      <c r="C11" s="1"/>
      <c r="H11" s="48"/>
    </row>
    <row r="12" spans="2:15" x14ac:dyDescent="0.2">
      <c r="B12" s="48"/>
      <c r="C12" s="1"/>
      <c r="H12" s="48"/>
    </row>
    <row r="13" spans="2:15" x14ac:dyDescent="0.2">
      <c r="B13" s="48"/>
      <c r="C13" s="1"/>
      <c r="H13" s="48"/>
      <c r="J13" s="101"/>
      <c r="K13" s="102" t="s">
        <v>153</v>
      </c>
      <c r="L13" s="103"/>
      <c r="M13" s="103"/>
      <c r="N13" s="103"/>
      <c r="O13" s="103"/>
    </row>
    <row r="14" spans="2:15" ht="34.5" thickBot="1" x14ac:dyDescent="0.25">
      <c r="B14" s="48"/>
      <c r="C14" s="1"/>
      <c r="H14" s="48"/>
      <c r="J14" s="104" t="s">
        <v>1</v>
      </c>
      <c r="K14" s="105" t="s">
        <v>2</v>
      </c>
      <c r="L14" s="105" t="s">
        <v>3</v>
      </c>
      <c r="M14" s="105" t="s">
        <v>154</v>
      </c>
      <c r="N14" s="105" t="s">
        <v>155</v>
      </c>
      <c r="O14" s="105" t="s">
        <v>156</v>
      </c>
    </row>
    <row r="15" spans="2:15" ht="13.5" thickTop="1" x14ac:dyDescent="0.2">
      <c r="B15" s="48"/>
      <c r="C15" s="1"/>
      <c r="H15" s="48"/>
      <c r="J15" s="106" t="s">
        <v>157</v>
      </c>
      <c r="K15" s="107">
        <f t="shared" ref="K15:O19" si="0">(C44-C35)/C35*100</f>
        <v>0.49139582977593105</v>
      </c>
      <c r="L15" s="107">
        <f t="shared" si="0"/>
        <v>0.51812362172693605</v>
      </c>
      <c r="M15" s="107">
        <f t="shared" si="0"/>
        <v>1.9164290874628096</v>
      </c>
      <c r="N15" s="107">
        <f t="shared" si="0"/>
        <v>3.1223653225571999</v>
      </c>
      <c r="O15" s="107">
        <f t="shared" si="0"/>
        <v>-2.9563787297360795</v>
      </c>
    </row>
    <row r="16" spans="2:15" x14ac:dyDescent="0.2">
      <c r="B16" s="48"/>
      <c r="C16" s="1"/>
      <c r="H16" s="48"/>
      <c r="J16" s="106" t="s">
        <v>158</v>
      </c>
      <c r="K16" s="107">
        <f t="shared" si="0"/>
        <v>0.47314442799746248</v>
      </c>
      <c r="L16" s="107">
        <f t="shared" si="0"/>
        <v>0.44656606097936552</v>
      </c>
      <c r="M16" s="107">
        <f t="shared" si="0"/>
        <v>-4.7952322373371237</v>
      </c>
      <c r="N16" s="107">
        <f t="shared" si="0"/>
        <v>-5.2074480414123467</v>
      </c>
      <c r="O16" s="107">
        <f t="shared" si="0"/>
        <v>-3.3922372988324394</v>
      </c>
    </row>
    <row r="17" spans="2:20" x14ac:dyDescent="0.2">
      <c r="B17" s="48"/>
      <c r="C17" s="1"/>
      <c r="H17" s="48"/>
      <c r="J17" s="106" t="s">
        <v>159</v>
      </c>
      <c r="K17" s="107">
        <f t="shared" si="0"/>
        <v>0.46896239238785675</v>
      </c>
      <c r="L17" s="107">
        <f t="shared" si="0"/>
        <v>0.65007726328129156</v>
      </c>
      <c r="M17" s="107">
        <f t="shared" si="0"/>
        <v>-3.3765295059115084</v>
      </c>
      <c r="N17" s="107">
        <f t="shared" si="0"/>
        <v>-3.2046188887123259</v>
      </c>
      <c r="O17" s="107">
        <f t="shared" si="0"/>
        <v>-3.9851844905996532</v>
      </c>
    </row>
    <row r="18" spans="2:20" x14ac:dyDescent="0.2">
      <c r="B18" s="48"/>
      <c r="C18" s="1"/>
      <c r="H18" s="48"/>
      <c r="J18" s="106" t="s">
        <v>160</v>
      </c>
      <c r="K18" s="107">
        <f t="shared" si="0"/>
        <v>0.48831451997547071</v>
      </c>
      <c r="L18" s="107">
        <f t="shared" si="0"/>
        <v>0.56871299470239944</v>
      </c>
      <c r="M18" s="107">
        <f t="shared" si="0"/>
        <v>-4.5611174923116824</v>
      </c>
      <c r="N18" s="107">
        <f t="shared" si="0"/>
        <v>-4.778722123156018</v>
      </c>
      <c r="O18" s="107">
        <f t="shared" si="0"/>
        <v>-3.6908400481615264</v>
      </c>
    </row>
    <row r="19" spans="2:20" x14ac:dyDescent="0.2">
      <c r="B19" s="48"/>
      <c r="C19" s="1"/>
      <c r="H19" s="48"/>
      <c r="J19" s="108" t="s">
        <v>18</v>
      </c>
      <c r="K19" s="109">
        <f t="shared" si="0"/>
        <v>0.48123195380173239</v>
      </c>
      <c r="L19" s="109">
        <f t="shared" si="0"/>
        <v>0.54761337207429495</v>
      </c>
      <c r="M19" s="109">
        <f t="shared" si="0"/>
        <v>-2.3347609038990171</v>
      </c>
      <c r="N19" s="109">
        <f t="shared" si="0"/>
        <v>-2.0301166824345631</v>
      </c>
      <c r="O19" s="109">
        <f t="shared" si="0"/>
        <v>-3.4832809374106892</v>
      </c>
    </row>
    <row r="20" spans="2:20" x14ac:dyDescent="0.2">
      <c r="B20" s="48"/>
      <c r="C20" s="1"/>
      <c r="H20" s="48"/>
    </row>
    <row r="21" spans="2:20" x14ac:dyDescent="0.2">
      <c r="B21" s="48"/>
      <c r="C21" s="1"/>
      <c r="H21" s="48"/>
    </row>
    <row r="22" spans="2:20" x14ac:dyDescent="0.2">
      <c r="B22" s="48"/>
      <c r="C22" s="1"/>
      <c r="H22" s="48"/>
    </row>
    <row r="23" spans="2:20" x14ac:dyDescent="0.2">
      <c r="B23" s="48"/>
      <c r="C23" s="1"/>
      <c r="H23" s="48"/>
      <c r="J23" s="98" t="s">
        <v>161</v>
      </c>
    </row>
    <row r="24" spans="2:20" ht="30.75" customHeight="1" x14ac:dyDescent="0.2">
      <c r="B24" s="48"/>
      <c r="C24" s="1"/>
      <c r="H24" s="48"/>
    </row>
    <row r="25" spans="2:20" x14ac:dyDescent="0.2">
      <c r="B25" s="48"/>
      <c r="C25" s="1"/>
      <c r="H25" s="48"/>
    </row>
    <row r="26" spans="2:20" x14ac:dyDescent="0.2">
      <c r="B26" s="48"/>
      <c r="C26" s="1"/>
      <c r="H26" s="48"/>
    </row>
    <row r="27" spans="2:20" x14ac:dyDescent="0.2">
      <c r="B27" s="48"/>
      <c r="C27" s="1"/>
      <c r="H27" s="48"/>
    </row>
    <row r="28" spans="2:20" x14ac:dyDescent="0.2">
      <c r="B28" s="48"/>
      <c r="C28" s="1"/>
      <c r="H28" s="48"/>
      <c r="R28" s="25"/>
      <c r="S28" s="25"/>
      <c r="T28" s="25"/>
    </row>
    <row r="29" spans="2:20" x14ac:dyDescent="0.2">
      <c r="B29" s="48"/>
      <c r="C29" s="1"/>
      <c r="H29" s="48"/>
      <c r="R29" s="25"/>
      <c r="S29" s="25"/>
      <c r="T29" s="25"/>
    </row>
    <row r="30" spans="2:20" x14ac:dyDescent="0.2">
      <c r="B30" s="48"/>
      <c r="C30" s="1"/>
      <c r="H30" s="48"/>
      <c r="R30" s="25"/>
      <c r="S30" s="25"/>
      <c r="T30" s="25"/>
    </row>
    <row r="31" spans="2:20" x14ac:dyDescent="0.2">
      <c r="B31" s="48"/>
      <c r="C31" s="1"/>
    </row>
    <row r="32" spans="2:20" x14ac:dyDescent="0.2">
      <c r="B32" s="48"/>
      <c r="C32" s="1"/>
    </row>
    <row r="33" spans="2:7" x14ac:dyDescent="0.2">
      <c r="B33" s="48" t="s">
        <v>0</v>
      </c>
      <c r="C33" s="1" t="s">
        <v>152</v>
      </c>
    </row>
    <row r="34" spans="2:7" ht="38.25" x14ac:dyDescent="0.2">
      <c r="B34" s="2" t="s">
        <v>1</v>
      </c>
      <c r="C34" s="3" t="s">
        <v>2</v>
      </c>
      <c r="D34" s="3" t="s">
        <v>3</v>
      </c>
      <c r="E34" s="3" t="s">
        <v>94</v>
      </c>
      <c r="F34" s="3" t="s">
        <v>95</v>
      </c>
      <c r="G34" s="3" t="s">
        <v>96</v>
      </c>
    </row>
    <row r="35" spans="2:7" x14ac:dyDescent="0.2">
      <c r="B35" s="4" t="s">
        <v>9</v>
      </c>
      <c r="C35" s="5">
        <v>52707</v>
      </c>
      <c r="D35" s="5">
        <v>46707</v>
      </c>
      <c r="E35" s="5">
        <v>128729</v>
      </c>
      <c r="F35" s="5">
        <v>103191</v>
      </c>
      <c r="G35" s="6">
        <v>25538</v>
      </c>
    </row>
    <row r="36" spans="2:7" x14ac:dyDescent="0.2">
      <c r="B36" s="4" t="s">
        <v>6</v>
      </c>
      <c r="C36" s="5">
        <v>37832</v>
      </c>
      <c r="D36" s="5">
        <v>32470</v>
      </c>
      <c r="E36" s="5">
        <v>83729</v>
      </c>
      <c r="F36" s="5">
        <v>64715</v>
      </c>
      <c r="G36" s="6">
        <v>19014</v>
      </c>
    </row>
    <row r="37" spans="2:7" x14ac:dyDescent="0.2">
      <c r="B37" s="4" t="s">
        <v>8</v>
      </c>
      <c r="C37" s="5">
        <v>44140</v>
      </c>
      <c r="D37" s="5">
        <v>37534</v>
      </c>
      <c r="E37" s="5">
        <v>96845</v>
      </c>
      <c r="F37" s="5">
        <v>75516</v>
      </c>
      <c r="G37" s="6">
        <v>21329</v>
      </c>
    </row>
    <row r="38" spans="2:7" x14ac:dyDescent="0.2">
      <c r="B38" s="4" t="s">
        <v>7</v>
      </c>
      <c r="C38" s="5">
        <v>44029</v>
      </c>
      <c r="D38" s="5">
        <v>38508</v>
      </c>
      <c r="E38" s="5">
        <v>107956</v>
      </c>
      <c r="F38" s="5">
        <v>86362</v>
      </c>
      <c r="G38" s="6">
        <v>21594</v>
      </c>
    </row>
    <row r="39" spans="2:7" x14ac:dyDescent="0.2">
      <c r="B39" s="39" t="s">
        <v>10</v>
      </c>
      <c r="C39" s="8">
        <v>178708</v>
      </c>
      <c r="D39" s="9">
        <v>155219</v>
      </c>
      <c r="E39" s="9">
        <v>417259</v>
      </c>
      <c r="F39" s="9">
        <v>329784</v>
      </c>
      <c r="G39" s="10">
        <v>87475</v>
      </c>
    </row>
    <row r="40" spans="2:7" x14ac:dyDescent="0.2">
      <c r="B40" s="48"/>
      <c r="C40" s="1"/>
    </row>
    <row r="41" spans="2:7" x14ac:dyDescent="0.2">
      <c r="B41" s="48"/>
      <c r="C41" s="1"/>
    </row>
    <row r="42" spans="2:7" x14ac:dyDescent="0.2">
      <c r="B42" s="48" t="s">
        <v>0</v>
      </c>
      <c r="C42" s="1" t="s">
        <v>116</v>
      </c>
    </row>
    <row r="43" spans="2:7" ht="38.25" x14ac:dyDescent="0.2">
      <c r="B43" s="2" t="s">
        <v>1</v>
      </c>
      <c r="C43" s="3" t="s">
        <v>2</v>
      </c>
      <c r="D43" s="3" t="s">
        <v>3</v>
      </c>
      <c r="E43" s="3" t="s">
        <v>94</v>
      </c>
      <c r="F43" s="3" t="s">
        <v>95</v>
      </c>
      <c r="G43" s="3" t="s">
        <v>96</v>
      </c>
    </row>
    <row r="44" spans="2:7" x14ac:dyDescent="0.2">
      <c r="B44" s="4" t="s">
        <v>9</v>
      </c>
      <c r="C44" s="5">
        <v>52966</v>
      </c>
      <c r="D44" s="5">
        <v>46949</v>
      </c>
      <c r="E44" s="5">
        <v>131196</v>
      </c>
      <c r="F44" s="5">
        <v>106413</v>
      </c>
      <c r="G44" s="6">
        <v>24783</v>
      </c>
    </row>
    <row r="45" spans="2:7" x14ac:dyDescent="0.2">
      <c r="B45" s="4" t="s">
        <v>6</v>
      </c>
      <c r="C45" s="5">
        <v>38011</v>
      </c>
      <c r="D45" s="5">
        <v>32615</v>
      </c>
      <c r="E45" s="5">
        <v>79714</v>
      </c>
      <c r="F45" s="5">
        <v>61345</v>
      </c>
      <c r="G45" s="6">
        <v>18369</v>
      </c>
    </row>
    <row r="46" spans="2:7" x14ac:dyDescent="0.2">
      <c r="B46" s="4" t="s">
        <v>8</v>
      </c>
      <c r="C46" s="5">
        <v>44347</v>
      </c>
      <c r="D46" s="5">
        <v>37778</v>
      </c>
      <c r="E46" s="5">
        <v>93575</v>
      </c>
      <c r="F46" s="5">
        <v>73096</v>
      </c>
      <c r="G46" s="6">
        <v>20479</v>
      </c>
    </row>
    <row r="47" spans="2:7" x14ac:dyDescent="0.2">
      <c r="B47" s="4" t="s">
        <v>7</v>
      </c>
      <c r="C47" s="5">
        <v>44244</v>
      </c>
      <c r="D47" s="5">
        <v>38727</v>
      </c>
      <c r="E47" s="5">
        <v>103032</v>
      </c>
      <c r="F47" s="5">
        <v>82235</v>
      </c>
      <c r="G47" s="6">
        <v>20797</v>
      </c>
    </row>
    <row r="48" spans="2:7" x14ac:dyDescent="0.2">
      <c r="B48" s="7" t="s">
        <v>10</v>
      </c>
      <c r="C48" s="8">
        <v>179568</v>
      </c>
      <c r="D48" s="9">
        <v>156069</v>
      </c>
      <c r="E48" s="9">
        <v>407517</v>
      </c>
      <c r="F48" s="9">
        <v>323089</v>
      </c>
      <c r="G48" s="10">
        <v>84428</v>
      </c>
    </row>
    <row r="50" spans="2:7" x14ac:dyDescent="0.2">
      <c r="B50" s="98" t="s">
        <v>162</v>
      </c>
    </row>
    <row r="51" spans="2:7" x14ac:dyDescent="0.2">
      <c r="B51" s="98" t="s">
        <v>12</v>
      </c>
      <c r="F51" s="100" t="s">
        <v>118</v>
      </c>
      <c r="G51" s="100" t="s">
        <v>119</v>
      </c>
    </row>
    <row r="52" spans="2:7" ht="34.5" thickBot="1" x14ac:dyDescent="0.25">
      <c r="B52" s="130" t="s">
        <v>1</v>
      </c>
      <c r="C52" s="110" t="s">
        <v>163</v>
      </c>
      <c r="D52" s="110" t="s">
        <v>164</v>
      </c>
      <c r="E52" s="110" t="s">
        <v>165</v>
      </c>
      <c r="F52" s="110" t="s">
        <v>155</v>
      </c>
      <c r="G52" s="110" t="s">
        <v>156</v>
      </c>
    </row>
    <row r="53" spans="2:7" ht="13.5" thickBot="1" x14ac:dyDescent="0.25">
      <c r="B53" s="130"/>
      <c r="C53" s="131" t="s">
        <v>12</v>
      </c>
      <c r="D53" s="131"/>
      <c r="E53" s="131"/>
      <c r="F53" s="131"/>
      <c r="G53" s="131"/>
    </row>
    <row r="54" spans="2:7" x14ac:dyDescent="0.2">
      <c r="B54" s="111" t="s">
        <v>158</v>
      </c>
      <c r="C54" s="112">
        <f>C45</f>
        <v>38011</v>
      </c>
      <c r="D54" s="112">
        <f>D45</f>
        <v>32615</v>
      </c>
      <c r="E54" s="112">
        <f>E45</f>
        <v>79714</v>
      </c>
      <c r="F54" s="112">
        <f>F45</f>
        <v>61345</v>
      </c>
      <c r="G54" s="112">
        <f>G45</f>
        <v>18369</v>
      </c>
    </row>
    <row r="55" spans="2:7" x14ac:dyDescent="0.2">
      <c r="B55" s="113" t="s">
        <v>160</v>
      </c>
      <c r="C55" s="114">
        <f>C47</f>
        <v>44244</v>
      </c>
      <c r="D55" s="114">
        <f>D47</f>
        <v>38727</v>
      </c>
      <c r="E55" s="114">
        <f>E47</f>
        <v>103032</v>
      </c>
      <c r="F55" s="114">
        <f>F47</f>
        <v>82235</v>
      </c>
      <c r="G55" s="114">
        <f>G47</f>
        <v>20797</v>
      </c>
    </row>
    <row r="56" spans="2:7" x14ac:dyDescent="0.2">
      <c r="B56" s="111" t="s">
        <v>159</v>
      </c>
      <c r="C56" s="112">
        <f>C46</f>
        <v>44347</v>
      </c>
      <c r="D56" s="112">
        <f>D46</f>
        <v>37778</v>
      </c>
      <c r="E56" s="112">
        <f>E46</f>
        <v>93575</v>
      </c>
      <c r="F56" s="112">
        <f>F46</f>
        <v>73096</v>
      </c>
      <c r="G56" s="112">
        <f>G46</f>
        <v>20479</v>
      </c>
    </row>
    <row r="57" spans="2:7" ht="20.25" customHeight="1" x14ac:dyDescent="0.2">
      <c r="B57" s="113" t="s">
        <v>157</v>
      </c>
      <c r="C57" s="114">
        <f>C44</f>
        <v>52966</v>
      </c>
      <c r="D57" s="114">
        <f>D44</f>
        <v>46949</v>
      </c>
      <c r="E57" s="114">
        <f>E44</f>
        <v>131196</v>
      </c>
      <c r="F57" s="114">
        <f>F44</f>
        <v>106413</v>
      </c>
      <c r="G57" s="114">
        <f>G44</f>
        <v>24783</v>
      </c>
    </row>
    <row r="58" spans="2:7" x14ac:dyDescent="0.2">
      <c r="B58" s="115" t="s">
        <v>18</v>
      </c>
      <c r="C58" s="116">
        <f>C48</f>
        <v>179568</v>
      </c>
      <c r="D58" s="116">
        <f>D48</f>
        <v>156069</v>
      </c>
      <c r="E58" s="116">
        <f>E48</f>
        <v>407517</v>
      </c>
      <c r="F58" s="116">
        <f>F48</f>
        <v>323089</v>
      </c>
      <c r="G58" s="116">
        <f>G48</f>
        <v>84428</v>
      </c>
    </row>
    <row r="59" spans="2:7" ht="24.75" customHeight="1" thickBot="1" x14ac:dyDescent="0.25">
      <c r="B59" s="117"/>
      <c r="C59" s="132" t="s">
        <v>166</v>
      </c>
      <c r="D59" s="132"/>
      <c r="E59" s="132"/>
      <c r="F59" s="132"/>
      <c r="G59" s="132"/>
    </row>
    <row r="60" spans="2:7" x14ac:dyDescent="0.2">
      <c r="B60" s="111" t="s">
        <v>158</v>
      </c>
      <c r="C60" s="112">
        <f>C45-C36</f>
        <v>179</v>
      </c>
      <c r="D60" s="112">
        <f t="shared" ref="D60:G60" si="1">D45-D36</f>
        <v>145</v>
      </c>
      <c r="E60" s="112">
        <f t="shared" si="1"/>
        <v>-4015</v>
      </c>
      <c r="F60" s="112">
        <f t="shared" si="1"/>
        <v>-3370</v>
      </c>
      <c r="G60" s="112">
        <f t="shared" si="1"/>
        <v>-645</v>
      </c>
    </row>
    <row r="61" spans="2:7" x14ac:dyDescent="0.2">
      <c r="B61" s="113" t="s">
        <v>160</v>
      </c>
      <c r="C61" s="114">
        <f>C47-C38</f>
        <v>215</v>
      </c>
      <c r="D61" s="114">
        <f t="shared" ref="D61:G61" si="2">D47-D38</f>
        <v>219</v>
      </c>
      <c r="E61" s="114">
        <f t="shared" si="2"/>
        <v>-4924</v>
      </c>
      <c r="F61" s="114">
        <f t="shared" si="2"/>
        <v>-4127</v>
      </c>
      <c r="G61" s="114">
        <f t="shared" si="2"/>
        <v>-797</v>
      </c>
    </row>
    <row r="62" spans="2:7" x14ac:dyDescent="0.2">
      <c r="B62" s="111" t="s">
        <v>159</v>
      </c>
      <c r="C62" s="112">
        <f>C46-C37</f>
        <v>207</v>
      </c>
      <c r="D62" s="112">
        <f t="shared" ref="D62:G62" si="3">D46-D37</f>
        <v>244</v>
      </c>
      <c r="E62" s="112">
        <f t="shared" si="3"/>
        <v>-3270</v>
      </c>
      <c r="F62" s="112">
        <f t="shared" si="3"/>
        <v>-2420</v>
      </c>
      <c r="G62" s="112">
        <f t="shared" si="3"/>
        <v>-850</v>
      </c>
    </row>
    <row r="63" spans="2:7" ht="20.25" customHeight="1" x14ac:dyDescent="0.2">
      <c r="B63" s="113" t="s">
        <v>157</v>
      </c>
      <c r="C63" s="114">
        <f>C44-C35</f>
        <v>259</v>
      </c>
      <c r="D63" s="114">
        <f t="shared" ref="D63:G63" si="4">D44-D35</f>
        <v>242</v>
      </c>
      <c r="E63" s="114">
        <f t="shared" si="4"/>
        <v>2467</v>
      </c>
      <c r="F63" s="114">
        <f t="shared" si="4"/>
        <v>3222</v>
      </c>
      <c r="G63" s="114">
        <f t="shared" si="4"/>
        <v>-755</v>
      </c>
    </row>
    <row r="64" spans="2:7" x14ac:dyDescent="0.2">
      <c r="B64" s="115" t="s">
        <v>18</v>
      </c>
      <c r="C64" s="116">
        <f>C48-C39</f>
        <v>860</v>
      </c>
      <c r="D64" s="116">
        <f t="shared" ref="D64:G64" si="5">D48-D39</f>
        <v>850</v>
      </c>
      <c r="E64" s="116">
        <f t="shared" si="5"/>
        <v>-9742</v>
      </c>
      <c r="F64" s="116">
        <f t="shared" si="5"/>
        <v>-6695</v>
      </c>
      <c r="G64" s="116">
        <f t="shared" si="5"/>
        <v>-3047</v>
      </c>
    </row>
    <row r="65" spans="2:9" ht="23.25" customHeight="1" thickBot="1" x14ac:dyDescent="0.25">
      <c r="B65" s="117"/>
      <c r="C65" s="132" t="s">
        <v>167</v>
      </c>
      <c r="D65" s="132"/>
      <c r="E65" s="132"/>
      <c r="F65" s="132"/>
      <c r="G65" s="132"/>
    </row>
    <row r="66" spans="2:9" x14ac:dyDescent="0.2">
      <c r="B66" s="111" t="s">
        <v>158</v>
      </c>
      <c r="C66" s="112">
        <f>C45-C11</f>
        <v>38011</v>
      </c>
      <c r="D66" s="112">
        <f t="shared" ref="D66:F66" si="6">D45-D11</f>
        <v>32615</v>
      </c>
      <c r="E66" s="112">
        <f t="shared" si="6"/>
        <v>79714</v>
      </c>
      <c r="F66" s="112">
        <f t="shared" si="6"/>
        <v>61345</v>
      </c>
      <c r="G66" s="112">
        <f>G45-G11</f>
        <v>18369</v>
      </c>
    </row>
    <row r="67" spans="2:9" x14ac:dyDescent="0.2">
      <c r="B67" s="113" t="s">
        <v>160</v>
      </c>
      <c r="C67" s="114">
        <f>C47-C13</f>
        <v>44244</v>
      </c>
      <c r="D67" s="114">
        <f t="shared" ref="D67:F67" si="7">D47-D13</f>
        <v>38727</v>
      </c>
      <c r="E67" s="114">
        <f t="shared" si="7"/>
        <v>103032</v>
      </c>
      <c r="F67" s="114">
        <f t="shared" si="7"/>
        <v>82235</v>
      </c>
      <c r="G67" s="114">
        <f>G47-G13</f>
        <v>20797</v>
      </c>
    </row>
    <row r="68" spans="2:9" x14ac:dyDescent="0.2">
      <c r="B68" s="111" t="s">
        <v>159</v>
      </c>
      <c r="C68" s="112">
        <f>C46-C12</f>
        <v>44347</v>
      </c>
      <c r="D68" s="112">
        <f t="shared" ref="D68:F68" si="8">D46-D12</f>
        <v>37778</v>
      </c>
      <c r="E68" s="112">
        <f t="shared" si="8"/>
        <v>93575</v>
      </c>
      <c r="F68" s="112">
        <f t="shared" si="8"/>
        <v>73096</v>
      </c>
      <c r="G68" s="112">
        <f>G46-G12</f>
        <v>20479</v>
      </c>
    </row>
    <row r="69" spans="2:9" x14ac:dyDescent="0.2">
      <c r="B69" s="113" t="s">
        <v>157</v>
      </c>
      <c r="C69" s="114">
        <f>C44-C10</f>
        <v>52966</v>
      </c>
      <c r="D69" s="114">
        <f t="shared" ref="D69:F69" si="9">D44-D10</f>
        <v>46949</v>
      </c>
      <c r="E69" s="114">
        <f t="shared" si="9"/>
        <v>131196</v>
      </c>
      <c r="F69" s="114">
        <f t="shared" si="9"/>
        <v>106413</v>
      </c>
      <c r="G69" s="114">
        <f>G44-G10</f>
        <v>24783</v>
      </c>
    </row>
    <row r="70" spans="2:9" x14ac:dyDescent="0.2">
      <c r="B70" s="115" t="s">
        <v>18</v>
      </c>
      <c r="C70" s="116">
        <f>C48-C14</f>
        <v>179568</v>
      </c>
      <c r="D70" s="116">
        <f t="shared" ref="D70:E70" si="10">D48-D14</f>
        <v>156069</v>
      </c>
      <c r="E70" s="116">
        <f t="shared" si="10"/>
        <v>407517</v>
      </c>
      <c r="F70" s="116">
        <f>F48-F14</f>
        <v>323089</v>
      </c>
      <c r="G70" s="116">
        <f>G48-G14</f>
        <v>84428</v>
      </c>
    </row>
    <row r="78" spans="2:9" ht="15" x14ac:dyDescent="0.25">
      <c r="I78" s="46" t="s">
        <v>89</v>
      </c>
    </row>
    <row r="85" ht="23.25" customHeight="1" x14ac:dyDescent="0.2"/>
    <row r="91" ht="27" customHeight="1" x14ac:dyDescent="0.2"/>
  </sheetData>
  <mergeCells count="4">
    <mergeCell ref="B52:B53"/>
    <mergeCell ref="C53:G53"/>
    <mergeCell ref="C59:G59"/>
    <mergeCell ref="C65:G65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Tab ImpreseVariazione</vt:lpstr>
      <vt:lpstr>Tab Imprese_x_sezAteco_</vt:lpstr>
      <vt:lpstr>Graf ImpreseVariazione</vt:lpstr>
      <vt:lpstr>UL_ClasseAddetti</vt:lpstr>
      <vt:lpstr>UL_Settore_Tab</vt:lpstr>
      <vt:lpstr>Serie storica</vt:lpstr>
      <vt:lpstr>UL_variazione</vt:lpstr>
    </vt:vector>
  </TitlesOfParts>
  <Company>REGIONE ABRUZZO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Valentino</dc:creator>
  <cp:lastModifiedBy>Tiziana Valentino</cp:lastModifiedBy>
  <dcterms:created xsi:type="dcterms:W3CDTF">2023-08-01T10:11:09Z</dcterms:created>
  <dcterms:modified xsi:type="dcterms:W3CDTF">2023-08-01T10:41:05Z</dcterms:modified>
</cp:coreProperties>
</file>