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Tab ImpreseVariazione" sheetId="2" r:id="rId1"/>
    <sheet name="Tab Imprese_x_sezAteco" sheetId="3" r:id="rId2"/>
    <sheet name="Graf ImpreseVariazione" sheetId="4" r:id="rId3"/>
    <sheet name="UL_ClasseAddetti" sheetId="5" r:id="rId4"/>
    <sheet name="UL_Settore_Tab" sheetId="6" r:id="rId5"/>
    <sheet name="Serie storica" sheetId="7" r:id="rId6"/>
    <sheet name="UL_variazione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8" l="1"/>
  <c r="E76" i="8"/>
  <c r="F75" i="8"/>
  <c r="G74" i="8"/>
  <c r="C74" i="8"/>
  <c r="D73" i="8"/>
  <c r="G71" i="8"/>
  <c r="G77" i="8" s="1"/>
  <c r="F71" i="8"/>
  <c r="F77" i="8" s="1"/>
  <c r="E71" i="8"/>
  <c r="E77" i="8" s="1"/>
  <c r="D71" i="8"/>
  <c r="C71" i="8"/>
  <c r="C77" i="8" s="1"/>
  <c r="G70" i="8"/>
  <c r="G76" i="8" s="1"/>
  <c r="F70" i="8"/>
  <c r="F76" i="8" s="1"/>
  <c r="E70" i="8"/>
  <c r="D70" i="8"/>
  <c r="D76" i="8" s="1"/>
  <c r="C70" i="8"/>
  <c r="C76" i="8" s="1"/>
  <c r="G69" i="8"/>
  <c r="G75" i="8" s="1"/>
  <c r="F69" i="8"/>
  <c r="E69" i="8"/>
  <c r="E75" i="8" s="1"/>
  <c r="D69" i="8"/>
  <c r="D75" i="8" s="1"/>
  <c r="C69" i="8"/>
  <c r="C75" i="8" s="1"/>
  <c r="G68" i="8"/>
  <c r="F68" i="8"/>
  <c r="F74" i="8" s="1"/>
  <c r="E68" i="8"/>
  <c r="E74" i="8" s="1"/>
  <c r="D68" i="8"/>
  <c r="D74" i="8" s="1"/>
  <c r="C68" i="8"/>
  <c r="G67" i="8"/>
  <c r="G73" i="8" s="1"/>
  <c r="F67" i="8"/>
  <c r="F73" i="8" s="1"/>
  <c r="E67" i="8"/>
  <c r="E73" i="8" s="1"/>
  <c r="D67" i="8"/>
  <c r="C67" i="8"/>
  <c r="C73" i="8" s="1"/>
  <c r="T60" i="8"/>
  <c r="S60" i="8"/>
  <c r="R60" i="8"/>
  <c r="Q60" i="8"/>
  <c r="P60" i="8"/>
  <c r="N60" i="8"/>
  <c r="M60" i="8"/>
  <c r="L60" i="8"/>
  <c r="K60" i="8"/>
  <c r="J60" i="8"/>
  <c r="T59" i="8"/>
  <c r="S59" i="8"/>
  <c r="R59" i="8"/>
  <c r="Q59" i="8"/>
  <c r="P59" i="8"/>
  <c r="N59" i="8"/>
  <c r="M59" i="8"/>
  <c r="L59" i="8"/>
  <c r="K59" i="8"/>
  <c r="J59" i="8"/>
  <c r="T58" i="8"/>
  <c r="S58" i="8"/>
  <c r="R58" i="8"/>
  <c r="Q58" i="8"/>
  <c r="P58" i="8"/>
  <c r="N58" i="8"/>
  <c r="M58" i="8"/>
  <c r="L58" i="8"/>
  <c r="K58" i="8"/>
  <c r="J58" i="8"/>
  <c r="T57" i="8"/>
  <c r="S57" i="8"/>
  <c r="R57" i="8"/>
  <c r="Q57" i="8"/>
  <c r="P57" i="8"/>
  <c r="N57" i="8"/>
  <c r="M57" i="8"/>
  <c r="L57" i="8"/>
  <c r="K57" i="8"/>
  <c r="J57" i="8"/>
  <c r="T56" i="8"/>
  <c r="S56" i="8"/>
  <c r="R56" i="8"/>
  <c r="Q56" i="8"/>
  <c r="P56" i="8"/>
  <c r="N56" i="8"/>
  <c r="M56" i="8"/>
  <c r="L56" i="8"/>
  <c r="K56" i="8"/>
  <c r="J56" i="8"/>
  <c r="O36" i="8"/>
  <c r="N36" i="8"/>
  <c r="M36" i="8"/>
  <c r="L36" i="8"/>
  <c r="K36" i="8"/>
  <c r="O35" i="8"/>
  <c r="N35" i="8"/>
  <c r="M35" i="8"/>
  <c r="L35" i="8"/>
  <c r="K35" i="8"/>
  <c r="O34" i="8"/>
  <c r="N34" i="8"/>
  <c r="M34" i="8"/>
  <c r="L34" i="8"/>
  <c r="K34" i="8"/>
  <c r="O33" i="8"/>
  <c r="N33" i="8"/>
  <c r="M33" i="8"/>
  <c r="L33" i="8"/>
  <c r="K33" i="8"/>
  <c r="O32" i="8"/>
  <c r="N32" i="8"/>
  <c r="M32" i="8"/>
  <c r="L32" i="8"/>
  <c r="K32" i="8"/>
  <c r="H50" i="6"/>
  <c r="G50" i="6"/>
  <c r="F50" i="6"/>
  <c r="E50" i="6"/>
  <c r="D50" i="6"/>
  <c r="J49" i="6"/>
  <c r="I49" i="6"/>
  <c r="H49" i="6"/>
  <c r="G49" i="6"/>
  <c r="O42" i="6" s="1"/>
  <c r="F49" i="6"/>
  <c r="E49" i="6"/>
  <c r="D49" i="6"/>
  <c r="J48" i="6"/>
  <c r="I48" i="6"/>
  <c r="H48" i="6"/>
  <c r="G48" i="6"/>
  <c r="F48" i="6"/>
  <c r="E48" i="6"/>
  <c r="D48" i="6"/>
  <c r="J47" i="6"/>
  <c r="I47" i="6"/>
  <c r="H47" i="6"/>
  <c r="G47" i="6"/>
  <c r="F47" i="6"/>
  <c r="E47" i="6"/>
  <c r="D47" i="6"/>
  <c r="J46" i="6"/>
  <c r="I46" i="6"/>
  <c r="H46" i="6"/>
  <c r="P40" i="6" s="1"/>
  <c r="G46" i="6"/>
  <c r="F46" i="6"/>
  <c r="E46" i="6"/>
  <c r="D46" i="6"/>
  <c r="J45" i="6"/>
  <c r="I45" i="6"/>
  <c r="H45" i="6"/>
  <c r="G45" i="6"/>
  <c r="F45" i="6"/>
  <c r="E45" i="6"/>
  <c r="D45" i="6"/>
  <c r="J44" i="6"/>
  <c r="I44" i="6"/>
  <c r="H44" i="6"/>
  <c r="G44" i="6"/>
  <c r="F44" i="6"/>
  <c r="E44" i="6"/>
  <c r="D44" i="6"/>
  <c r="J43" i="6"/>
  <c r="I43" i="6"/>
  <c r="H43" i="6"/>
  <c r="G43" i="6"/>
  <c r="F43" i="6"/>
  <c r="E43" i="6"/>
  <c r="D43" i="6"/>
  <c r="R42" i="6"/>
  <c r="Q42" i="6"/>
  <c r="P42" i="6"/>
  <c r="N42" i="6"/>
  <c r="M42" i="6"/>
  <c r="J42" i="6"/>
  <c r="R39" i="6" s="1"/>
  <c r="I42" i="6"/>
  <c r="H42" i="6"/>
  <c r="G42" i="6"/>
  <c r="F42" i="6"/>
  <c r="N39" i="6" s="1"/>
  <c r="E42" i="6"/>
  <c r="D42" i="6"/>
  <c r="R41" i="6"/>
  <c r="Q41" i="6"/>
  <c r="P41" i="6"/>
  <c r="O41" i="6"/>
  <c r="N41" i="6"/>
  <c r="M41" i="6"/>
  <c r="J41" i="6"/>
  <c r="I41" i="6"/>
  <c r="H41" i="6"/>
  <c r="G41" i="6"/>
  <c r="O38" i="6" s="1"/>
  <c r="F41" i="6"/>
  <c r="E41" i="6"/>
  <c r="D41" i="6"/>
  <c r="R40" i="6"/>
  <c r="Q40" i="6"/>
  <c r="O40" i="6"/>
  <c r="N40" i="6"/>
  <c r="M40" i="6"/>
  <c r="J40" i="6"/>
  <c r="I40" i="6"/>
  <c r="H40" i="6"/>
  <c r="P37" i="6" s="1"/>
  <c r="G40" i="6"/>
  <c r="F40" i="6"/>
  <c r="E40" i="6"/>
  <c r="D40" i="6"/>
  <c r="Q39" i="6"/>
  <c r="P39" i="6"/>
  <c r="O39" i="6"/>
  <c r="M39" i="6"/>
  <c r="J39" i="6"/>
  <c r="I39" i="6"/>
  <c r="Q36" i="6" s="1"/>
  <c r="H39" i="6"/>
  <c r="G39" i="6"/>
  <c r="F39" i="6"/>
  <c r="E39" i="6"/>
  <c r="M36" i="6" s="1"/>
  <c r="D39" i="6"/>
  <c r="R38" i="6"/>
  <c r="Q38" i="6"/>
  <c r="P38" i="6"/>
  <c r="N38" i="6"/>
  <c r="M38" i="6"/>
  <c r="J38" i="6"/>
  <c r="R35" i="6" s="1"/>
  <c r="I38" i="6"/>
  <c r="H38" i="6"/>
  <c r="G38" i="6"/>
  <c r="F38" i="6"/>
  <c r="N35" i="6" s="1"/>
  <c r="E38" i="6"/>
  <c r="D38" i="6"/>
  <c r="R37" i="6"/>
  <c r="Q37" i="6"/>
  <c r="O37" i="6"/>
  <c r="N37" i="6"/>
  <c r="M37" i="6"/>
  <c r="J37" i="6"/>
  <c r="I37" i="6"/>
  <c r="H37" i="6"/>
  <c r="G37" i="6"/>
  <c r="O34" i="6" s="1"/>
  <c r="F37" i="6"/>
  <c r="E37" i="6"/>
  <c r="D37" i="6"/>
  <c r="R36" i="6"/>
  <c r="P36" i="6"/>
  <c r="O36" i="6"/>
  <c r="N36" i="6"/>
  <c r="J36" i="6"/>
  <c r="I36" i="6"/>
  <c r="H36" i="6"/>
  <c r="G36" i="6"/>
  <c r="F36" i="6"/>
  <c r="E36" i="6"/>
  <c r="D36" i="6"/>
  <c r="Q35" i="6"/>
  <c r="P35" i="6"/>
  <c r="O35" i="6"/>
  <c r="M35" i="6"/>
  <c r="J35" i="6"/>
  <c r="I35" i="6"/>
  <c r="H35" i="6"/>
  <c r="G35" i="6"/>
  <c r="F35" i="6"/>
  <c r="E35" i="6"/>
  <c r="D35" i="6"/>
  <c r="R34" i="6"/>
  <c r="Q34" i="6"/>
  <c r="P34" i="6"/>
  <c r="N34" i="6"/>
  <c r="M34" i="6"/>
  <c r="J34" i="6"/>
  <c r="I34" i="6"/>
  <c r="Q31" i="6" s="1"/>
  <c r="H34" i="6"/>
  <c r="G34" i="6"/>
  <c r="F34" i="6"/>
  <c r="E34" i="6"/>
  <c r="M31" i="6" s="1"/>
  <c r="D34" i="6"/>
  <c r="R33" i="6"/>
  <c r="Q33" i="6"/>
  <c r="P33" i="6"/>
  <c r="O33" i="6"/>
  <c r="N33" i="6"/>
  <c r="M33" i="6"/>
  <c r="J33" i="6"/>
  <c r="I33" i="6"/>
  <c r="H33" i="6"/>
  <c r="G33" i="6"/>
  <c r="F33" i="6"/>
  <c r="E33" i="6"/>
  <c r="D33" i="6"/>
  <c r="R32" i="6"/>
  <c r="Q32" i="6"/>
  <c r="P32" i="6"/>
  <c r="O32" i="6"/>
  <c r="N32" i="6"/>
  <c r="M32" i="6"/>
  <c r="J32" i="6"/>
  <c r="I32" i="6"/>
  <c r="H32" i="6"/>
  <c r="G32" i="6"/>
  <c r="O43" i="6" s="1"/>
  <c r="F32" i="6"/>
  <c r="E32" i="6"/>
  <c r="D32" i="6"/>
  <c r="R31" i="6"/>
  <c r="P31" i="6"/>
  <c r="O31" i="6"/>
  <c r="N31" i="6"/>
  <c r="J31" i="6"/>
  <c r="R30" i="6" s="1"/>
  <c r="I31" i="6"/>
  <c r="Q30" i="6" s="1"/>
  <c r="H31" i="6"/>
  <c r="P30" i="6" s="1"/>
  <c r="G31" i="6"/>
  <c r="F31" i="6"/>
  <c r="N30" i="6" s="1"/>
  <c r="E31" i="6"/>
  <c r="M30" i="6" s="1"/>
  <c r="D31" i="6"/>
  <c r="O30" i="6"/>
  <c r="J30" i="6"/>
  <c r="R43" i="6" s="1"/>
  <c r="I30" i="6"/>
  <c r="Q43" i="6" s="1"/>
  <c r="H30" i="6"/>
  <c r="P43" i="6" s="1"/>
  <c r="G30" i="6"/>
  <c r="F30" i="6"/>
  <c r="N43" i="6" s="1"/>
  <c r="E30" i="6"/>
  <c r="M43" i="6" s="1"/>
  <c r="D30" i="6"/>
  <c r="Q29" i="6"/>
  <c r="Q44" i="6" s="1"/>
  <c r="P29" i="6"/>
  <c r="P44" i="6" s="1"/>
  <c r="M29" i="6"/>
  <c r="M44" i="6" s="1"/>
  <c r="J29" i="6"/>
  <c r="R29" i="6" s="1"/>
  <c r="R44" i="6" s="1"/>
  <c r="I29" i="6"/>
  <c r="H29" i="6"/>
  <c r="G29" i="6"/>
  <c r="O29" i="6" s="1"/>
  <c r="O44" i="6" s="1"/>
  <c r="F29" i="6"/>
  <c r="N29" i="6" s="1"/>
  <c r="N44" i="6" s="1"/>
  <c r="E29" i="6"/>
  <c r="D29" i="6"/>
  <c r="H24" i="6"/>
  <c r="G24" i="6"/>
  <c r="F24" i="6"/>
  <c r="J50" i="6" s="1"/>
  <c r="E24" i="6"/>
  <c r="I50" i="6" s="1"/>
  <c r="D24" i="6"/>
  <c r="M38" i="5"/>
  <c r="L38" i="5"/>
  <c r="K38" i="5"/>
  <c r="J38" i="5"/>
  <c r="M37" i="5"/>
  <c r="M41" i="5" s="1"/>
  <c r="L37" i="5"/>
  <c r="L41" i="5" s="1"/>
  <c r="K37" i="5"/>
  <c r="J37" i="5"/>
  <c r="M36" i="5"/>
  <c r="L36" i="5"/>
  <c r="K36" i="5"/>
  <c r="J36" i="5"/>
  <c r="M35" i="5"/>
  <c r="M39" i="5" s="1"/>
  <c r="L35" i="5"/>
  <c r="L39" i="5" s="1"/>
  <c r="K35" i="5"/>
  <c r="K39" i="5" s="1"/>
  <c r="J35" i="5"/>
  <c r="J39" i="5" s="1"/>
  <c r="F21" i="5"/>
  <c r="E21" i="5"/>
  <c r="D21" i="5"/>
  <c r="C21" i="5"/>
  <c r="B21" i="5"/>
  <c r="M15" i="5"/>
  <c r="L15" i="5"/>
  <c r="K15" i="5"/>
  <c r="J15" i="5"/>
  <c r="M14" i="5"/>
  <c r="L14" i="5"/>
  <c r="K14" i="5"/>
  <c r="J14" i="5"/>
  <c r="M13" i="5"/>
  <c r="L13" i="5"/>
  <c r="K13" i="5"/>
  <c r="J13" i="5"/>
  <c r="M12" i="5"/>
  <c r="M16" i="5" s="1"/>
  <c r="L12" i="5"/>
  <c r="L16" i="5" s="1"/>
  <c r="K12" i="5"/>
  <c r="K16" i="5" s="1"/>
  <c r="J12" i="5"/>
  <c r="J16" i="5" s="1"/>
  <c r="N36" i="5" l="1"/>
  <c r="N37" i="5"/>
  <c r="N38" i="5"/>
  <c r="O36" i="5"/>
  <c r="O37" i="5"/>
  <c r="O38" i="5"/>
  <c r="N35" i="5"/>
  <c r="N39" i="5" s="1"/>
  <c r="O35" i="5"/>
  <c r="O39" i="5" s="1"/>
  <c r="F23" i="4" l="1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56" i="3"/>
  <c r="E56" i="3"/>
  <c r="D56" i="3"/>
  <c r="C56" i="3"/>
  <c r="F34" i="3"/>
  <c r="E34" i="3"/>
  <c r="D34" i="3"/>
  <c r="C34" i="3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7" i="2"/>
  <c r="D7" i="2"/>
  <c r="C7" i="2"/>
  <c r="B7" i="2"/>
</calcChain>
</file>

<file path=xl/sharedStrings.xml><?xml version="1.0" encoding="utf-8"?>
<sst xmlns="http://schemas.openxmlformats.org/spreadsheetml/2006/main" count="751" uniqueCount="230">
  <si>
    <t>Descrizione:</t>
  </si>
  <si>
    <t>Sedi di Impresa 1° trimestre 2022</t>
  </si>
  <si>
    <t>Provincia</t>
  </si>
  <si>
    <t>Registrate</t>
  </si>
  <si>
    <t>Attive</t>
  </si>
  <si>
    <t>Iscrizioni</t>
  </si>
  <si>
    <t>Cessazioni</t>
  </si>
  <si>
    <t xml:space="preserve">L'AQUILA            </t>
  </si>
  <si>
    <t xml:space="preserve">TERAMO              </t>
  </si>
  <si>
    <t xml:space="preserve">PESCARA             </t>
  </si>
  <si>
    <t xml:space="preserve">CHIETI              </t>
  </si>
  <si>
    <t>Grand Total</t>
  </si>
  <si>
    <t>Sedi di Impresa 2° trimestre 2022</t>
  </si>
  <si>
    <t/>
  </si>
  <si>
    <t>Sedi di Impresa 3° trimestre 2022</t>
  </si>
  <si>
    <t>Sedi di Impresa 4° trimestre 2022</t>
  </si>
  <si>
    <t xml:space="preserve">Sedi di impresa in Abruzzo per provincia e variazioni assolute. </t>
  </si>
  <si>
    <t>4° trimestre 2022</t>
  </si>
  <si>
    <t>Sedi di impresa al 4° trimestre 2022</t>
  </si>
  <si>
    <t xml:space="preserve">L'Aquila       </t>
  </si>
  <si>
    <t xml:space="preserve">Teramo           </t>
  </si>
  <si>
    <t xml:space="preserve">Pescara         </t>
  </si>
  <si>
    <t xml:space="preserve">Chieti           </t>
  </si>
  <si>
    <t>Abruzzo</t>
  </si>
  <si>
    <t>Variazioni assolute 4° trimestre 2022 / 3° trimestre 2022</t>
  </si>
  <si>
    <t>Nome del report:</t>
  </si>
  <si>
    <t>Creato il:</t>
  </si>
  <si>
    <t>23-mar-2023 11.47.10</t>
  </si>
  <si>
    <t>Cubo:</t>
  </si>
  <si>
    <t>20224_sedi</t>
  </si>
  <si>
    <t>Data di esportazione:</t>
  </si>
  <si>
    <t>Filtri utilizzati:</t>
  </si>
  <si>
    <t>Regione includes ABRUZZO</t>
  </si>
  <si>
    <t>Settore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</si>
  <si>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</si>
  <si>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</si>
  <si>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</si>
  <si>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</si>
  <si>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</si>
  <si>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</si>
  <si>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</si>
  <si>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</si>
  <si>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</si>
  <si>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</si>
  <si>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</si>
  <si>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</si>
  <si>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</si>
  <si>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</si>
  <si>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</si>
  <si>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</si>
  <si>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</si>
  <si>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</si>
  <si>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</si>
  <si>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T Attività di famiglie e convivenze come datori di lavoro p...</t>
  </si>
  <si>
    <t>X Imprese non classificate</t>
  </si>
  <si>
    <t>Altri settori (B, D, E, O, P, Q, T)</t>
  </si>
  <si>
    <t xml:space="preserve">Sedi di impresa in Abruzzo per principali settori. </t>
  </si>
  <si>
    <t>Agricoltura, silvicoltura pesca (A)</t>
  </si>
  <si>
    <t>Attività manifatturiere (C)</t>
  </si>
  <si>
    <t>Costruzioni (F)</t>
  </si>
  <si>
    <t>Commercio all'ingrosso e al dettaglio; riparazione (G)</t>
  </si>
  <si>
    <t>Trasporto e magazzinaggio (H)</t>
  </si>
  <si>
    <t>Attività dei servizi di alloggio e di ristorazione (I)</t>
  </si>
  <si>
    <t>Servizi di informazione e comunicazione (J)</t>
  </si>
  <si>
    <t>Attività finanziarie e assicurative (K)</t>
  </si>
  <si>
    <t>Attività immobiliari (L)</t>
  </si>
  <si>
    <t>Attività professionali, scientifiche e tecniche (M)</t>
  </si>
  <si>
    <t>Noleggio, agenzie di viaggio, servizi di supporto alle imprese (N)</t>
  </si>
  <si>
    <t>Attività artistiche, sportive, di intrattenimento e divertimento (R)</t>
  </si>
  <si>
    <t>Altre attività di servizi (S)</t>
  </si>
  <si>
    <t>Imprese non classificate (X)</t>
  </si>
  <si>
    <t>Totale</t>
  </si>
  <si>
    <t>Fonte dati: Infocamere - Elaborazione Ufficio di Statistica Regione Abruzzo</t>
  </si>
  <si>
    <t>Imprese Attive</t>
  </si>
  <si>
    <t>Regione</t>
  </si>
  <si>
    <t>Attive 2° trim 2022</t>
  </si>
  <si>
    <t>Attive 3° trim 2022</t>
  </si>
  <si>
    <t>Attive 4° trim 2022</t>
  </si>
  <si>
    <t>Var %
4° trim 2022/
3° trim 2022</t>
  </si>
  <si>
    <t xml:space="preserve">ABRUZZO              </t>
  </si>
  <si>
    <t>Basilicata</t>
  </si>
  <si>
    <t xml:space="preserve">BASILICATA           </t>
  </si>
  <si>
    <t>Calabria</t>
  </si>
  <si>
    <t xml:space="preserve">CALABRIA             </t>
  </si>
  <si>
    <t>Campania</t>
  </si>
  <si>
    <t xml:space="preserve">CAMPANIA             </t>
  </si>
  <si>
    <t>Emilia- Romagna</t>
  </si>
  <si>
    <t xml:space="preserve">EMILIA ROMAGNA       </t>
  </si>
  <si>
    <t>Friuli-Venezia G.</t>
  </si>
  <si>
    <t>FRIULI-VENEZIA GIULIA</t>
  </si>
  <si>
    <t>Lazio</t>
  </si>
  <si>
    <t xml:space="preserve">LAZIO                </t>
  </si>
  <si>
    <t>Liguria</t>
  </si>
  <si>
    <t xml:space="preserve">LIGURIA              </t>
  </si>
  <si>
    <t>Lombardia</t>
  </si>
  <si>
    <t xml:space="preserve">LOMBARDIA            </t>
  </si>
  <si>
    <t>Marche</t>
  </si>
  <si>
    <t xml:space="preserve">MARCHE               </t>
  </si>
  <si>
    <t>Molise</t>
  </si>
  <si>
    <t xml:space="preserve">MOLISE               </t>
  </si>
  <si>
    <t>Piemonte</t>
  </si>
  <si>
    <t xml:space="preserve">PIEMONTE             </t>
  </si>
  <si>
    <t>Puglia</t>
  </si>
  <si>
    <t xml:space="preserve">PUGLIA               </t>
  </si>
  <si>
    <t>Sardegna</t>
  </si>
  <si>
    <t xml:space="preserve">SARDEGNA             </t>
  </si>
  <si>
    <t>Sicilia</t>
  </si>
  <si>
    <t xml:space="preserve">SICILIA              </t>
  </si>
  <si>
    <t>Toscana</t>
  </si>
  <si>
    <t xml:space="preserve">TOSCANA              </t>
  </si>
  <si>
    <t>Trentino-A. Adige</t>
  </si>
  <si>
    <t>TRENTINO - ALTO ADIGE</t>
  </si>
  <si>
    <t>Umbria</t>
  </si>
  <si>
    <t xml:space="preserve">UMBRIA               </t>
  </si>
  <si>
    <t>Valle d'Aosta</t>
  </si>
  <si>
    <t xml:space="preserve">VALLE D'AOSTA        </t>
  </si>
  <si>
    <t>Veneto</t>
  </si>
  <si>
    <t xml:space="preserve">VENETO               </t>
  </si>
  <si>
    <t>Italia</t>
  </si>
  <si>
    <t>Reg</t>
  </si>
  <si>
    <t>Var %
4° trim 2022/3° trim 2022</t>
  </si>
  <si>
    <t xml:space="preserve">Imprese attive per regione. </t>
  </si>
  <si>
    <t>Variazione percentuale 4° trimestre 2022 / 3° trimestre 2022</t>
  </si>
  <si>
    <t>Localizzazioni 4° trimestre 2021</t>
  </si>
  <si>
    <t>23-mar-2023 12.56.57</t>
  </si>
  <si>
    <t>Unità locali e addetti per classe di addetti in Abruzzo. 4° trimestre 2021</t>
  </si>
  <si>
    <t>Classe di Addetti</t>
  </si>
  <si>
    <t xml:space="preserve"> Addetti totali loc.</t>
  </si>
  <si>
    <t>Addetti dipendenti loc.</t>
  </si>
  <si>
    <t>Addetti indipendenti loc.</t>
  </si>
  <si>
    <t>Classe di addetti</t>
  </si>
  <si>
    <t>UL attive</t>
  </si>
  <si>
    <t xml:space="preserve"> Addetti totali alle UL</t>
  </si>
  <si>
    <t>Addetti dipendenti alle UL</t>
  </si>
  <si>
    <t>Addetti indipendenti alle UL</t>
  </si>
  <si>
    <t>0 addetti</t>
  </si>
  <si>
    <t>1 addetto</t>
  </si>
  <si>
    <t>Fino a 9 addetti</t>
  </si>
  <si>
    <t>2-5 addetti</t>
  </si>
  <si>
    <t>da 10 a 49 addetti</t>
  </si>
  <si>
    <t>6-9 addetti</t>
  </si>
  <si>
    <t>da 50 a 249 addetti</t>
  </si>
  <si>
    <t>10-19 addetti</t>
  </si>
  <si>
    <t>250 addetti e oltre</t>
  </si>
  <si>
    <t>20-49 addetti</t>
  </si>
  <si>
    <t>50-99 addetti</t>
  </si>
  <si>
    <t>100-249 addetti</t>
  </si>
  <si>
    <t>250-499 addetti</t>
  </si>
  <si>
    <t>più di 500 addetti</t>
  </si>
  <si>
    <t>Localizzazioni 4° trimestre 2022</t>
  </si>
  <si>
    <t>23-mar-2023 12.20.13</t>
  </si>
  <si>
    <t>Unità locali e addetti in Abruzzo per classe di addetti. 4° trimestre 2022</t>
  </si>
  <si>
    <t>Dipendenti</t>
  </si>
  <si>
    <t>Indipendenti</t>
  </si>
  <si>
    <t>Variazione assoluta 
4° trim 2022/4° trim 2021</t>
  </si>
  <si>
    <t>Addetti totali alle UL</t>
  </si>
  <si>
    <t>50 addetti e oltre</t>
  </si>
  <si>
    <t>Descrizione: Localizzazioni 4° trimestre 2021</t>
  </si>
  <si>
    <t>Descrizione: Localizzazioni 4° trimestre 2022</t>
  </si>
  <si>
    <t>Localizzazioni 3° trimestre 2022 in Abruzzo</t>
  </si>
  <si>
    <t xml:space="preserve">Unità locali e addetti in Abruzzo per settori di attività. 4° trimestre 2022
</t>
  </si>
  <si>
    <t>UL
registrate</t>
  </si>
  <si>
    <t>UL
attive</t>
  </si>
  <si>
    <t xml:space="preserve"> Addetti totali alle
 UL</t>
  </si>
  <si>
    <t>Variazione assoluta
 4° trimestre 2022 / 4° trimestre 2021</t>
  </si>
  <si>
    <t xml:space="preserve"> Addetti totali 
alle UL</t>
  </si>
  <si>
    <t>Variazione assoluta
  4° trimestre 2022 / 4° trimestre 2021</t>
  </si>
  <si>
    <t>Addetti totali 
alle UL</t>
  </si>
  <si>
    <t>A Agricoltura, silvicoltura pesca (A)</t>
  </si>
  <si>
    <t>C Attività manifatturiere (C)</t>
  </si>
  <si>
    <t>Commercio all'ingrosso e al dettaglio; riparazione di autoveicoli (G)</t>
  </si>
  <si>
    <t>G Commercio all'ingrosso e al dettaglio; riparazione di autoveicoli (G)</t>
  </si>
  <si>
    <t>H Trasporto e magazzinaggio (H)</t>
  </si>
  <si>
    <t>I Attività dei servizi di alloggio e di ristorazione (I)</t>
  </si>
  <si>
    <t>J Servizi di informazione e comunicazione (J)</t>
  </si>
  <si>
    <t>K Attività finanziarie e assicurative (K)</t>
  </si>
  <si>
    <t>L Attività immobiliari (L)</t>
  </si>
  <si>
    <t>M Attività professionali, scientifiche e tecniche (M)</t>
  </si>
  <si>
    <t>N Noleggio, agenzie di viaggio, servizi di supporto alle imprese (N)</t>
  </si>
  <si>
    <t>R Attività artistiche, sportive, di intrattenimento e divertimento ®</t>
  </si>
  <si>
    <t>S Altre attività di servizi (S)</t>
  </si>
  <si>
    <t>X Imprese non classificate (X)</t>
  </si>
  <si>
    <t>Localizzazioni 4° trimestre 2019</t>
  </si>
  <si>
    <t>ABRUZZO</t>
  </si>
  <si>
    <t>T4
2019</t>
  </si>
  <si>
    <t>T1
2020</t>
  </si>
  <si>
    <t>T2
2020</t>
  </si>
  <si>
    <t>T3
2020</t>
  </si>
  <si>
    <t>T4
2020</t>
  </si>
  <si>
    <t>T1
2021</t>
  </si>
  <si>
    <t>T2
2021</t>
  </si>
  <si>
    <t>T3
2021</t>
  </si>
  <si>
    <t>T4
2021</t>
  </si>
  <si>
    <t>T1
2022</t>
  </si>
  <si>
    <t>T2
2022</t>
  </si>
  <si>
    <t>T3
2022</t>
  </si>
  <si>
    <t>T4
2022</t>
  </si>
  <si>
    <t>UL Attive</t>
  </si>
  <si>
    <t>Addetti totali</t>
  </si>
  <si>
    <t>Addetti dipendenti</t>
  </si>
  <si>
    <t>Addetti indipendenti</t>
  </si>
  <si>
    <t>Localizzazioni 1° trimestre 2020</t>
  </si>
  <si>
    <t xml:space="preserve">UL attive e Addetti in Abruzzo per provincia. </t>
  </si>
  <si>
    <t>4° trimestre 2020 - 4° trimestre 2022</t>
  </si>
  <si>
    <t>Localizzazioni 2° trimestre 2020</t>
  </si>
  <si>
    <t>Localizzazioni 3° trimestre 2020</t>
  </si>
  <si>
    <t>Localizzazioni 4° trimestre 2020</t>
  </si>
  <si>
    <t>Localizzazioni 1° trimestre 2021</t>
  </si>
  <si>
    <t>Localizzazioni 2° trimestre 2021</t>
  </si>
  <si>
    <t>Localizzazioni 3° trimestre 2021</t>
  </si>
  <si>
    <t>Localizzazioni 1° trimestre 2022</t>
  </si>
  <si>
    <t>Localizzazioni 2° trimestre 2022</t>
  </si>
  <si>
    <t>Localizzazioni 2° trimestre 2022  (cambiati i dati del 2° trim 2022 rispetto al precedente bollettino)</t>
  </si>
  <si>
    <t>Localizzazioni 3° trimestre 2022</t>
  </si>
  <si>
    <t xml:space="preserve">Variazione %  4° trimestre 2022 / 3° trimestre 2022 </t>
  </si>
  <si>
    <t xml:space="preserve"> Addetti totali UL</t>
  </si>
  <si>
    <t>Addetti dipendenti UL</t>
  </si>
  <si>
    <t>Addetti indipendenti UL</t>
  </si>
  <si>
    <t>Chieti</t>
  </si>
  <si>
    <t>L'Aquila</t>
  </si>
  <si>
    <t>Pescara</t>
  </si>
  <si>
    <t>Teramo</t>
  </si>
  <si>
    <r>
      <t>Variazione percentuale addetti alle UL in Abruzzo per provincia. 4</t>
    </r>
    <r>
      <rPr>
        <b/>
        <sz val="9"/>
        <color rgb="FF0070C0"/>
        <rFont val="+mn-ea"/>
      </rPr>
      <t>° trimestre 2022 / 3° trimestre 2022</t>
    </r>
  </si>
  <si>
    <t>Variazione assoluta
 4° trimestre 2022 / 3° trimestre 2022</t>
  </si>
  <si>
    <t>Variazione assoluta 
4° trimestre 2022 / 4° trimestre 2021</t>
  </si>
  <si>
    <t>ABR</t>
  </si>
  <si>
    <t xml:space="preserve">Unità locali e addetti in Abruzzo per provincia e variazioni assolute. </t>
  </si>
  <si>
    <t>UL
Registrate</t>
  </si>
  <si>
    <t>UL
Attive</t>
  </si>
  <si>
    <t xml:space="preserve"> Addetti totali
 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</si>
</sst>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color rgb="FF0070C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Arial"/>
      <family val="2"/>
    </font>
    <font>
      <b/>
      <sz val="9"/>
      <name val="Times New Roman"/>
      <family val="1"/>
    </font>
    <font>
      <sz val="10"/>
      <color theme="0" tint="-0.499984740745262"/>
      <name val="Verdana"/>
      <family val="2"/>
    </font>
    <font>
      <b/>
      <sz val="8"/>
      <name val="Arial"/>
      <family val="2"/>
    </font>
    <font>
      <sz val="10"/>
      <color theme="0" tint="-0.34998626667073579"/>
      <name val="Verdana"/>
      <family val="2"/>
    </font>
    <font>
      <b/>
      <sz val="10"/>
      <name val="Arial"/>
      <family val="2"/>
    </font>
    <font>
      <b/>
      <sz val="10"/>
      <color theme="0" tint="-0.34998626667073579"/>
      <name val="Arial"/>
      <family val="2"/>
    </font>
    <font>
      <sz val="8"/>
      <color theme="0" tint="-0.499984740745262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 tint="-0.34998626667073579"/>
      <name val="Verdana"/>
      <family val="2"/>
    </font>
    <font>
      <sz val="10"/>
      <color rgb="FFFF0000"/>
      <name val="Arial"/>
      <family val="2"/>
    </font>
    <font>
      <b/>
      <sz val="8"/>
      <color rgb="FF0070C0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8"/>
      <color rgb="FFFF0000"/>
      <name val="Calibri"/>
      <family val="2"/>
      <scheme val="minor"/>
    </font>
    <font>
      <sz val="7"/>
      <color rgb="FFFF0000"/>
      <name val="Arial"/>
      <family val="2"/>
    </font>
    <font>
      <b/>
      <sz val="8"/>
      <color theme="0" tint="-0.34998626667073579"/>
      <name val="Verdana"/>
      <family val="2"/>
    </font>
    <font>
      <sz val="8"/>
      <color theme="0" tint="-0.34998626667073579"/>
      <name val="Verdana"/>
      <family val="2"/>
    </font>
    <font>
      <sz val="10"/>
      <color theme="0" tint="-0.34998626667073579"/>
      <name val="Arial"/>
      <family val="2"/>
    </font>
    <font>
      <b/>
      <sz val="9"/>
      <color rgb="FF0070C0"/>
      <name val="+mn-ea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64"/>
      </top>
      <bottom style="thin">
        <color indexed="54"/>
      </bottom>
      <diagonal/>
    </border>
    <border>
      <left/>
      <right/>
      <top style="thin">
        <color indexed="64"/>
      </top>
      <bottom style="thin">
        <color indexed="54"/>
      </bottom>
      <diagonal/>
    </border>
    <border>
      <left/>
      <right style="thin">
        <color indexed="54"/>
      </right>
      <top style="thin">
        <color indexed="6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9"/>
      </top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74">
    <xf numFmtId="0" fontId="0" fillId="0" borderId="0" xfId="0"/>
    <xf numFmtId="0" fontId="3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0" fontId="1" fillId="2" borderId="0" xfId="0" applyFont="1" applyFill="1"/>
    <xf numFmtId="0" fontId="6" fillId="3" borderId="1" xfId="1" applyFont="1" applyFill="1" applyBorder="1" applyAlignment="1">
      <alignment horizontal="left" vertical="top" wrapText="1"/>
    </xf>
    <xf numFmtId="0" fontId="6" fillId="4" borderId="1" xfId="1" applyFont="1" applyFill="1" applyBorder="1" applyAlignment="1">
      <alignment horizontal="center" vertical="top" wrapText="1"/>
    </xf>
    <xf numFmtId="0" fontId="6" fillId="5" borderId="1" xfId="1" applyFont="1" applyFill="1" applyBorder="1" applyAlignment="1">
      <alignment horizontal="left" vertical="center"/>
    </xf>
    <xf numFmtId="3" fontId="6" fillId="6" borderId="2" xfId="1" applyNumberFormat="1" applyFont="1" applyFill="1" applyBorder="1" applyAlignment="1">
      <alignment horizontal="right" vertical="center"/>
    </xf>
    <xf numFmtId="3" fontId="6" fillId="6" borderId="3" xfId="1" applyNumberFormat="1" applyFont="1" applyFill="1" applyBorder="1" applyAlignment="1">
      <alignment horizontal="right" vertical="center"/>
    </xf>
    <xf numFmtId="0" fontId="7" fillId="7" borderId="1" xfId="1" applyFont="1" applyFill="1" applyBorder="1" applyAlignment="1">
      <alignment vertical="top" wrapText="1"/>
    </xf>
    <xf numFmtId="3" fontId="7" fillId="7" borderId="4" xfId="1" applyNumberFormat="1" applyFont="1" applyFill="1" applyBorder="1" applyAlignment="1">
      <alignment horizontal="right" vertical="center"/>
    </xf>
    <xf numFmtId="3" fontId="7" fillId="7" borderId="2" xfId="1" applyNumberFormat="1" applyFont="1" applyFill="1" applyBorder="1" applyAlignment="1">
      <alignment horizontal="right" vertical="center"/>
    </xf>
    <xf numFmtId="3" fontId="7" fillId="7" borderId="3" xfId="1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4" fillId="0" borderId="0" xfId="2"/>
    <xf numFmtId="0" fontId="6" fillId="3" borderId="1" xfId="2" applyFont="1" applyFill="1" applyBorder="1" applyAlignment="1">
      <alignment horizontal="left" vertical="top" wrapText="1"/>
    </xf>
    <xf numFmtId="0" fontId="6" fillId="4" borderId="1" xfId="2" applyFont="1" applyFill="1" applyBorder="1" applyAlignment="1">
      <alignment horizontal="center" vertical="top" wrapText="1"/>
    </xf>
    <xf numFmtId="0" fontId="6" fillId="5" borderId="1" xfId="2" applyFont="1" applyFill="1" applyBorder="1" applyAlignment="1">
      <alignment horizontal="left" vertical="center"/>
    </xf>
    <xf numFmtId="3" fontId="6" fillId="6" borderId="2" xfId="2" applyNumberFormat="1" applyFont="1" applyFill="1" applyBorder="1" applyAlignment="1">
      <alignment horizontal="right" vertical="center"/>
    </xf>
    <xf numFmtId="3" fontId="6" fillId="6" borderId="3" xfId="2" applyNumberFormat="1" applyFont="1" applyFill="1" applyBorder="1" applyAlignment="1">
      <alignment horizontal="right" vertical="center"/>
    </xf>
    <xf numFmtId="0" fontId="7" fillId="7" borderId="1" xfId="2" applyFont="1" applyFill="1" applyBorder="1" applyAlignment="1">
      <alignment horizontal="left" vertical="top" wrapText="1"/>
    </xf>
    <xf numFmtId="3" fontId="7" fillId="7" borderId="4" xfId="2" applyNumberFormat="1" applyFont="1" applyFill="1" applyBorder="1" applyAlignment="1">
      <alignment horizontal="right" vertical="center"/>
    </xf>
    <xf numFmtId="3" fontId="7" fillId="7" borderId="2" xfId="2" applyNumberFormat="1" applyFont="1" applyFill="1" applyBorder="1" applyAlignment="1">
      <alignment horizontal="right" vertical="center"/>
    </xf>
    <xf numFmtId="3" fontId="7" fillId="7" borderId="3" xfId="2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2" borderId="6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2" borderId="0" xfId="0" applyFont="1" applyFill="1"/>
    <xf numFmtId="0" fontId="5" fillId="0" borderId="0" xfId="0" applyFont="1" applyAlignment="1">
      <alignment horizontal="left"/>
    </xf>
    <xf numFmtId="0" fontId="4" fillId="0" borderId="0" xfId="1"/>
    <xf numFmtId="0" fontId="6" fillId="3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center"/>
    </xf>
    <xf numFmtId="3" fontId="6" fillId="6" borderId="2" xfId="0" applyNumberFormat="1" applyFont="1" applyFill="1" applyBorder="1" applyAlignment="1">
      <alignment horizontal="right" vertical="center"/>
    </xf>
    <xf numFmtId="3" fontId="6" fillId="6" borderId="3" xfId="0" applyNumberFormat="1" applyFont="1" applyFill="1" applyBorder="1" applyAlignment="1">
      <alignment horizontal="right" vertical="center"/>
    </xf>
    <xf numFmtId="3" fontId="6" fillId="8" borderId="2" xfId="1" applyNumberFormat="1" applyFont="1" applyFill="1" applyBorder="1" applyAlignment="1">
      <alignment horizontal="right" vertical="center"/>
    </xf>
    <xf numFmtId="3" fontId="6" fillId="8" borderId="3" xfId="1" applyNumberFormat="1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left" vertical="top" wrapText="1"/>
    </xf>
    <xf numFmtId="3" fontId="7" fillId="7" borderId="4" xfId="0" applyNumberFormat="1" applyFont="1" applyFill="1" applyBorder="1" applyAlignment="1">
      <alignment horizontal="right" vertical="center"/>
    </xf>
    <xf numFmtId="3" fontId="7" fillId="7" borderId="2" xfId="0" applyNumberFormat="1" applyFont="1" applyFill="1" applyBorder="1" applyAlignment="1">
      <alignment horizontal="right" vertical="center"/>
    </xf>
    <xf numFmtId="3" fontId="7" fillId="7" borderId="3" xfId="0" applyNumberFormat="1" applyFont="1" applyFill="1" applyBorder="1" applyAlignment="1">
      <alignment horizontal="right" vertical="center"/>
    </xf>
    <xf numFmtId="0" fontId="11" fillId="9" borderId="0" xfId="0" applyFont="1" applyFill="1" applyAlignment="1">
      <alignment horizontal="left" vertical="center" readingOrder="1"/>
    </xf>
    <xf numFmtId="3" fontId="4" fillId="0" borderId="0" xfId="1" applyNumberFormat="1"/>
    <xf numFmtId="0" fontId="9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right" vertical="center"/>
    </xf>
    <xf numFmtId="0" fontId="12" fillId="0" borderId="7" xfId="0" applyFont="1" applyBorder="1" applyAlignment="1">
      <alignment horizontal="left" vertical="center" wrapText="1" readingOrder="1"/>
    </xf>
    <xf numFmtId="0" fontId="12" fillId="2" borderId="0" xfId="0" applyFont="1" applyFill="1" applyAlignment="1">
      <alignment horizontal="left" vertical="center" wrapText="1" readingOrder="1"/>
    </xf>
    <xf numFmtId="0" fontId="12" fillId="0" borderId="0" xfId="0" applyFont="1" applyAlignment="1">
      <alignment horizontal="left" vertical="center" wrapText="1" readingOrder="1"/>
    </xf>
    <xf numFmtId="0" fontId="13" fillId="2" borderId="0" xfId="0" applyFont="1" applyFill="1" applyAlignment="1">
      <alignment horizontal="left" vertical="center" wrapText="1" readingOrder="1"/>
    </xf>
    <xf numFmtId="3" fontId="9" fillId="2" borderId="0" xfId="0" applyNumberFormat="1" applyFont="1" applyFill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2" fontId="0" fillId="0" borderId="0" xfId="0" applyNumberFormat="1"/>
    <xf numFmtId="0" fontId="7" fillId="7" borderId="1" xfId="1" applyFont="1" applyFill="1" applyBorder="1" applyAlignment="1">
      <alignment horizontal="left" vertical="top" wrapText="1"/>
    </xf>
    <xf numFmtId="2" fontId="2" fillId="0" borderId="0" xfId="0" applyNumberFormat="1" applyFont="1"/>
    <xf numFmtId="3" fontId="0" fillId="0" borderId="0" xfId="0" applyNumberFormat="1"/>
    <xf numFmtId="0" fontId="8" fillId="0" borderId="0" xfId="0" applyFont="1" applyAlignment="1">
      <alignment horizontal="left" vertical="center" readingOrder="1"/>
    </xf>
    <xf numFmtId="0" fontId="0" fillId="0" borderId="0" xfId="0" applyFont="1"/>
    <xf numFmtId="2" fontId="0" fillId="0" borderId="0" xfId="0" applyNumberFormat="1" applyFont="1"/>
    <xf numFmtId="0" fontId="3" fillId="0" borderId="0" xfId="1" applyFont="1" applyAlignment="1">
      <alignment horizontal="left"/>
    </xf>
    <xf numFmtId="3" fontId="14" fillId="0" borderId="0" xfId="1" applyNumberFormat="1" applyFont="1" applyFill="1" applyBorder="1"/>
    <xf numFmtId="0" fontId="15" fillId="0" borderId="0" xfId="1" applyFont="1"/>
    <xf numFmtId="0" fontId="16" fillId="4" borderId="1" xfId="1" applyFont="1" applyFill="1" applyBorder="1" applyAlignment="1">
      <alignment horizontal="center" vertical="top" wrapText="1"/>
    </xf>
    <xf numFmtId="3" fontId="18" fillId="6" borderId="2" xfId="1" applyNumberFormat="1" applyFont="1" applyFill="1" applyBorder="1" applyAlignment="1">
      <alignment horizontal="right" vertical="center"/>
    </xf>
    <xf numFmtId="0" fontId="14" fillId="0" borderId="0" xfId="1" applyFont="1" applyFill="1" applyBorder="1"/>
    <xf numFmtId="0" fontId="6" fillId="5" borderId="8" xfId="1" applyFont="1" applyFill="1" applyBorder="1" applyAlignment="1">
      <alignment horizontal="left" vertical="center"/>
    </xf>
    <xf numFmtId="3" fontId="18" fillId="6" borderId="9" xfId="1" applyNumberFormat="1" applyFont="1" applyFill="1" applyBorder="1" applyAlignment="1">
      <alignment horizontal="right" vertical="center"/>
    </xf>
    <xf numFmtId="3" fontId="6" fillId="6" borderId="9" xfId="1" applyNumberFormat="1" applyFont="1" applyFill="1" applyBorder="1" applyAlignment="1">
      <alignment horizontal="right" vertical="center"/>
    </xf>
    <xf numFmtId="3" fontId="6" fillId="6" borderId="10" xfId="1" applyNumberFormat="1" applyFont="1" applyFill="1" applyBorder="1" applyAlignment="1">
      <alignment horizontal="right" vertical="center"/>
    </xf>
    <xf numFmtId="0" fontId="6" fillId="5" borderId="11" xfId="1" applyFont="1" applyFill="1" applyBorder="1" applyAlignment="1">
      <alignment horizontal="left" vertical="center"/>
    </xf>
    <xf numFmtId="3" fontId="18" fillId="6" borderId="12" xfId="1" applyNumberFormat="1" applyFont="1" applyFill="1" applyBorder="1" applyAlignment="1">
      <alignment horizontal="right" vertical="center"/>
    </xf>
    <xf numFmtId="3" fontId="6" fillId="6" borderId="12" xfId="1" applyNumberFormat="1" applyFont="1" applyFill="1" applyBorder="1" applyAlignment="1">
      <alignment horizontal="right" vertical="center"/>
    </xf>
    <xf numFmtId="3" fontId="6" fillId="6" borderId="13" xfId="1" applyNumberFormat="1" applyFont="1" applyFill="1" applyBorder="1" applyAlignment="1">
      <alignment horizontal="right" vertical="center"/>
    </xf>
    <xf numFmtId="0" fontId="17" fillId="0" borderId="0" xfId="1" applyFont="1" applyFill="1" applyBorder="1"/>
    <xf numFmtId="3" fontId="17" fillId="0" borderId="0" xfId="1" applyNumberFormat="1" applyFont="1" applyFill="1" applyBorder="1"/>
    <xf numFmtId="0" fontId="6" fillId="5" borderId="14" xfId="1" applyFont="1" applyFill="1" applyBorder="1" applyAlignment="1">
      <alignment horizontal="left" vertical="center"/>
    </xf>
    <xf numFmtId="3" fontId="18" fillId="6" borderId="15" xfId="1" applyNumberFormat="1" applyFont="1" applyFill="1" applyBorder="1" applyAlignment="1">
      <alignment horizontal="right" vertical="center"/>
    </xf>
    <xf numFmtId="3" fontId="6" fillId="6" borderId="15" xfId="1" applyNumberFormat="1" applyFont="1" applyFill="1" applyBorder="1" applyAlignment="1">
      <alignment horizontal="right" vertical="center"/>
    </xf>
    <xf numFmtId="3" fontId="6" fillId="6" borderId="16" xfId="1" applyNumberFormat="1" applyFont="1" applyFill="1" applyBorder="1" applyAlignment="1">
      <alignment horizontal="right" vertical="center"/>
    </xf>
    <xf numFmtId="0" fontId="19" fillId="0" borderId="0" xfId="1" applyFont="1"/>
    <xf numFmtId="3" fontId="20" fillId="0" borderId="0" xfId="1" applyNumberFormat="1" applyFont="1"/>
    <xf numFmtId="3" fontId="19" fillId="0" borderId="0" xfId="1" applyNumberFormat="1" applyFont="1"/>
    <xf numFmtId="0" fontId="8" fillId="0" borderId="0" xfId="1" applyFont="1"/>
    <xf numFmtId="0" fontId="21" fillId="0" borderId="0" xfId="1" applyFont="1"/>
    <xf numFmtId="0" fontId="22" fillId="10" borderId="6" xfId="1" applyFont="1" applyFill="1" applyBorder="1" applyAlignment="1">
      <alignment horizontal="right" vertical="center" wrapText="1"/>
    </xf>
    <xf numFmtId="0" fontId="22" fillId="10" borderId="6" xfId="1" applyFont="1" applyFill="1" applyBorder="1" applyAlignment="1">
      <alignment vertical="center" wrapText="1"/>
    </xf>
    <xf numFmtId="0" fontId="23" fillId="0" borderId="0" xfId="1" applyFont="1" applyAlignment="1">
      <alignment vertical="center"/>
    </xf>
    <xf numFmtId="3" fontId="23" fillId="0" borderId="0" xfId="1" applyNumberFormat="1" applyFont="1" applyAlignment="1">
      <alignment vertical="center"/>
    </xf>
    <xf numFmtId="0" fontId="23" fillId="10" borderId="0" xfId="1" applyFont="1" applyFill="1" applyAlignment="1">
      <alignment vertical="center"/>
    </xf>
    <xf numFmtId="3" fontId="23" fillId="10" borderId="0" xfId="1" applyNumberFormat="1" applyFont="1" applyFill="1" applyAlignment="1">
      <alignment vertical="center"/>
    </xf>
    <xf numFmtId="0" fontId="22" fillId="0" borderId="0" xfId="1" applyFont="1" applyAlignment="1">
      <alignment vertical="center"/>
    </xf>
    <xf numFmtId="3" fontId="22" fillId="0" borderId="0" xfId="1" applyNumberFormat="1" applyFont="1" applyAlignment="1">
      <alignment vertical="center"/>
    </xf>
    <xf numFmtId="0" fontId="4" fillId="0" borderId="0" xfId="1" applyFont="1"/>
    <xf numFmtId="3" fontId="24" fillId="7" borderId="4" xfId="1" applyNumberFormat="1" applyFont="1" applyFill="1" applyBorder="1" applyAlignment="1">
      <alignment horizontal="right" vertical="center"/>
    </xf>
    <xf numFmtId="3" fontId="17" fillId="0" borderId="0" xfId="1" applyNumberFormat="1" applyFont="1" applyFill="1" applyAlignment="1">
      <alignment vertical="center"/>
    </xf>
    <xf numFmtId="0" fontId="4" fillId="0" borderId="0" xfId="1" applyFill="1"/>
    <xf numFmtId="0" fontId="25" fillId="0" borderId="0" xfId="1" applyFont="1" applyFill="1"/>
    <xf numFmtId="0" fontId="7" fillId="7" borderId="0" xfId="1" applyFont="1" applyFill="1" applyBorder="1" applyAlignment="1">
      <alignment horizontal="left" vertical="top" wrapText="1"/>
    </xf>
    <xf numFmtId="3" fontId="7" fillId="7" borderId="0" xfId="1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left"/>
    </xf>
    <xf numFmtId="0" fontId="26" fillId="0" borderId="0" xfId="1" applyFont="1" applyAlignment="1">
      <alignment wrapText="1"/>
    </xf>
    <xf numFmtId="0" fontId="27" fillId="11" borderId="5" xfId="1" applyFont="1" applyFill="1" applyBorder="1" applyAlignment="1">
      <alignment horizontal="right" vertical="center" wrapText="1"/>
    </xf>
    <xf numFmtId="0" fontId="22" fillId="10" borderId="5" xfId="1" applyFont="1" applyFill="1" applyBorder="1" applyAlignment="1">
      <alignment horizontal="right" vertical="center" wrapText="1"/>
    </xf>
    <xf numFmtId="0" fontId="23" fillId="0" borderId="17" xfId="1" applyFont="1" applyBorder="1" applyAlignment="1">
      <alignment vertical="center" wrapText="1"/>
    </xf>
    <xf numFmtId="3" fontId="28" fillId="0" borderId="0" xfId="1" applyNumberFormat="1" applyFont="1" applyAlignment="1">
      <alignment vertical="center"/>
    </xf>
    <xf numFmtId="0" fontId="23" fillId="0" borderId="0" xfId="1" applyFont="1" applyAlignment="1">
      <alignment vertical="center" wrapText="1"/>
    </xf>
    <xf numFmtId="0" fontId="29" fillId="12" borderId="17" xfId="1" applyFont="1" applyFill="1" applyBorder="1" applyAlignment="1">
      <alignment vertical="center" wrapText="1"/>
    </xf>
    <xf numFmtId="3" fontId="28" fillId="12" borderId="0" xfId="1" applyNumberFormat="1" applyFont="1" applyFill="1" applyAlignment="1">
      <alignment vertical="center"/>
    </xf>
    <xf numFmtId="3" fontId="30" fillId="12" borderId="0" xfId="1" applyNumberFormat="1" applyFont="1" applyFill="1" applyAlignment="1">
      <alignment vertical="center"/>
    </xf>
    <xf numFmtId="0" fontId="23" fillId="10" borderId="0" xfId="1" applyFont="1" applyFill="1" applyAlignment="1">
      <alignment vertical="center" wrapText="1"/>
    </xf>
    <xf numFmtId="0" fontId="22" fillId="10" borderId="0" xfId="1" applyFont="1" applyFill="1" applyAlignment="1">
      <alignment vertical="center" wrapText="1"/>
    </xf>
    <xf numFmtId="3" fontId="22" fillId="10" borderId="0" xfId="1" applyNumberFormat="1" applyFont="1" applyFill="1" applyAlignment="1">
      <alignment vertical="center"/>
    </xf>
    <xf numFmtId="0" fontId="27" fillId="11" borderId="17" xfId="1" applyFont="1" applyFill="1" applyBorder="1" applyAlignment="1">
      <alignment vertical="center" wrapText="1"/>
    </xf>
    <xf numFmtId="3" fontId="27" fillId="0" borderId="0" xfId="1" applyNumberFormat="1" applyFont="1" applyAlignment="1">
      <alignment vertical="center"/>
    </xf>
    <xf numFmtId="0" fontId="25" fillId="0" borderId="0" xfId="1" applyFont="1"/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19" fillId="0" borderId="0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left" vertical="center" readingOrder="1"/>
    </xf>
    <xf numFmtId="0" fontId="4" fillId="0" borderId="0" xfId="1" applyFill="1" applyBorder="1"/>
    <xf numFmtId="0" fontId="31" fillId="0" borderId="0" xfId="1" applyFont="1" applyAlignment="1">
      <alignment horizontal="left"/>
    </xf>
    <xf numFmtId="0" fontId="32" fillId="0" borderId="0" xfId="1" applyFont="1" applyAlignment="1">
      <alignment horizontal="left"/>
    </xf>
    <xf numFmtId="0" fontId="33" fillId="0" borderId="0" xfId="1" applyFont="1"/>
    <xf numFmtId="0" fontId="18" fillId="3" borderId="1" xfId="1" applyFont="1" applyFill="1" applyBorder="1" applyAlignment="1">
      <alignment horizontal="left" vertical="top" wrapText="1"/>
    </xf>
    <xf numFmtId="0" fontId="18" fillId="4" borderId="1" xfId="1" applyFont="1" applyFill="1" applyBorder="1" applyAlignment="1">
      <alignment horizontal="center" vertical="top" wrapText="1"/>
    </xf>
    <xf numFmtId="0" fontId="18" fillId="5" borderId="1" xfId="1" applyFont="1" applyFill="1" applyBorder="1" applyAlignment="1">
      <alignment horizontal="left" vertical="center"/>
    </xf>
    <xf numFmtId="3" fontId="18" fillId="6" borderId="3" xfId="1" applyNumberFormat="1" applyFont="1" applyFill="1" applyBorder="1" applyAlignment="1">
      <alignment horizontal="right" vertical="center"/>
    </xf>
    <xf numFmtId="0" fontId="24" fillId="7" borderId="1" xfId="1" applyFont="1" applyFill="1" applyBorder="1" applyAlignment="1">
      <alignment horizontal="left" vertical="top" wrapText="1"/>
    </xf>
    <xf numFmtId="3" fontId="24" fillId="7" borderId="2" xfId="1" applyNumberFormat="1" applyFont="1" applyFill="1" applyBorder="1" applyAlignment="1">
      <alignment horizontal="right" vertical="center"/>
    </xf>
    <xf numFmtId="3" fontId="24" fillId="7" borderId="3" xfId="1" applyNumberFormat="1" applyFont="1" applyFill="1" applyBorder="1" applyAlignment="1">
      <alignment horizontal="right" vertical="center"/>
    </xf>
    <xf numFmtId="0" fontId="4" fillId="0" borderId="0" xfId="1" applyAlignment="1">
      <alignment horizontal="left" vertical="top"/>
    </xf>
    <xf numFmtId="0" fontId="22" fillId="0" borderId="18" xfId="1" applyFont="1" applyFill="1" applyBorder="1" applyAlignment="1">
      <alignment horizontal="left"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17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right" vertical="center" wrapText="1"/>
    </xf>
    <xf numFmtId="0" fontId="23" fillId="0" borderId="17" xfId="1" applyFont="1" applyBorder="1" applyAlignment="1">
      <alignment vertical="center"/>
    </xf>
    <xf numFmtId="164" fontId="23" fillId="0" borderId="0" xfId="1" applyNumberFormat="1" applyFont="1" applyAlignment="1">
      <alignment vertical="center"/>
    </xf>
    <xf numFmtId="0" fontId="22" fillId="0" borderId="17" xfId="1" applyFont="1" applyBorder="1" applyAlignment="1">
      <alignment vertical="center"/>
    </xf>
    <xf numFmtId="0" fontId="17" fillId="10" borderId="21" xfId="1" applyFont="1" applyFill="1" applyBorder="1" applyAlignment="1">
      <alignment horizontal="right" vertical="center" wrapText="1"/>
    </xf>
    <xf numFmtId="0" fontId="14" fillId="0" borderId="0" xfId="1" applyFont="1" applyBorder="1" applyAlignment="1">
      <alignment vertical="center"/>
    </xf>
    <xf numFmtId="3" fontId="14" fillId="0" borderId="0" xfId="1" applyNumberFormat="1" applyFont="1" applyAlignment="1">
      <alignment vertical="center"/>
    </xf>
    <xf numFmtId="0" fontId="14" fillId="10" borderId="23" xfId="1" applyFont="1" applyFill="1" applyBorder="1" applyAlignment="1">
      <alignment vertical="center"/>
    </xf>
    <xf numFmtId="3" fontId="14" fillId="10" borderId="23" xfId="1" applyNumberFormat="1" applyFont="1" applyFill="1" applyBorder="1" applyAlignment="1">
      <alignment vertical="center"/>
    </xf>
    <xf numFmtId="0" fontId="17" fillId="0" borderId="0" xfId="1" applyFont="1" applyBorder="1" applyAlignment="1">
      <alignment vertical="center"/>
    </xf>
    <xf numFmtId="3" fontId="17" fillId="0" borderId="0" xfId="1" applyNumberFormat="1" applyFont="1" applyAlignment="1">
      <alignment vertical="center"/>
    </xf>
    <xf numFmtId="0" fontId="17" fillId="10" borderId="24" xfId="1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22" fillId="1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2" fillId="10" borderId="0" xfId="1" applyFont="1" applyFill="1" applyBorder="1" applyAlignment="1">
      <alignment horizontal="center" vertical="center" wrapText="1"/>
    </xf>
    <xf numFmtId="0" fontId="22" fillId="10" borderId="0" xfId="1" applyFont="1" applyFill="1" applyBorder="1" applyAlignment="1">
      <alignment horizontal="right" vertical="center" wrapText="1"/>
    </xf>
    <xf numFmtId="0" fontId="22" fillId="10" borderId="6" xfId="1" applyFont="1" applyFill="1" applyBorder="1" applyAlignment="1">
      <alignment horizontal="right" vertical="center" wrapText="1"/>
    </xf>
    <xf numFmtId="0" fontId="22" fillId="10" borderId="5" xfId="1" applyFont="1" applyFill="1" applyBorder="1" applyAlignment="1">
      <alignment horizontal="right" vertical="center" wrapText="1"/>
    </xf>
    <xf numFmtId="0" fontId="27" fillId="11" borderId="5" xfId="1" applyFont="1" applyFill="1" applyBorder="1" applyAlignment="1">
      <alignment horizontal="right" vertical="center" wrapText="1"/>
    </xf>
    <xf numFmtId="0" fontId="22" fillId="10" borderId="0" xfId="1" applyFont="1" applyFill="1" applyAlignment="1">
      <alignment horizontal="left" vertical="center" wrapText="1"/>
    </xf>
    <xf numFmtId="0" fontId="22" fillId="10" borderId="5" xfId="1" applyFont="1" applyFill="1" applyBorder="1" applyAlignment="1">
      <alignment horizontal="left" vertical="center" wrapText="1"/>
    </xf>
    <xf numFmtId="0" fontId="22" fillId="10" borderId="0" xfId="1" applyFont="1" applyFill="1" applyAlignment="1">
      <alignment horizontal="right" vertical="center" wrapText="1"/>
    </xf>
    <xf numFmtId="0" fontId="27" fillId="11" borderId="0" xfId="1" applyFont="1" applyFill="1" applyAlignment="1">
      <alignment horizontal="left" vertical="center" wrapText="1"/>
    </xf>
    <xf numFmtId="0" fontId="27" fillId="11" borderId="5" xfId="1" applyFont="1" applyFill="1" applyBorder="1" applyAlignment="1">
      <alignment horizontal="left" vertical="center" wrapText="1"/>
    </xf>
    <xf numFmtId="0" fontId="27" fillId="11" borderId="0" xfId="1" applyFont="1" applyFill="1" applyAlignment="1">
      <alignment horizontal="right" vertical="center" wrapText="1"/>
    </xf>
    <xf numFmtId="0" fontId="17" fillId="10" borderId="20" xfId="1" applyFont="1" applyFill="1" applyBorder="1" applyAlignment="1">
      <alignment horizontal="center" vertical="center" wrapText="1"/>
    </xf>
    <xf numFmtId="0" fontId="17" fillId="10" borderId="0" xfId="1" applyFont="1" applyFill="1" applyBorder="1" applyAlignment="1">
      <alignment horizontal="left" vertical="center" wrapText="1"/>
    </xf>
    <xf numFmtId="0" fontId="17" fillId="10" borderId="22" xfId="1" applyFont="1" applyFill="1" applyBorder="1" applyAlignment="1">
      <alignment horizontal="center" vertical="center"/>
    </xf>
  </cellXfs>
  <cellStyles count="3">
    <cellStyle name="Normale" xfId="0" builtinId="0"/>
    <cellStyle name="Normale 3" xfId="1"/>
    <cellStyle name="Normal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08-484C-9509-5858AB61A28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08-484C-9509-5858AB61A28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D08-484C-9509-5858AB61A28A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D08-484C-9509-5858AB61A28A}"/>
              </c:ext>
            </c:extLst>
          </c:dPt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08-484C-9509-5858AB61A28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08-484C-9509-5858AB61A28A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08-484C-9509-5858AB61A28A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08-484C-9509-5858AB61A2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ImpreseVariazione'!$A$26:$A$46</c:f>
              <c:strCache>
                <c:ptCount val="21"/>
                <c:pt idx="0">
                  <c:v>Puglia</c:v>
                </c:pt>
                <c:pt idx="1">
                  <c:v>Abruzzo</c:v>
                </c:pt>
                <c:pt idx="2">
                  <c:v>Umbria</c:v>
                </c:pt>
                <c:pt idx="3">
                  <c:v>Sicilia</c:v>
                </c:pt>
                <c:pt idx="4">
                  <c:v>Liguria</c:v>
                </c:pt>
                <c:pt idx="5">
                  <c:v>Trentino-A. Adige</c:v>
                </c:pt>
                <c:pt idx="6">
                  <c:v>Campania</c:v>
                </c:pt>
                <c:pt idx="7">
                  <c:v>Emilia- Romagna</c:v>
                </c:pt>
                <c:pt idx="8">
                  <c:v>Veneto</c:v>
                </c:pt>
                <c:pt idx="9">
                  <c:v>Valle d'Aosta</c:v>
                </c:pt>
                <c:pt idx="10">
                  <c:v>Italia</c:v>
                </c:pt>
                <c:pt idx="11">
                  <c:v>Lazio</c:v>
                </c:pt>
                <c:pt idx="12">
                  <c:v>Calabria</c:v>
                </c:pt>
                <c:pt idx="13">
                  <c:v>Lombardia</c:v>
                </c:pt>
                <c:pt idx="14">
                  <c:v>Piemonte</c:v>
                </c:pt>
                <c:pt idx="15">
                  <c:v>Friuli-Venezia G.</c:v>
                </c:pt>
                <c:pt idx="16">
                  <c:v>Sardegna</c:v>
                </c:pt>
                <c:pt idx="17">
                  <c:v>Toscana</c:v>
                </c:pt>
                <c:pt idx="18">
                  <c:v>Basilicata</c:v>
                </c:pt>
                <c:pt idx="19">
                  <c:v>Marche</c:v>
                </c:pt>
                <c:pt idx="20">
                  <c:v>Molise</c:v>
                </c:pt>
              </c:strCache>
            </c:strRef>
          </c:cat>
          <c:val>
            <c:numRef>
              <c:f>'Graf ImpreseVariazione'!$B$26:$B$46</c:f>
              <c:numCache>
                <c:formatCode>0.00</c:formatCode>
                <c:ptCount val="21"/>
                <c:pt idx="0">
                  <c:v>-0.11782351120074781</c:v>
                </c:pt>
                <c:pt idx="1">
                  <c:v>-0.17734269702773639</c:v>
                </c:pt>
                <c:pt idx="2">
                  <c:v>-0.19878230212409517</c:v>
                </c:pt>
                <c:pt idx="3">
                  <c:v>-0.30284518502151109</c:v>
                </c:pt>
                <c:pt idx="4">
                  <c:v>-0.30294233674980836</c:v>
                </c:pt>
                <c:pt idx="5">
                  <c:v>-0.36235348107922061</c:v>
                </c:pt>
                <c:pt idx="6">
                  <c:v>-0.40452851571876614</c:v>
                </c:pt>
                <c:pt idx="7">
                  <c:v>-0.41485148266817645</c:v>
                </c:pt>
                <c:pt idx="8">
                  <c:v>-0.4380817174677471</c:v>
                </c:pt>
                <c:pt idx="9">
                  <c:v>-0.44275774826059461</c:v>
                </c:pt>
                <c:pt idx="10">
                  <c:v>-0.50539338439962833</c:v>
                </c:pt>
                <c:pt idx="11">
                  <c:v>-0.50889088261681692</c:v>
                </c:pt>
                <c:pt idx="12">
                  <c:v>-0.59666388140995885</c:v>
                </c:pt>
                <c:pt idx="13">
                  <c:v>-0.60063179376882703</c:v>
                </c:pt>
                <c:pt idx="14">
                  <c:v>-0.64332375228638616</c:v>
                </c:pt>
                <c:pt idx="15">
                  <c:v>-0.67096509614508337</c:v>
                </c:pt>
                <c:pt idx="16">
                  <c:v>-0.75132919577668134</c:v>
                </c:pt>
                <c:pt idx="17">
                  <c:v>-0.82855121002283383</c:v>
                </c:pt>
                <c:pt idx="18">
                  <c:v>-0.95987176858703149</c:v>
                </c:pt>
                <c:pt idx="19">
                  <c:v>-1.032311855688314</c:v>
                </c:pt>
                <c:pt idx="20">
                  <c:v>-1.2552578412214752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08-484C-9509-5858AB61A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253416"/>
        <c:axId val="813256368"/>
      </c:barChart>
      <c:catAx>
        <c:axId val="81325341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13256368"/>
        <c:crosses val="autoZero"/>
        <c:auto val="1"/>
        <c:lblAlgn val="ctr"/>
        <c:lblOffset val="100"/>
        <c:noMultiLvlLbl val="0"/>
      </c:catAx>
      <c:valAx>
        <c:axId val="81325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3253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4° trimestre 2022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(Chieti)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9A-4499-AE61-D3EDF28A5E92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9A-4499-AE61-D3EDF28A5E92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9A-4499-AE61-D3EDF28A5E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UL_variazione!$F$64:$G$64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UL_variazione!$F$70:$G$70</c:f>
              <c:numCache>
                <c:formatCode>#,##0</c:formatCode>
                <c:ptCount val="2"/>
                <c:pt idx="0">
                  <c:v>107638</c:v>
                </c:pt>
                <c:pt idx="1">
                  <c:v>25939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9A-4499-AE61-D3EDF28A5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4° trimestre 2022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fino a 9 addetti)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677641274654884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E8-4213-92C4-D7C9D7115FC6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EE8-4213-92C4-D7C9D7115FC6}"/>
              </c:ext>
            </c:extLst>
          </c:dPt>
          <c:dLbls>
            <c:dLbl>
              <c:idx val="0"/>
              <c:layout>
                <c:manualLayout>
                  <c:x val="4.3158752753935534E-2"/>
                  <c:y val="-2.9816204762990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50275602961855"/>
                      <c:h val="0.159441705307257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EE8-4213-92C4-D7C9D7115FC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FEE8-4213-92C4-D7C9D7115F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UL_ClasseAddetti!$L$32:$M$32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UL_ClasseAddetti!$L$35:$M$35</c:f>
              <c:numCache>
                <c:formatCode>#,##0</c:formatCode>
                <c:ptCount val="2"/>
                <c:pt idx="0">
                  <c:v>100792</c:v>
                </c:pt>
                <c:pt idx="1">
                  <c:v>85984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E8-4213-92C4-D7C9D7115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43039690774275191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4° trimestre 2022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10-49 addetti)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1604962976622542"/>
          <c:y val="9.29523678313338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28-4E5F-B96B-275C06AEAA71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28-4E5F-B96B-275C06AEAA7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C028-4E5F-B96B-275C06AEAA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UL_ClasseAddetti!$L$32:$M$32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UL_ClasseAddetti!$L$36:$M$36</c:f>
              <c:numCache>
                <c:formatCode>#,##0</c:formatCode>
                <c:ptCount val="2"/>
                <c:pt idx="0">
                  <c:v>92682</c:v>
                </c:pt>
                <c:pt idx="1">
                  <c:v>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28-4E5F-B96B-275C06AEA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5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45073166507922757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4° trimestre 2022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50 addetti</a:t>
            </a:r>
            <a:r>
              <a:rPr lang="en-US" sz="900" baseline="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e oltre)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3853424114461094"/>
          <c:y val="4.158871706058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9F-4B99-972C-A7654BF3D20A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69F-4B99-972C-A7654BF3D20A}"/>
              </c:ext>
            </c:extLst>
          </c:dPt>
          <c:dLbls>
            <c:dLbl>
              <c:idx val="0"/>
              <c:layout>
                <c:manualLayout>
                  <c:x val="5.4385063377869199E-2"/>
                  <c:y val="-2.56565656565656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9748601119104717"/>
                      <c:h val="0.137198484848484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69F-4B99-972C-A7654BF3D20A}"/>
                </c:ext>
              </c:extLst>
            </c:dLbl>
            <c:dLbl>
              <c:idx val="1"/>
              <c:layout>
                <c:manualLayout>
                  <c:x val="-0.15393939393939393"/>
                  <c:y val="-6.4141414141414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9F-4B99-972C-A7654BF3D2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UL_ClasseAddetti!$L$32:$M$32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UL_ClasseAddetti!$L$41:$M$41</c:f>
              <c:numCache>
                <c:formatCode>#,##0</c:formatCode>
                <c:ptCount val="2"/>
                <c:pt idx="0">
                  <c:v>140926</c:v>
                </c:pt>
                <c:pt idx="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9F-4B99-972C-A7654BF3D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42810094781317803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36388888888888"/>
          <c:y val="3.5022777777777778E-2"/>
          <c:w val="0.74646849598175713"/>
          <c:h val="0.7280018535252859"/>
        </c:manualLayout>
      </c:layout>
      <c:lineChart>
        <c:grouping val="standard"/>
        <c:varyColors val="0"/>
        <c:ser>
          <c:idx val="1"/>
          <c:order val="1"/>
          <c:tx>
            <c:strRef>
              <c:f>'Serie storica'!$I$4</c:f>
              <c:strCache>
                <c:ptCount val="1"/>
                <c:pt idx="0">
                  <c:v>UL Attive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5.3076510509659905E-2"/>
                  <c:y val="8.5014043494389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13-4526-8C5C-742DD91E306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13-4526-8C5C-742DD91E3067}"/>
                </c:ext>
              </c:extLst>
            </c:dLbl>
            <c:dLbl>
              <c:idx val="3"/>
              <c:layout>
                <c:manualLayout>
                  <c:x val="-5.8982003622337721E-2"/>
                  <c:y val="8.0265280618041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13-4526-8C5C-742DD91E306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13-4526-8C5C-742DD91E3067}"/>
                </c:ext>
              </c:extLst>
            </c:dLbl>
            <c:dLbl>
              <c:idx val="5"/>
              <c:layout>
                <c:manualLayout>
                  <c:x val="-6.3720601851851855E-2"/>
                  <c:y val="7.6782222222222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13-4526-8C5C-742DD91E30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13-4526-8C5C-742DD91E3067}"/>
                </c:ext>
              </c:extLst>
            </c:dLbl>
            <c:dLbl>
              <c:idx val="7"/>
              <c:layout>
                <c:manualLayout>
                  <c:x val="-6.0780787037037147E-2"/>
                  <c:y val="-2.1995555555555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113-4526-8C5C-742DD91E3067}"/>
                </c:ext>
              </c:extLst>
            </c:dLbl>
            <c:dLbl>
              <c:idx val="8"/>
              <c:layout>
                <c:manualLayout>
                  <c:x val="-5.6121096171572259E-2"/>
                  <c:y val="-4.057635505077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113-4526-8C5C-742DD91E30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'Serie storica'!$N$3:$V$3</c:f>
              <c:strCache>
                <c:ptCount val="9"/>
                <c:pt idx="0">
                  <c:v>T4
2020</c:v>
                </c:pt>
                <c:pt idx="1">
                  <c:v>T1
2021</c:v>
                </c:pt>
                <c:pt idx="2">
                  <c:v>T2
2021</c:v>
                </c:pt>
                <c:pt idx="3">
                  <c:v>T3
2021</c:v>
                </c:pt>
                <c:pt idx="4">
                  <c:v>T4
2021</c:v>
                </c:pt>
                <c:pt idx="5">
                  <c:v>T1
2022</c:v>
                </c:pt>
                <c:pt idx="6">
                  <c:v>T2
2022</c:v>
                </c:pt>
                <c:pt idx="7">
                  <c:v>T3
2022</c:v>
                </c:pt>
                <c:pt idx="8">
                  <c:v>T4
2022</c:v>
                </c:pt>
              </c:strCache>
            </c:strRef>
          </c:cat>
          <c:val>
            <c:numRef>
              <c:f>'Serie storica'!$N$4:$V$4</c:f>
              <c:numCache>
                <c:formatCode>#,##0</c:formatCode>
                <c:ptCount val="9"/>
                <c:pt idx="0">
                  <c:v>155225</c:v>
                </c:pt>
                <c:pt idx="1">
                  <c:v>155087</c:v>
                </c:pt>
                <c:pt idx="2">
                  <c:v>156494</c:v>
                </c:pt>
                <c:pt idx="3">
                  <c:v>157291</c:v>
                </c:pt>
                <c:pt idx="4">
                  <c:v>157277</c:v>
                </c:pt>
                <c:pt idx="5">
                  <c:v>156942</c:v>
                </c:pt>
                <c:pt idx="6">
                  <c:v>157813</c:v>
                </c:pt>
                <c:pt idx="7">
                  <c:v>156491</c:v>
                </c:pt>
                <c:pt idx="8">
                  <c:v>156347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113-4526-8C5C-742DD91E3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509496"/>
        <c:axId val="564512448"/>
      </c:lineChart>
      <c:lineChart>
        <c:grouping val="standard"/>
        <c:varyColors val="0"/>
        <c:ser>
          <c:idx val="0"/>
          <c:order val="0"/>
          <c:tx>
            <c:strRef>
              <c:f>'Serie storica'!$I$5</c:f>
              <c:strCache>
                <c:ptCount val="1"/>
                <c:pt idx="0">
                  <c:v>Addetti totali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8891898148148152E-2"/>
                  <c:y val="5.83672222222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113-4526-8C5C-742DD91E3067}"/>
                </c:ext>
              </c:extLst>
            </c:dLbl>
            <c:dLbl>
              <c:idx val="1"/>
              <c:layout>
                <c:manualLayout>
                  <c:x val="-5.3172401143257844E-2"/>
                  <c:y val="-6.182986592437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113-4526-8C5C-742DD91E3067}"/>
                </c:ext>
              </c:extLst>
            </c:dLbl>
            <c:dLbl>
              <c:idx val="3"/>
              <c:layout>
                <c:manualLayout>
                  <c:x val="-6.2216961450491146E-2"/>
                  <c:y val="2.9037718700295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113-4526-8C5C-742DD91E3067}"/>
                </c:ext>
              </c:extLst>
            </c:dLbl>
            <c:dLbl>
              <c:idx val="5"/>
              <c:layout>
                <c:manualLayout>
                  <c:x val="-6.0780747121316911E-2"/>
                  <c:y val="5.0528736886745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113-4526-8C5C-742DD91E3067}"/>
                </c:ext>
              </c:extLst>
            </c:dLbl>
            <c:dLbl>
              <c:idx val="6"/>
              <c:layout>
                <c:manualLayout>
                  <c:x val="-5.0052977070727908E-2"/>
                  <c:y val="8.860279529622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113-4526-8C5C-742DD91E3067}"/>
                </c:ext>
              </c:extLst>
            </c:dLbl>
            <c:dLbl>
              <c:idx val="7"/>
              <c:layout>
                <c:manualLayout>
                  <c:x val="-4.755162037037048E-2"/>
                  <c:y val="9.79488888888888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042824074074081E-2"/>
                      <c:h val="0.10417555555555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113-4526-8C5C-742DD91E3067}"/>
                </c:ext>
              </c:extLst>
            </c:dLbl>
            <c:dLbl>
              <c:idx val="8"/>
              <c:layout>
                <c:manualLayout>
                  <c:x val="-6.4911023030232301E-2"/>
                  <c:y val="-3.5178936605316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113-4526-8C5C-742DD91E30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'Serie storica'!$N$3:$V$3</c:f>
              <c:strCache>
                <c:ptCount val="9"/>
                <c:pt idx="0">
                  <c:v>T4
2020</c:v>
                </c:pt>
                <c:pt idx="1">
                  <c:v>T1
2021</c:v>
                </c:pt>
                <c:pt idx="2">
                  <c:v>T2
2021</c:v>
                </c:pt>
                <c:pt idx="3">
                  <c:v>T3
2021</c:v>
                </c:pt>
                <c:pt idx="4">
                  <c:v>T4
2021</c:v>
                </c:pt>
                <c:pt idx="5">
                  <c:v>T1
2022</c:v>
                </c:pt>
                <c:pt idx="6">
                  <c:v>T2
2022</c:v>
                </c:pt>
                <c:pt idx="7">
                  <c:v>T3
2022</c:v>
                </c:pt>
                <c:pt idx="8">
                  <c:v>T4
2022</c:v>
                </c:pt>
              </c:strCache>
            </c:strRef>
          </c:cat>
          <c:val>
            <c:numRef>
              <c:f>'Serie storica'!$N$5:$V$5</c:f>
              <c:numCache>
                <c:formatCode>#,##0</c:formatCode>
                <c:ptCount val="9"/>
                <c:pt idx="0">
                  <c:v>389573</c:v>
                </c:pt>
                <c:pt idx="1">
                  <c:v>391522</c:v>
                </c:pt>
                <c:pt idx="2">
                  <c:v>377555</c:v>
                </c:pt>
                <c:pt idx="3">
                  <c:v>396397</c:v>
                </c:pt>
                <c:pt idx="4">
                  <c:v>403826</c:v>
                </c:pt>
                <c:pt idx="5">
                  <c:v>408288</c:v>
                </c:pt>
                <c:pt idx="6">
                  <c:v>403847</c:v>
                </c:pt>
                <c:pt idx="7">
                  <c:v>415412</c:v>
                </c:pt>
                <c:pt idx="8">
                  <c:v>423234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113-4526-8C5C-742DD91E3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487848"/>
        <c:axId val="562487520"/>
      </c:lineChart>
      <c:catAx>
        <c:axId val="56450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4512448"/>
        <c:crosses val="autoZero"/>
        <c:auto val="1"/>
        <c:lblAlgn val="ctr"/>
        <c:lblOffset val="100"/>
        <c:noMultiLvlLbl val="0"/>
      </c:catAx>
      <c:valAx>
        <c:axId val="564512448"/>
        <c:scaling>
          <c:orientation val="minMax"/>
          <c:max val="170000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chemeClr val="accent6">
                        <a:lumMod val="75000"/>
                      </a:schemeClr>
                    </a:solidFill>
                  </a:rPr>
                  <a:t>UL</a:t>
                </a:r>
                <a:r>
                  <a:rPr lang="it-IT" sz="800" baseline="0">
                    <a:solidFill>
                      <a:schemeClr val="accent6">
                        <a:lumMod val="75000"/>
                      </a:schemeClr>
                    </a:solidFill>
                  </a:rPr>
                  <a:t> a</a:t>
                </a:r>
                <a:r>
                  <a:rPr lang="it-IT" sz="800">
                    <a:solidFill>
                      <a:schemeClr val="accent6">
                        <a:lumMod val="75000"/>
                      </a:schemeClr>
                    </a:solidFill>
                  </a:rPr>
                  <a:t>ttive</a:t>
                </a:r>
              </a:p>
            </c:rich>
          </c:tx>
          <c:layout>
            <c:manualLayout>
              <c:xMode val="edge"/>
              <c:yMode val="edge"/>
              <c:x val="1.3145833333333338E-3"/>
              <c:y val="0.2757672222222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accent6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4509496"/>
        <c:crosses val="autoZero"/>
        <c:crossBetween val="between"/>
      </c:valAx>
      <c:valAx>
        <c:axId val="562487520"/>
        <c:scaling>
          <c:orientation val="minMax"/>
          <c:max val="425000"/>
          <c:min val="355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rgbClr val="7030A0"/>
                    </a:solidFill>
                  </a:rPr>
                  <a:t>Addetti totali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7030A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487848"/>
        <c:crosses val="max"/>
        <c:crossBetween val="between"/>
      </c:valAx>
      <c:catAx>
        <c:axId val="562487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248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12077661447016"/>
          <c:y val="0.90116298239211234"/>
          <c:w val="0.42400382023175581"/>
          <c:h val="9.0106991220079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05333333333335E-2"/>
          <c:y val="7.2940476190476181E-2"/>
          <c:w val="0.7295339999999999"/>
          <c:h val="0.786282098765432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UL_variazione!$M$31</c:f>
              <c:strCache>
                <c:ptCount val="1"/>
                <c:pt idx="0">
                  <c:v> Addetti totali UL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UL_variazione!$J$32:$J$36</c:f>
              <c:strCache>
                <c:ptCount val="5"/>
                <c:pt idx="0">
                  <c:v>Chieti</c:v>
                </c:pt>
                <c:pt idx="1">
                  <c:v>L'Aquila</c:v>
                </c:pt>
                <c:pt idx="2">
                  <c:v>Pescara</c:v>
                </c:pt>
                <c:pt idx="3">
                  <c:v>Teramo</c:v>
                </c:pt>
                <c:pt idx="4">
                  <c:v>Abruzzo</c:v>
                </c:pt>
              </c:strCache>
            </c:strRef>
          </c:cat>
          <c:val>
            <c:numRef>
              <c:f>UL_variazione!$M$32:$M$36</c:f>
              <c:numCache>
                <c:formatCode>#,##0.0</c:formatCode>
                <c:ptCount val="5"/>
                <c:pt idx="0">
                  <c:v>2.0287043331474708</c:v>
                </c:pt>
                <c:pt idx="1">
                  <c:v>1.9036561324576997</c:v>
                </c:pt>
                <c:pt idx="2">
                  <c:v>1.4255167498218104</c:v>
                </c:pt>
                <c:pt idx="3">
                  <c:v>2.0976655012969436</c:v>
                </c:pt>
                <c:pt idx="4">
                  <c:v>1.8829499388558828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1-4DB3-A6DB-3173422AB322}"/>
            </c:ext>
          </c:extLst>
        </c:ser>
        <c:ser>
          <c:idx val="3"/>
          <c:order val="1"/>
          <c:tx>
            <c:strRef>
              <c:f>UL_variazione!$N$31</c:f>
              <c:strCache>
                <c:ptCount val="1"/>
                <c:pt idx="0">
                  <c:v>Addetti dipendenti UL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UL_variazione!$J$32:$J$36</c:f>
              <c:strCache>
                <c:ptCount val="5"/>
                <c:pt idx="0">
                  <c:v>Chieti</c:v>
                </c:pt>
                <c:pt idx="1">
                  <c:v>L'Aquila</c:v>
                </c:pt>
                <c:pt idx="2">
                  <c:v>Pescara</c:v>
                </c:pt>
                <c:pt idx="3">
                  <c:v>Teramo</c:v>
                </c:pt>
                <c:pt idx="4">
                  <c:v>Abruzzo</c:v>
                </c:pt>
              </c:strCache>
            </c:strRef>
          </c:cat>
          <c:val>
            <c:numRef>
              <c:f>UL_variazione!$N$32:$N$36</c:f>
              <c:numCache>
                <c:formatCode>#,##0.0</c:formatCode>
                <c:ptCount val="5"/>
                <c:pt idx="0">
                  <c:v>2.5993461124190977</c:v>
                </c:pt>
                <c:pt idx="1">
                  <c:v>2.6258793771243383</c:v>
                </c:pt>
                <c:pt idx="2">
                  <c:v>1.9663988709152103</c:v>
                </c:pt>
                <c:pt idx="3">
                  <c:v>2.7516086601016747</c:v>
                </c:pt>
                <c:pt idx="4">
                  <c:v>2.5009119025505684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1-4DB3-A6DB-3173422AB322}"/>
            </c:ext>
          </c:extLst>
        </c:ser>
        <c:ser>
          <c:idx val="4"/>
          <c:order val="2"/>
          <c:tx>
            <c:strRef>
              <c:f>UL_variazione!$O$31</c:f>
              <c:strCache>
                <c:ptCount val="1"/>
                <c:pt idx="0">
                  <c:v>Addetti indipendenti UL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870071517096625E-17"/>
                  <c:y val="2.8798185941043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21-4DB3-A6DB-3173422AB322}"/>
                </c:ext>
              </c:extLst>
            </c:dLbl>
            <c:dLbl>
              <c:idx val="2"/>
              <c:layout>
                <c:manualLayout>
                  <c:x val="-5.174014303419325E-17"/>
                  <c:y val="2.8798185941043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21-4DB3-A6DB-3173422AB3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UL_variazione!$J$32:$J$36</c:f>
              <c:strCache>
                <c:ptCount val="5"/>
                <c:pt idx="0">
                  <c:v>Chieti</c:v>
                </c:pt>
                <c:pt idx="1">
                  <c:v>L'Aquila</c:v>
                </c:pt>
                <c:pt idx="2">
                  <c:v>Pescara</c:v>
                </c:pt>
                <c:pt idx="3">
                  <c:v>Teramo</c:v>
                </c:pt>
                <c:pt idx="4">
                  <c:v>Abruzzo</c:v>
                </c:pt>
              </c:strCache>
            </c:strRef>
          </c:cat>
          <c:val>
            <c:numRef>
              <c:f>UL_variazione!$O$32:$O$36</c:f>
              <c:numCache>
                <c:formatCode>#,##0.0</c:formatCode>
                <c:ptCount val="5"/>
                <c:pt idx="0">
                  <c:v>-0.27297193387158786</c:v>
                </c:pt>
                <c:pt idx="1">
                  <c:v>-0.44780728844966033</c:v>
                </c:pt>
                <c:pt idx="2">
                  <c:v>-0.4098360655737705</c:v>
                </c:pt>
                <c:pt idx="3">
                  <c:v>-0.40877503747104516</c:v>
                </c:pt>
                <c:pt idx="4">
                  <c:v>-0.37792555875789213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21-4DB3-A6DB-3173422AB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851488"/>
        <c:axId val="437843616"/>
      </c:barChart>
      <c:catAx>
        <c:axId val="4378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843616"/>
        <c:crosses val="autoZero"/>
        <c:auto val="1"/>
        <c:lblAlgn val="ctr"/>
        <c:lblOffset val="100"/>
        <c:noMultiLvlLbl val="0"/>
      </c:catAx>
      <c:valAx>
        <c:axId val="4378436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85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86377777777774"/>
          <c:y val="0.24363765432098766"/>
          <c:w val="0.17377933333333334"/>
          <c:h val="0.655434807256235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4° trimestre 2022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(L'Aquila)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97929292929293"/>
          <c:y val="0.21340050505050503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BD-455E-B200-1BA0DE3265E3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BD-455E-B200-1BA0DE3265E3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BD-455E-B200-1BA0DE3265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UL_variazione!$F$64:$G$64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UL_variazione!$F$67:$G$67</c:f>
              <c:numCache>
                <c:formatCode>#,##0</c:formatCode>
                <c:ptCount val="2"/>
                <c:pt idx="0">
                  <c:v>64916</c:v>
                </c:pt>
                <c:pt idx="1">
                  <c:v>19341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BD-455E-B200-1BA0DE326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4° trimestre 2022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(Teramo)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F02-4196-B92D-1942BFECE2F7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02-4196-B92D-1942BFECE2F7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02-4196-B92D-1942BFECE2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UL_variazione!$F$64:$G$64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UL_variazione!$F$68:$G$68</c:f>
              <c:numCache>
                <c:formatCode>#,##0</c:formatCode>
                <c:ptCount val="2"/>
                <c:pt idx="0">
                  <c:v>86709</c:v>
                </c:pt>
                <c:pt idx="1">
                  <c:v>21927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02-4196-B92D-1942BFECE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4° trimestre 2022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(Pescara)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0F-4456-97AE-8B15FB5E9424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0F-4456-97AE-8B15FB5E9424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0F-4456-97AE-8B15FB5E94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UL_variazione!$F$64:$G$64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UL_variazione!$F$69:$G$69</c:f>
              <c:numCache>
                <c:formatCode>#,##0</c:formatCode>
                <c:ptCount val="2"/>
                <c:pt idx="0">
                  <c:v>75137</c:v>
                </c:pt>
                <c:pt idx="1">
                  <c:v>21627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0F-4456-97AE-8B15FB5E9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1085848</xdr:colOff>
      <xdr:row>26</xdr:row>
      <xdr:rowOff>123825</xdr:rowOff>
    </xdr:from>
    <xdr:to>
      <xdr:col>10</xdr:col>
      <xdr:colOff>447675</xdr:colOff>
      <xdr:row>37</xdr:row>
      <xdr:rowOff>188325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B4D1997-9F7C-4CDB-9507-F50BE93CA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460002</xdr:colOff>
      <xdr:row>7</xdr:row>
      <xdr:rowOff>1119</xdr:rowOff>
    </xdr:from>
    <xdr:to>
      <xdr:col>19</xdr:col>
      <xdr:colOff>382602</xdr:colOff>
      <xdr:row>43</xdr:row>
      <xdr:rowOff>66596</xdr:rowOff>
    </xdr:to>
    <xdr:grpSp>
      <xdr:nvGrpSpPr>
        <xdr:cNvPr id="2" name="Gruppo 1"/>
        <xdr:cNvGrpSpPr/>
      </xdr:nvGrpSpPr>
      <xdr:grpSpPr>
        <a:xfrm>
          <a:off x="12595973" y="1099295"/>
          <a:ext cx="1737953" cy="6497654"/>
          <a:chOff x="12595973" y="2040590"/>
          <a:chExt cx="1737953" cy="6497653"/>
        </a:xfrm>
      </xdr:grpSpPr>
      <xdr:graphicFrame macro="">
        <xdr:nvGraphicFramePr>
          <xdr:cNvPr id="3" name="Grafico 2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aphicFramePr>
            <a:graphicFrameLocks/>
          </xdr:cNvGraphicFramePr>
        </xdr:nvGraphicFramePr>
        <xdr:xfrm>
          <a:off x="12595973" y="2040590"/>
          <a:ext cx="1671789" cy="18393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fico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>
            <a:graphicFrameLocks/>
          </xdr:cNvGraphicFramePr>
        </xdr:nvGraphicFramePr>
        <xdr:xfrm>
          <a:off x="12595973" y="4045804"/>
          <a:ext cx="1719049" cy="23226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fico 4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aphicFramePr>
            <a:graphicFrameLocks/>
          </xdr:cNvGraphicFramePr>
        </xdr:nvGraphicFramePr>
        <xdr:xfrm>
          <a:off x="12595973" y="6400644"/>
          <a:ext cx="1737953" cy="21375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553741</xdr:colOff>
      <xdr:row>14</xdr:row>
      <xdr:rowOff>148989</xdr:rowOff>
    </xdr:from>
    <xdr:to>
      <xdr:col>13</xdr:col>
      <xdr:colOff>292216</xdr:colOff>
      <xdr:row>23</xdr:row>
      <xdr:rowOff>244585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41</xdr:row>
      <xdr:rowOff>28575</xdr:rowOff>
    </xdr:from>
    <xdr:to>
      <xdr:col>15</xdr:col>
      <xdr:colOff>347100</xdr:colOff>
      <xdr:row>50</xdr:row>
      <xdr:rowOff>11400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476249</xdr:colOff>
      <xdr:row>65</xdr:row>
      <xdr:rowOff>38100</xdr:rowOff>
    </xdr:from>
    <xdr:to>
      <xdr:col>15</xdr:col>
      <xdr:colOff>294075</xdr:colOff>
      <xdr:row>88</xdr:row>
      <xdr:rowOff>132150</xdr:rowOff>
    </xdr:to>
    <xdr:grpSp>
      <xdr:nvGrpSpPr>
        <xdr:cNvPr id="3" name="Gruppo 2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pSpPr/>
      </xdr:nvGrpSpPr>
      <xdr:grpSpPr>
        <a:xfrm>
          <a:off x="7877174" y="13363575"/>
          <a:ext cx="4085026" cy="4304100"/>
          <a:chOff x="7362824" y="4257675"/>
          <a:chExt cx="4085026" cy="4018350"/>
        </a:xfrm>
      </xdr:grpSpPr>
      <xdr:graphicFrame macro="">
        <xdr:nvGraphicFramePr>
          <xdr:cNvPr id="4" name="Grafico 3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GraphicFramePr>
            <a:graphicFrameLocks/>
          </xdr:cNvGraphicFramePr>
        </xdr:nvGraphicFramePr>
        <xdr:xfrm>
          <a:off x="7362824" y="4257675"/>
          <a:ext cx="19800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fico 4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GraphicFramePr>
            <a:graphicFrameLocks/>
          </xdr:cNvGraphicFramePr>
        </xdr:nvGraphicFramePr>
        <xdr:xfrm>
          <a:off x="9467850" y="4257675"/>
          <a:ext cx="19800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fico 5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GraphicFramePr>
            <a:graphicFrameLocks/>
          </xdr:cNvGraphicFramePr>
        </xdr:nvGraphicFramePr>
        <xdr:xfrm>
          <a:off x="7362825" y="6296025"/>
          <a:ext cx="19800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fico 6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GraphicFramePr>
            <a:graphicFrameLocks/>
          </xdr:cNvGraphicFramePr>
        </xdr:nvGraphicFramePr>
        <xdr:xfrm>
          <a:off x="9467850" y="6296025"/>
          <a:ext cx="19800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2"/>
  <sheetViews>
    <sheetView zoomScaleNormal="100" workbookViewId="0">
      <selection activeCell="K42" sqref="K42"/>
    </sheetView>
  </sheetViews>
  <sheetFormatPr defaultRowHeight="15"/>
  <cols>
    <col min="1" max="1" width="14.28515625" customWidth="1"/>
    <col min="2" max="2" width="12.28515625" customWidth="1"/>
    <col min="3" max="3" width="9.7109375" bestFit="1" customWidth="1"/>
    <col min="4" max="4" width="10.7109375" bestFit="1" customWidth="1"/>
    <col min="5" max="5" width="14.7109375" customWidth="1"/>
    <col min="6" max="6" width="12.140625" bestFit="1" customWidth="1"/>
    <col min="7" max="7" width="12.5703125" bestFit="1" customWidth="1"/>
    <col min="8" max="8" width="12.7109375" bestFit="1" customWidth="1"/>
    <col min="9" max="10" width="9.7109375" bestFit="1" customWidth="1"/>
    <col min="11" max="11" width="14.42578125" customWidth="1"/>
    <col min="12" max="12" width="12.42578125" customWidth="1"/>
    <col min="13" max="13" width="9.7109375" bestFit="1" customWidth="1"/>
    <col min="15" max="15" width="11.7109375" customWidth="1"/>
    <col min="16" max="16" width="15.85546875" customWidth="1"/>
    <col min="17" max="19" width="9.7109375" bestFit="1" customWidth="1"/>
  </cols>
  <sheetData>
    <row r="1" spans="1:10">
      <c r="A1" s="1" t="s">
        <v>0</v>
      </c>
      <c r="B1" s="2" t="s">
        <v>1</v>
      </c>
      <c r="H1" s="3"/>
      <c r="I1" s="3"/>
      <c r="J1" s="3"/>
    </row>
    <row r="2" spans="1:10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</row>
    <row r="3" spans="1:10">
      <c r="A3" s="6" t="s">
        <v>7</v>
      </c>
      <c r="B3" s="7">
        <v>30340</v>
      </c>
      <c r="C3" s="7">
        <v>25359</v>
      </c>
      <c r="D3" s="7">
        <v>485</v>
      </c>
      <c r="E3" s="8">
        <v>512</v>
      </c>
    </row>
    <row r="4" spans="1:10">
      <c r="A4" s="6" t="s">
        <v>8</v>
      </c>
      <c r="B4" s="7">
        <v>36274</v>
      </c>
      <c r="C4" s="7">
        <v>31210</v>
      </c>
      <c r="D4" s="7">
        <v>563</v>
      </c>
      <c r="E4" s="8">
        <v>674</v>
      </c>
    </row>
    <row r="5" spans="1:10">
      <c r="A5" s="6" t="s">
        <v>9</v>
      </c>
      <c r="B5" s="7">
        <v>37643</v>
      </c>
      <c r="C5" s="7">
        <v>31510</v>
      </c>
      <c r="D5" s="7">
        <v>587</v>
      </c>
      <c r="E5" s="8">
        <v>638</v>
      </c>
    </row>
    <row r="6" spans="1:10">
      <c r="A6" s="6" t="s">
        <v>10</v>
      </c>
      <c r="B6" s="7">
        <v>45054</v>
      </c>
      <c r="C6" s="7">
        <v>39517</v>
      </c>
      <c r="D6" s="7">
        <v>648</v>
      </c>
      <c r="E6" s="8">
        <v>779</v>
      </c>
    </row>
    <row r="7" spans="1:10">
      <c r="A7" s="9" t="s">
        <v>11</v>
      </c>
      <c r="B7" s="10">
        <f>SUM(B3:B6)</f>
        <v>149311</v>
      </c>
      <c r="C7" s="10">
        <f t="shared" ref="C7:E7" si="0">SUM(C3:C6)</f>
        <v>127596</v>
      </c>
      <c r="D7" s="10">
        <f t="shared" si="0"/>
        <v>2283</v>
      </c>
      <c r="E7" s="10">
        <f t="shared" si="0"/>
        <v>2603</v>
      </c>
    </row>
    <row r="10" spans="1:10">
      <c r="A10" s="1" t="s">
        <v>0</v>
      </c>
      <c r="B10" s="2" t="s">
        <v>12</v>
      </c>
    </row>
    <row r="11" spans="1:10">
      <c r="A11" s="4" t="s">
        <v>2</v>
      </c>
      <c r="B11" s="5" t="s">
        <v>3</v>
      </c>
      <c r="C11" s="5" t="s">
        <v>4</v>
      </c>
      <c r="D11" s="5" t="s">
        <v>5</v>
      </c>
      <c r="E11" s="5" t="s">
        <v>6</v>
      </c>
    </row>
    <row r="12" spans="1:10">
      <c r="A12" s="6" t="s">
        <v>7</v>
      </c>
      <c r="B12" s="7">
        <v>30479</v>
      </c>
      <c r="C12" s="7">
        <v>25493</v>
      </c>
      <c r="D12" s="7">
        <v>374</v>
      </c>
      <c r="E12" s="8">
        <v>230</v>
      </c>
    </row>
    <row r="13" spans="1:10">
      <c r="A13" s="6" t="s">
        <v>8</v>
      </c>
      <c r="B13" s="7">
        <v>36452</v>
      </c>
      <c r="C13" s="7">
        <v>31408</v>
      </c>
      <c r="D13" s="7">
        <v>479</v>
      </c>
      <c r="E13" s="8">
        <v>303</v>
      </c>
    </row>
    <row r="14" spans="1:10">
      <c r="A14" s="6" t="s">
        <v>9</v>
      </c>
      <c r="B14" s="7">
        <v>37786</v>
      </c>
      <c r="C14" s="7">
        <v>31639</v>
      </c>
      <c r="D14" s="7">
        <v>466</v>
      </c>
      <c r="E14" s="8">
        <v>318</v>
      </c>
    </row>
    <row r="15" spans="1:10">
      <c r="A15" s="6" t="s">
        <v>10</v>
      </c>
      <c r="B15" s="7">
        <v>45167</v>
      </c>
      <c r="C15" s="7">
        <v>39665</v>
      </c>
      <c r="D15" s="7">
        <v>423</v>
      </c>
      <c r="E15" s="8">
        <v>314</v>
      </c>
    </row>
    <row r="16" spans="1:10">
      <c r="A16" s="9" t="s">
        <v>13</v>
      </c>
      <c r="B16" s="10">
        <v>149884</v>
      </c>
      <c r="C16" s="11">
        <v>128205</v>
      </c>
      <c r="D16" s="11">
        <v>1742</v>
      </c>
      <c r="E16" s="12">
        <v>1165</v>
      </c>
    </row>
    <row r="19" spans="1:5">
      <c r="A19" s="13" t="s">
        <v>0</v>
      </c>
      <c r="B19" s="14" t="s">
        <v>14</v>
      </c>
      <c r="C19" s="15"/>
    </row>
    <row r="20" spans="1:5">
      <c r="A20" s="16" t="s">
        <v>2</v>
      </c>
      <c r="B20" s="17" t="s">
        <v>3</v>
      </c>
      <c r="C20" s="17" t="s">
        <v>4</v>
      </c>
      <c r="D20" s="17" t="s">
        <v>5</v>
      </c>
      <c r="E20" s="17" t="s">
        <v>6</v>
      </c>
    </row>
    <row r="21" spans="1:5">
      <c r="A21" s="18" t="s">
        <v>7</v>
      </c>
      <c r="B21" s="19">
        <v>30525</v>
      </c>
      <c r="C21" s="19">
        <v>25578</v>
      </c>
      <c r="D21" s="19">
        <v>256</v>
      </c>
      <c r="E21" s="20">
        <v>204</v>
      </c>
    </row>
    <row r="22" spans="1:5">
      <c r="A22" s="18" t="s">
        <v>8</v>
      </c>
      <c r="B22" s="19">
        <v>36521</v>
      </c>
      <c r="C22" s="19">
        <v>31462</v>
      </c>
      <c r="D22" s="19">
        <v>289</v>
      </c>
      <c r="E22" s="20">
        <v>217</v>
      </c>
    </row>
    <row r="23" spans="1:5">
      <c r="A23" s="18" t="s">
        <v>9</v>
      </c>
      <c r="B23" s="19">
        <v>37073</v>
      </c>
      <c r="C23" s="19">
        <v>30930</v>
      </c>
      <c r="D23" s="19">
        <v>352</v>
      </c>
      <c r="E23" s="20">
        <v>1071</v>
      </c>
    </row>
    <row r="24" spans="1:5">
      <c r="A24" s="18" t="s">
        <v>10</v>
      </c>
      <c r="B24" s="19">
        <v>44437</v>
      </c>
      <c r="C24" s="19">
        <v>38903</v>
      </c>
      <c r="D24" s="19">
        <v>412</v>
      </c>
      <c r="E24" s="20">
        <v>1142</v>
      </c>
    </row>
    <row r="25" spans="1:5">
      <c r="A25" s="21" t="s">
        <v>11</v>
      </c>
      <c r="B25" s="22">
        <v>148556</v>
      </c>
      <c r="C25" s="23">
        <v>126873</v>
      </c>
      <c r="D25" s="23">
        <v>1309</v>
      </c>
      <c r="E25" s="24">
        <v>2634</v>
      </c>
    </row>
    <row r="27" spans="1:5">
      <c r="A27" s="13" t="s">
        <v>0</v>
      </c>
      <c r="B27" s="14" t="s">
        <v>15</v>
      </c>
      <c r="C27" s="15"/>
    </row>
    <row r="28" spans="1:5">
      <c r="A28" s="16" t="s">
        <v>2</v>
      </c>
      <c r="B28" s="17" t="s">
        <v>3</v>
      </c>
      <c r="C28" s="17" t="s">
        <v>4</v>
      </c>
      <c r="D28" s="17" t="s">
        <v>5</v>
      </c>
      <c r="E28" s="17" t="s">
        <v>6</v>
      </c>
    </row>
    <row r="29" spans="1:5">
      <c r="A29" s="18" t="s">
        <v>7</v>
      </c>
      <c r="B29" s="19">
        <v>30531</v>
      </c>
      <c r="C29" s="19">
        <v>25565</v>
      </c>
      <c r="D29" s="19">
        <v>326</v>
      </c>
      <c r="E29" s="20">
        <v>325</v>
      </c>
    </row>
    <row r="30" spans="1:5">
      <c r="A30" s="18" t="s">
        <v>8</v>
      </c>
      <c r="B30" s="19">
        <v>36551</v>
      </c>
      <c r="C30" s="19">
        <v>31464</v>
      </c>
      <c r="D30" s="19">
        <v>354</v>
      </c>
      <c r="E30" s="20">
        <v>328</v>
      </c>
    </row>
    <row r="31" spans="1:5">
      <c r="A31" s="18" t="s">
        <v>9</v>
      </c>
      <c r="B31" s="19">
        <v>36976</v>
      </c>
      <c r="C31" s="19">
        <v>30800</v>
      </c>
      <c r="D31" s="19">
        <v>417</v>
      </c>
      <c r="E31" s="20">
        <v>516</v>
      </c>
    </row>
    <row r="32" spans="1:5">
      <c r="A32" s="18" t="s">
        <v>10</v>
      </c>
      <c r="B32" s="19">
        <v>44378</v>
      </c>
      <c r="C32" s="19">
        <v>38819</v>
      </c>
      <c r="D32" s="19">
        <v>367</v>
      </c>
      <c r="E32" s="20">
        <v>425</v>
      </c>
    </row>
    <row r="33" spans="1:5">
      <c r="A33" s="21" t="s">
        <v>11</v>
      </c>
      <c r="B33" s="22">
        <v>148436</v>
      </c>
      <c r="C33" s="23">
        <v>126648</v>
      </c>
      <c r="D33" s="23">
        <v>1464</v>
      </c>
      <c r="E33" s="24">
        <v>1594</v>
      </c>
    </row>
    <row r="36" spans="1:5">
      <c r="A36" s="25" t="s">
        <v>16</v>
      </c>
    </row>
    <row r="37" spans="1:5">
      <c r="A37" s="25" t="s">
        <v>17</v>
      </c>
    </row>
    <row r="38" spans="1:5">
      <c r="A38" s="155" t="s">
        <v>2</v>
      </c>
      <c r="B38" s="157" t="s">
        <v>18</v>
      </c>
      <c r="C38" s="157"/>
      <c r="D38" s="157"/>
      <c r="E38" s="157"/>
    </row>
    <row r="39" spans="1:5" ht="15.75" thickBot="1">
      <c r="A39" s="156"/>
      <c r="B39" s="26" t="s">
        <v>3</v>
      </c>
      <c r="C39" s="26" t="s">
        <v>4</v>
      </c>
      <c r="D39" s="26" t="s">
        <v>5</v>
      </c>
      <c r="E39" s="26" t="s">
        <v>6</v>
      </c>
    </row>
    <row r="40" spans="1:5">
      <c r="A40" s="27" t="s">
        <v>19</v>
      </c>
      <c r="B40" s="28">
        <v>30531</v>
      </c>
      <c r="C40" s="28">
        <v>25565</v>
      </c>
      <c r="D40" s="28">
        <v>326</v>
      </c>
      <c r="E40" s="28">
        <v>325</v>
      </c>
    </row>
    <row r="41" spans="1:5">
      <c r="A41" s="29" t="s">
        <v>20</v>
      </c>
      <c r="B41" s="30">
        <v>36551</v>
      </c>
      <c r="C41" s="30">
        <v>31464</v>
      </c>
      <c r="D41" s="30">
        <v>354</v>
      </c>
      <c r="E41" s="30">
        <v>328</v>
      </c>
    </row>
    <row r="42" spans="1:5">
      <c r="A42" s="27" t="s">
        <v>21</v>
      </c>
      <c r="B42" s="28">
        <v>36976</v>
      </c>
      <c r="C42" s="28">
        <v>30800</v>
      </c>
      <c r="D42" s="28">
        <v>417</v>
      </c>
      <c r="E42" s="28">
        <v>516</v>
      </c>
    </row>
    <row r="43" spans="1:5">
      <c r="A43" s="29" t="s">
        <v>22</v>
      </c>
      <c r="B43" s="30">
        <v>44378</v>
      </c>
      <c r="C43" s="30">
        <v>38819</v>
      </c>
      <c r="D43" s="30">
        <v>367</v>
      </c>
      <c r="E43" s="30">
        <v>425</v>
      </c>
    </row>
    <row r="44" spans="1:5">
      <c r="A44" s="31" t="s">
        <v>23</v>
      </c>
      <c r="B44" s="32">
        <v>148436</v>
      </c>
      <c r="C44" s="32">
        <v>126648</v>
      </c>
      <c r="D44" s="32">
        <v>1464</v>
      </c>
      <c r="E44" s="32">
        <v>1594</v>
      </c>
    </row>
    <row r="45" spans="1:5">
      <c r="A45" s="33"/>
      <c r="B45" s="157" t="s">
        <v>24</v>
      </c>
      <c r="C45" s="157"/>
      <c r="D45" s="157"/>
      <c r="E45" s="157"/>
    </row>
    <row r="46" spans="1:5">
      <c r="A46" s="27" t="s">
        <v>19</v>
      </c>
      <c r="B46" s="28">
        <f>B29-B21</f>
        <v>6</v>
      </c>
      <c r="C46" s="28">
        <f t="shared" ref="C46:E46" si="1">C29-C21</f>
        <v>-13</v>
      </c>
      <c r="D46" s="28">
        <f t="shared" si="1"/>
        <v>70</v>
      </c>
      <c r="E46" s="28">
        <f t="shared" si="1"/>
        <v>121</v>
      </c>
    </row>
    <row r="47" spans="1:5">
      <c r="A47" s="29" t="s">
        <v>20</v>
      </c>
      <c r="B47" s="30">
        <f t="shared" ref="B47:E49" si="2">B30-B22</f>
        <v>30</v>
      </c>
      <c r="C47" s="30">
        <f t="shared" si="2"/>
        <v>2</v>
      </c>
      <c r="D47" s="30">
        <f t="shared" si="2"/>
        <v>65</v>
      </c>
      <c r="E47" s="30">
        <f t="shared" si="2"/>
        <v>111</v>
      </c>
    </row>
    <row r="48" spans="1:5">
      <c r="A48" s="27" t="s">
        <v>21</v>
      </c>
      <c r="B48" s="28">
        <f t="shared" si="2"/>
        <v>-97</v>
      </c>
      <c r="C48" s="28">
        <f t="shared" si="2"/>
        <v>-130</v>
      </c>
      <c r="D48" s="28">
        <f t="shared" si="2"/>
        <v>65</v>
      </c>
      <c r="E48" s="28">
        <f t="shared" si="2"/>
        <v>-555</v>
      </c>
    </row>
    <row r="49" spans="1:5">
      <c r="A49" s="29" t="s">
        <v>22</v>
      </c>
      <c r="B49" s="30">
        <f>B32-B24</f>
        <v>-59</v>
      </c>
      <c r="C49" s="30">
        <f t="shared" si="2"/>
        <v>-84</v>
      </c>
      <c r="D49" s="30">
        <f t="shared" si="2"/>
        <v>-45</v>
      </c>
      <c r="E49" s="30">
        <f t="shared" si="2"/>
        <v>-717</v>
      </c>
    </row>
    <row r="50" spans="1:5">
      <c r="A50" s="31" t="s">
        <v>23</v>
      </c>
      <c r="B50" s="32">
        <f t="shared" ref="B50:D50" si="3">B33-B25</f>
        <v>-120</v>
      </c>
      <c r="C50" s="32">
        <f t="shared" si="3"/>
        <v>-225</v>
      </c>
      <c r="D50" s="32">
        <f t="shared" si="3"/>
        <v>155</v>
      </c>
      <c r="E50" s="32">
        <f>E33-E25</f>
        <v>-1040</v>
      </c>
    </row>
    <row r="52" spans="1:5">
      <c r="A52" s="35" t="s">
        <v>72</v>
      </c>
    </row>
  </sheetData>
  <mergeCells count="3">
    <mergeCell ref="A38:A39"/>
    <mergeCell ref="B38:E38"/>
    <mergeCell ref="B45:E4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59"/>
  <sheetViews>
    <sheetView showGridLines="0" topLeftCell="A28" zoomScaleNormal="100" workbookViewId="0">
      <selection activeCell="B59" sqref="B59"/>
    </sheetView>
  </sheetViews>
  <sheetFormatPr defaultRowHeight="12.75"/>
  <cols>
    <col min="1" max="1" width="9.140625" style="35"/>
    <col min="2" max="2" width="47.7109375" style="35" customWidth="1"/>
    <col min="3" max="3" width="22.42578125" style="35" customWidth="1"/>
    <col min="4" max="4" width="9.7109375" style="35" bestFit="1" customWidth="1"/>
    <col min="5" max="5" width="9.140625" style="35"/>
    <col min="6" max="6" width="12" style="35" customWidth="1"/>
    <col min="7" max="16384" width="9.140625" style="35"/>
  </cols>
  <sheetData>
    <row r="1" spans="2:7" ht="15">
      <c r="B1" s="1"/>
      <c r="C1" s="34"/>
      <c r="D1"/>
      <c r="E1"/>
      <c r="F1"/>
      <c r="G1"/>
    </row>
    <row r="2" spans="2:7" ht="15">
      <c r="B2" s="1" t="s">
        <v>0</v>
      </c>
      <c r="C2" s="34" t="s">
        <v>15</v>
      </c>
      <c r="D2"/>
      <c r="E2"/>
      <c r="F2"/>
      <c r="G2"/>
    </row>
    <row r="3" spans="2:7" ht="15">
      <c r="B3" s="1"/>
      <c r="C3" s="34"/>
      <c r="D3"/>
      <c r="E3"/>
      <c r="F3"/>
      <c r="G3"/>
    </row>
    <row r="4" spans="2:7" ht="15">
      <c r="B4" s="1"/>
      <c r="C4" s="34"/>
      <c r="D4"/>
      <c r="E4"/>
      <c r="F4"/>
      <c r="G4"/>
    </row>
    <row r="5" spans="2:7" ht="15">
      <c r="B5" s="1" t="s">
        <v>26</v>
      </c>
      <c r="C5" s="34" t="s">
        <v>27</v>
      </c>
      <c r="D5"/>
      <c r="E5"/>
      <c r="F5"/>
      <c r="G5"/>
    </row>
    <row r="6" spans="2:7" ht="15">
      <c r="B6" s="1" t="s">
        <v>28</v>
      </c>
      <c r="C6" s="34" t="s">
        <v>29</v>
      </c>
      <c r="D6"/>
      <c r="E6"/>
      <c r="F6"/>
      <c r="G6"/>
    </row>
    <row r="7" spans="2:7" ht="15">
      <c r="B7" s="1" t="s">
        <v>30</v>
      </c>
      <c r="C7" s="34" t="s">
        <v>27</v>
      </c>
      <c r="D7"/>
      <c r="E7"/>
      <c r="F7"/>
      <c r="G7"/>
    </row>
    <row r="8" spans="2:7" ht="15">
      <c r="B8" s="1" t="s">
        <v>31</v>
      </c>
      <c r="C8" s="34" t="s">
        <v>32</v>
      </c>
      <c r="D8"/>
      <c r="E8"/>
      <c r="F8"/>
      <c r="G8"/>
    </row>
    <row r="9" spans="2:7" ht="15">
      <c r="B9"/>
      <c r="C9"/>
      <c r="D9"/>
      <c r="E9"/>
      <c r="F9"/>
      <c r="G9"/>
    </row>
    <row r="10" spans="2:7" ht="15">
      <c r="B10" s="36" t="s">
        <v>33</v>
      </c>
      <c r="C10" s="37" t="s">
        <v>3</v>
      </c>
      <c r="D10" s="37" t="s">
        <v>4</v>
      </c>
      <c r="E10" s="37" t="s">
        <v>5</v>
      </c>
      <c r="F10" s="37" t="s">
        <v>6</v>
      </c>
      <c r="G10"/>
    </row>
    <row r="11" spans="2:7" ht="15">
      <c r="B11" s="38" t="s">
        <v>34</v>
      </c>
      <c r="C11" s="39">
        <v>26119</v>
      </c>
      <c r="D11" s="39">
        <v>25910</v>
      </c>
      <c r="E11" s="39">
        <v>206</v>
      </c>
      <c r="F11" s="40">
        <v>227</v>
      </c>
      <c r="G11"/>
    </row>
    <row r="12" spans="2:7" ht="15">
      <c r="B12" s="38" t="s">
        <v>35</v>
      </c>
      <c r="C12" s="41">
        <v>108</v>
      </c>
      <c r="D12" s="41">
        <v>87</v>
      </c>
      <c r="E12" s="41">
        <v>0</v>
      </c>
      <c r="F12" s="42">
        <v>2</v>
      </c>
      <c r="G12"/>
    </row>
    <row r="13" spans="2:7" ht="15">
      <c r="B13" s="38" t="s">
        <v>36</v>
      </c>
      <c r="C13" s="19">
        <v>13167</v>
      </c>
      <c r="D13" s="19">
        <v>11258</v>
      </c>
      <c r="E13" s="19">
        <v>49</v>
      </c>
      <c r="F13" s="20">
        <v>125</v>
      </c>
      <c r="G13"/>
    </row>
    <row r="14" spans="2:7" ht="15">
      <c r="B14" s="38" t="s">
        <v>37</v>
      </c>
      <c r="C14" s="41">
        <v>361</v>
      </c>
      <c r="D14" s="41">
        <v>340</v>
      </c>
      <c r="E14" s="41">
        <v>1</v>
      </c>
      <c r="F14" s="42">
        <v>2</v>
      </c>
      <c r="G14"/>
    </row>
    <row r="15" spans="2:7" ht="15">
      <c r="B15" s="38" t="s">
        <v>38</v>
      </c>
      <c r="C15" s="41">
        <v>341</v>
      </c>
      <c r="D15" s="41">
        <v>295</v>
      </c>
      <c r="E15" s="41">
        <v>1</v>
      </c>
      <c r="F15" s="42">
        <v>2</v>
      </c>
      <c r="G15"/>
    </row>
    <row r="16" spans="2:7" ht="15">
      <c r="B16" s="38" t="s">
        <v>39</v>
      </c>
      <c r="C16" s="19">
        <v>19528</v>
      </c>
      <c r="D16" s="19">
        <v>17392</v>
      </c>
      <c r="E16" s="19">
        <v>144</v>
      </c>
      <c r="F16" s="20">
        <v>172</v>
      </c>
      <c r="G16"/>
    </row>
    <row r="17" spans="2:7" ht="15">
      <c r="B17" s="38" t="s">
        <v>40</v>
      </c>
      <c r="C17" s="19">
        <v>33694</v>
      </c>
      <c r="D17" s="19">
        <v>30670</v>
      </c>
      <c r="E17" s="19">
        <v>185</v>
      </c>
      <c r="F17" s="20">
        <v>440</v>
      </c>
      <c r="G17"/>
    </row>
    <row r="18" spans="2:7" ht="15">
      <c r="B18" s="38" t="s">
        <v>41</v>
      </c>
      <c r="C18" s="19">
        <v>2814</v>
      </c>
      <c r="D18" s="19">
        <v>2467</v>
      </c>
      <c r="E18" s="19">
        <v>6</v>
      </c>
      <c r="F18" s="20">
        <v>35</v>
      </c>
      <c r="G18"/>
    </row>
    <row r="19" spans="2:7" ht="15">
      <c r="B19" s="38" t="s">
        <v>42</v>
      </c>
      <c r="C19" s="19">
        <v>11770</v>
      </c>
      <c r="D19" s="19">
        <v>10109</v>
      </c>
      <c r="E19" s="19">
        <v>50</v>
      </c>
      <c r="F19" s="20">
        <v>159</v>
      </c>
      <c r="G19"/>
    </row>
    <row r="20" spans="2:7" ht="15">
      <c r="B20" s="38" t="s">
        <v>43</v>
      </c>
      <c r="C20" s="19">
        <v>3026</v>
      </c>
      <c r="D20" s="19">
        <v>2714</v>
      </c>
      <c r="E20" s="19">
        <v>27</v>
      </c>
      <c r="F20" s="20">
        <v>31</v>
      </c>
      <c r="G20"/>
    </row>
    <row r="21" spans="2:7" ht="15">
      <c r="B21" s="38" t="s">
        <v>44</v>
      </c>
      <c r="C21" s="19">
        <v>2635</v>
      </c>
      <c r="D21" s="19">
        <v>2502</v>
      </c>
      <c r="E21" s="19">
        <v>37</v>
      </c>
      <c r="F21" s="20">
        <v>38</v>
      </c>
      <c r="G21"/>
    </row>
    <row r="22" spans="2:7" ht="15">
      <c r="B22" s="38" t="s">
        <v>45</v>
      </c>
      <c r="C22" s="19">
        <v>3892</v>
      </c>
      <c r="D22" s="19">
        <v>3507</v>
      </c>
      <c r="E22" s="19">
        <v>15</v>
      </c>
      <c r="F22" s="20">
        <v>36</v>
      </c>
      <c r="G22"/>
    </row>
    <row r="23" spans="2:7" ht="15">
      <c r="B23" s="38" t="s">
        <v>46</v>
      </c>
      <c r="C23" s="19">
        <v>4931</v>
      </c>
      <c r="D23" s="19">
        <v>4456</v>
      </c>
      <c r="E23" s="19">
        <v>53</v>
      </c>
      <c r="F23" s="20">
        <v>41</v>
      </c>
      <c r="G23"/>
    </row>
    <row r="24" spans="2:7" ht="15">
      <c r="B24" s="38" t="s">
        <v>47</v>
      </c>
      <c r="C24" s="19">
        <v>5037</v>
      </c>
      <c r="D24" s="19">
        <v>4629</v>
      </c>
      <c r="E24" s="19">
        <v>58</v>
      </c>
      <c r="F24" s="20">
        <v>57</v>
      </c>
      <c r="G24"/>
    </row>
    <row r="25" spans="2:7" ht="15">
      <c r="B25" s="38" t="s">
        <v>48</v>
      </c>
      <c r="C25" s="41">
        <v>4</v>
      </c>
      <c r="D25" s="41">
        <v>1</v>
      </c>
      <c r="E25" s="41">
        <v>0</v>
      </c>
      <c r="F25" s="42">
        <v>0</v>
      </c>
      <c r="G25"/>
    </row>
    <row r="26" spans="2:7" ht="15">
      <c r="B26" s="38" t="s">
        <v>49</v>
      </c>
      <c r="C26" s="41">
        <v>747</v>
      </c>
      <c r="D26" s="41">
        <v>674</v>
      </c>
      <c r="E26" s="41">
        <v>3</v>
      </c>
      <c r="F26" s="42">
        <v>2</v>
      </c>
      <c r="G26"/>
    </row>
    <row r="27" spans="2:7" ht="15">
      <c r="B27" s="38" t="s">
        <v>50</v>
      </c>
      <c r="C27" s="41">
        <v>1036</v>
      </c>
      <c r="D27" s="41">
        <v>902</v>
      </c>
      <c r="E27" s="41">
        <v>4</v>
      </c>
      <c r="F27" s="42">
        <v>20</v>
      </c>
      <c r="G27"/>
    </row>
    <row r="28" spans="2:7" ht="15">
      <c r="B28" s="38" t="s">
        <v>51</v>
      </c>
      <c r="C28" s="19">
        <v>2483</v>
      </c>
      <c r="D28" s="19">
        <v>2233</v>
      </c>
      <c r="E28" s="19">
        <v>13</v>
      </c>
      <c r="F28" s="20">
        <v>17</v>
      </c>
      <c r="G28"/>
    </row>
    <row r="29" spans="2:7" ht="15">
      <c r="B29" s="38" t="s">
        <v>52</v>
      </c>
      <c r="C29" s="19">
        <v>6745</v>
      </c>
      <c r="D29" s="19">
        <v>6454</v>
      </c>
      <c r="E29" s="19">
        <v>46</v>
      </c>
      <c r="F29" s="20">
        <v>88</v>
      </c>
      <c r="G29"/>
    </row>
    <row r="30" spans="2:7" ht="15">
      <c r="B30" s="38" t="s">
        <v>53</v>
      </c>
      <c r="C30" s="41">
        <v>1</v>
      </c>
      <c r="D30" s="41">
        <v>1</v>
      </c>
      <c r="E30" s="41">
        <v>0</v>
      </c>
      <c r="F30" s="42">
        <v>0</v>
      </c>
      <c r="G30"/>
    </row>
    <row r="31" spans="2:7" ht="15">
      <c r="B31" s="38" t="s">
        <v>54</v>
      </c>
      <c r="C31" s="39">
        <v>9997</v>
      </c>
      <c r="D31" s="39">
        <v>47</v>
      </c>
      <c r="E31" s="39">
        <v>566</v>
      </c>
      <c r="F31" s="40">
        <v>100</v>
      </c>
      <c r="G31"/>
    </row>
    <row r="32" spans="2:7" ht="15">
      <c r="B32" s="43" t="s">
        <v>11</v>
      </c>
      <c r="C32" s="44">
        <v>148436</v>
      </c>
      <c r="D32" s="45">
        <v>126648</v>
      </c>
      <c r="E32" s="45">
        <v>1464</v>
      </c>
      <c r="F32" s="46">
        <v>1594</v>
      </c>
      <c r="G32"/>
    </row>
    <row r="33" spans="2:7" ht="15">
      <c r="G33"/>
    </row>
    <row r="34" spans="2:7" ht="15">
      <c r="B34" s="47" t="s">
        <v>55</v>
      </c>
      <c r="C34" s="48">
        <f>C12+C14+C15+C25+C26+C27+C30</f>
        <v>2598</v>
      </c>
      <c r="D34" s="48">
        <f>D12+D14+D15+D25+D26+D27+D30</f>
        <v>2300</v>
      </c>
      <c r="E34" s="48">
        <f>E12+E14+E15+E25+E26+E27+E30</f>
        <v>9</v>
      </c>
      <c r="F34" s="48">
        <f>F12+F14+F15+F25+F26+F27+F30</f>
        <v>28</v>
      </c>
      <c r="G34"/>
    </row>
    <row r="35" spans="2:7" ht="15">
      <c r="G35"/>
    </row>
    <row r="36" spans="2:7" ht="15">
      <c r="G36"/>
    </row>
    <row r="37" spans="2:7" ht="15">
      <c r="B37" s="25" t="s">
        <v>56</v>
      </c>
      <c r="G37"/>
    </row>
    <row r="38" spans="2:7" ht="15">
      <c r="B38" s="25" t="s">
        <v>17</v>
      </c>
      <c r="G38"/>
    </row>
    <row r="39" spans="2:7" ht="21.75" customHeight="1"/>
    <row r="40" spans="2:7" ht="13.5" thickBot="1">
      <c r="B40" s="49" t="s">
        <v>33</v>
      </c>
      <c r="C40" s="50" t="s">
        <v>3</v>
      </c>
      <c r="D40" s="50" t="s">
        <v>4</v>
      </c>
      <c r="E40" s="50" t="s">
        <v>5</v>
      </c>
      <c r="F40" s="50" t="s">
        <v>6</v>
      </c>
    </row>
    <row r="41" spans="2:7">
      <c r="B41" s="51" t="s">
        <v>57</v>
      </c>
      <c r="C41" s="28">
        <v>26119</v>
      </c>
      <c r="D41" s="28">
        <v>25910</v>
      </c>
      <c r="E41" s="28">
        <v>206</v>
      </c>
      <c r="F41" s="28">
        <v>227</v>
      </c>
    </row>
    <row r="42" spans="2:7">
      <c r="B42" s="52" t="s">
        <v>58</v>
      </c>
      <c r="C42" s="30">
        <v>13167</v>
      </c>
      <c r="D42" s="30">
        <v>11258</v>
      </c>
      <c r="E42" s="30">
        <v>49</v>
      </c>
      <c r="F42" s="30">
        <v>125</v>
      </c>
    </row>
    <row r="43" spans="2:7">
      <c r="B43" s="53" t="s">
        <v>59</v>
      </c>
      <c r="C43" s="28">
        <v>19528</v>
      </c>
      <c r="D43" s="28">
        <v>17392</v>
      </c>
      <c r="E43" s="28">
        <v>144</v>
      </c>
      <c r="F43" s="28">
        <v>172</v>
      </c>
    </row>
    <row r="44" spans="2:7">
      <c r="B44" s="52" t="s">
        <v>60</v>
      </c>
      <c r="C44" s="30">
        <v>33694</v>
      </c>
      <c r="D44" s="30">
        <v>30670</v>
      </c>
      <c r="E44" s="30">
        <v>185</v>
      </c>
      <c r="F44" s="30">
        <v>440</v>
      </c>
    </row>
    <row r="45" spans="2:7">
      <c r="B45" s="53" t="s">
        <v>61</v>
      </c>
      <c r="C45" s="28">
        <v>2814</v>
      </c>
      <c r="D45" s="28">
        <v>2467</v>
      </c>
      <c r="E45" s="28">
        <v>6</v>
      </c>
      <c r="F45" s="28">
        <v>35</v>
      </c>
    </row>
    <row r="46" spans="2:7">
      <c r="B46" s="52" t="s">
        <v>62</v>
      </c>
      <c r="C46" s="30">
        <v>11770</v>
      </c>
      <c r="D46" s="30">
        <v>10109</v>
      </c>
      <c r="E46" s="30">
        <v>50</v>
      </c>
      <c r="F46" s="30">
        <v>159</v>
      </c>
    </row>
    <row r="47" spans="2:7">
      <c r="B47" s="53" t="s">
        <v>63</v>
      </c>
      <c r="C47" s="28">
        <v>3026</v>
      </c>
      <c r="D47" s="28">
        <v>2714</v>
      </c>
      <c r="E47" s="28">
        <v>27</v>
      </c>
      <c r="F47" s="28">
        <v>31</v>
      </c>
    </row>
    <row r="48" spans="2:7">
      <c r="B48" s="52" t="s">
        <v>64</v>
      </c>
      <c r="C48" s="30">
        <v>2635</v>
      </c>
      <c r="D48" s="30">
        <v>2502</v>
      </c>
      <c r="E48" s="30">
        <v>37</v>
      </c>
      <c r="F48" s="30">
        <v>38</v>
      </c>
    </row>
    <row r="49" spans="2:6">
      <c r="B49" s="53" t="s">
        <v>65</v>
      </c>
      <c r="C49" s="28">
        <v>3892</v>
      </c>
      <c r="D49" s="28">
        <v>3507</v>
      </c>
      <c r="E49" s="28">
        <v>15</v>
      </c>
      <c r="F49" s="28">
        <v>36</v>
      </c>
    </row>
    <row r="50" spans="2:6">
      <c r="B50" s="52" t="s">
        <v>66</v>
      </c>
      <c r="C50" s="30">
        <v>4931</v>
      </c>
      <c r="D50" s="30">
        <v>4456</v>
      </c>
      <c r="E50" s="30">
        <v>53</v>
      </c>
      <c r="F50" s="30">
        <v>41</v>
      </c>
    </row>
    <row r="51" spans="2:6" ht="24">
      <c r="B51" s="53" t="s">
        <v>67</v>
      </c>
      <c r="C51" s="28">
        <v>5037</v>
      </c>
      <c r="D51" s="28">
        <v>4629</v>
      </c>
      <c r="E51" s="28">
        <v>58</v>
      </c>
      <c r="F51" s="28">
        <v>57</v>
      </c>
    </row>
    <row r="52" spans="2:6" ht="24">
      <c r="B52" s="52" t="s">
        <v>68</v>
      </c>
      <c r="C52" s="30">
        <v>2483</v>
      </c>
      <c r="D52" s="30">
        <v>2233</v>
      </c>
      <c r="E52" s="30">
        <v>13</v>
      </c>
      <c r="F52" s="30">
        <v>17</v>
      </c>
    </row>
    <row r="53" spans="2:6">
      <c r="B53" s="53" t="s">
        <v>69</v>
      </c>
      <c r="C53" s="28">
        <v>6745</v>
      </c>
      <c r="D53" s="28">
        <v>6454</v>
      </c>
      <c r="E53" s="28">
        <v>46</v>
      </c>
      <c r="F53" s="28">
        <v>88</v>
      </c>
    </row>
    <row r="54" spans="2:6">
      <c r="B54" s="52" t="s">
        <v>70</v>
      </c>
      <c r="C54" s="30">
        <v>9997</v>
      </c>
      <c r="D54" s="30">
        <v>47</v>
      </c>
      <c r="E54" s="30">
        <v>566</v>
      </c>
      <c r="F54" s="30">
        <v>100</v>
      </c>
    </row>
    <row r="55" spans="2:6">
      <c r="B55" s="53" t="s">
        <v>55</v>
      </c>
      <c r="C55" s="28">
        <v>2598</v>
      </c>
      <c r="D55" s="28">
        <v>2300</v>
      </c>
      <c r="E55" s="28">
        <v>9</v>
      </c>
      <c r="F55" s="28">
        <v>28</v>
      </c>
    </row>
    <row r="56" spans="2:6">
      <c r="B56" s="54" t="s">
        <v>71</v>
      </c>
      <c r="C56" s="55">
        <f>SUM(C41:C55)</f>
        <v>148436</v>
      </c>
      <c r="D56" s="55">
        <f t="shared" ref="D56:F56" si="0">SUM(D41:D55)</f>
        <v>126648</v>
      </c>
      <c r="E56" s="55">
        <f t="shared" si="0"/>
        <v>1464</v>
      </c>
      <c r="F56" s="55">
        <f t="shared" si="0"/>
        <v>1594</v>
      </c>
    </row>
    <row r="59" spans="2:6">
      <c r="B59" s="35" t="s">
        <v>72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topLeftCell="A16" zoomScaleNormal="100" workbookViewId="0">
      <selection activeCell="F40" sqref="F40"/>
    </sheetView>
  </sheetViews>
  <sheetFormatPr defaultRowHeight="15"/>
  <cols>
    <col min="1" max="1" width="16.85546875" bestFit="1" customWidth="1"/>
    <col min="2" max="2" width="24.85546875" bestFit="1" customWidth="1"/>
    <col min="3" max="3" width="17.42578125" bestFit="1" customWidth="1"/>
    <col min="4" max="4" width="17.42578125" customWidth="1"/>
    <col min="5" max="5" width="17.7109375" customWidth="1"/>
    <col min="6" max="6" width="15.5703125" customWidth="1"/>
  </cols>
  <sheetData>
    <row r="1" spans="1:6">
      <c r="B1" s="56" t="s">
        <v>73</v>
      </c>
    </row>
    <row r="2" spans="1:6" s="57" customFormat="1" ht="45">
      <c r="B2" s="58" t="s">
        <v>74</v>
      </c>
      <c r="C2" s="58" t="s">
        <v>75</v>
      </c>
      <c r="D2" s="58" t="s">
        <v>76</v>
      </c>
      <c r="E2" s="58" t="s">
        <v>77</v>
      </c>
      <c r="F2" s="59" t="s">
        <v>78</v>
      </c>
    </row>
    <row r="3" spans="1:6">
      <c r="A3" t="s">
        <v>23</v>
      </c>
      <c r="B3" s="6" t="s">
        <v>79</v>
      </c>
      <c r="C3" s="8">
        <v>128205</v>
      </c>
      <c r="D3" s="19">
        <v>126873</v>
      </c>
      <c r="E3" s="20">
        <v>126648</v>
      </c>
      <c r="F3" s="60">
        <f>(E3-D3)/D3*100</f>
        <v>-0.17734269702773639</v>
      </c>
    </row>
    <row r="4" spans="1:6">
      <c r="A4" t="s">
        <v>80</v>
      </c>
      <c r="B4" s="6" t="s">
        <v>81</v>
      </c>
      <c r="C4" s="8">
        <v>53464</v>
      </c>
      <c r="D4" s="19">
        <v>53653</v>
      </c>
      <c r="E4" s="20">
        <v>53138</v>
      </c>
      <c r="F4" s="60">
        <f>(E4-D4)/D4*100</f>
        <v>-0.95987176858703149</v>
      </c>
    </row>
    <row r="5" spans="1:6">
      <c r="A5" t="s">
        <v>82</v>
      </c>
      <c r="B5" s="6" t="s">
        <v>83</v>
      </c>
      <c r="C5" s="8">
        <v>161722</v>
      </c>
      <c r="D5" s="19">
        <v>161565</v>
      </c>
      <c r="E5" s="20">
        <v>160601</v>
      </c>
      <c r="F5" s="60">
        <f>(E5-D5)/D5*100</f>
        <v>-0.59666388140995885</v>
      </c>
    </row>
    <row r="6" spans="1:6">
      <c r="A6" t="s">
        <v>84</v>
      </c>
      <c r="B6" s="6" t="s">
        <v>85</v>
      </c>
      <c r="C6" s="8">
        <v>508406</v>
      </c>
      <c r="D6" s="19">
        <v>508246</v>
      </c>
      <c r="E6" s="20">
        <v>506190</v>
      </c>
      <c r="F6" s="60">
        <f t="shared" ref="F6:F23" si="0">(E6-D6)/D6*100</f>
        <v>-0.40452851571876614</v>
      </c>
    </row>
    <row r="7" spans="1:6">
      <c r="A7" t="s">
        <v>86</v>
      </c>
      <c r="B7" s="6" t="s">
        <v>87</v>
      </c>
      <c r="C7" s="8">
        <v>401235</v>
      </c>
      <c r="D7" s="19">
        <v>399179</v>
      </c>
      <c r="E7" s="20">
        <v>397523</v>
      </c>
      <c r="F7" s="60">
        <f t="shared" si="0"/>
        <v>-0.41485148266817645</v>
      </c>
    </row>
    <row r="8" spans="1:6">
      <c r="A8" t="s">
        <v>88</v>
      </c>
      <c r="B8" s="6" t="s">
        <v>89</v>
      </c>
      <c r="C8" s="8">
        <v>89040</v>
      </c>
      <c r="D8" s="19">
        <v>87784</v>
      </c>
      <c r="E8" s="20">
        <v>87195</v>
      </c>
      <c r="F8" s="60">
        <f t="shared" si="0"/>
        <v>-0.67096509614508337</v>
      </c>
    </row>
    <row r="9" spans="1:6">
      <c r="A9" t="s">
        <v>90</v>
      </c>
      <c r="B9" s="6" t="s">
        <v>91</v>
      </c>
      <c r="C9" s="8">
        <v>482195</v>
      </c>
      <c r="D9" s="19">
        <v>475937</v>
      </c>
      <c r="E9" s="20">
        <v>473515</v>
      </c>
      <c r="F9" s="60">
        <f t="shared" si="0"/>
        <v>-0.50889088261681692</v>
      </c>
    </row>
    <row r="10" spans="1:6">
      <c r="A10" t="s">
        <v>92</v>
      </c>
      <c r="B10" s="6" t="s">
        <v>93</v>
      </c>
      <c r="C10" s="8">
        <v>135106</v>
      </c>
      <c r="D10" s="19">
        <v>134349</v>
      </c>
      <c r="E10" s="20">
        <v>133942</v>
      </c>
      <c r="F10" s="60">
        <f t="shared" si="0"/>
        <v>-0.30294233674980836</v>
      </c>
    </row>
    <row r="11" spans="1:6">
      <c r="A11" t="s">
        <v>94</v>
      </c>
      <c r="B11" s="6" t="s">
        <v>95</v>
      </c>
      <c r="C11" s="8">
        <v>821945</v>
      </c>
      <c r="D11" s="19">
        <v>818305</v>
      </c>
      <c r="E11" s="20">
        <v>813390</v>
      </c>
      <c r="F11" s="60">
        <f t="shared" si="0"/>
        <v>-0.60063179376882703</v>
      </c>
    </row>
    <row r="12" spans="1:6">
      <c r="A12" t="s">
        <v>96</v>
      </c>
      <c r="B12" s="6" t="s">
        <v>97</v>
      </c>
      <c r="C12" s="8">
        <v>143615</v>
      </c>
      <c r="D12" s="19">
        <v>141527</v>
      </c>
      <c r="E12" s="20">
        <v>140066</v>
      </c>
      <c r="F12" s="60">
        <f t="shared" si="0"/>
        <v>-1.032311855688314</v>
      </c>
    </row>
    <row r="13" spans="1:6">
      <c r="A13" t="s">
        <v>98</v>
      </c>
      <c r="B13" s="6" t="s">
        <v>99</v>
      </c>
      <c r="C13" s="8">
        <v>30610</v>
      </c>
      <c r="D13" s="19">
        <v>30193</v>
      </c>
      <c r="E13" s="20">
        <v>29814</v>
      </c>
      <c r="F13" s="60">
        <f t="shared" si="0"/>
        <v>-1.2552578412214752</v>
      </c>
    </row>
    <row r="14" spans="1:6">
      <c r="A14" t="s">
        <v>100</v>
      </c>
      <c r="B14" s="6" t="s">
        <v>101</v>
      </c>
      <c r="C14" s="8">
        <v>382646</v>
      </c>
      <c r="D14" s="19">
        <v>382700</v>
      </c>
      <c r="E14" s="20">
        <v>380238</v>
      </c>
      <c r="F14" s="60">
        <f t="shared" si="0"/>
        <v>-0.64332375228638616</v>
      </c>
    </row>
    <row r="15" spans="1:6">
      <c r="A15" t="s">
        <v>102</v>
      </c>
      <c r="B15" s="6" t="s">
        <v>103</v>
      </c>
      <c r="C15" s="8">
        <v>333106</v>
      </c>
      <c r="D15" s="19">
        <v>332701</v>
      </c>
      <c r="E15" s="20">
        <v>332309</v>
      </c>
      <c r="F15" s="60">
        <f>(E15-D15)/D15*100</f>
        <v>-0.11782351120074781</v>
      </c>
    </row>
    <row r="16" spans="1:6">
      <c r="A16" t="s">
        <v>104</v>
      </c>
      <c r="B16" s="6" t="s">
        <v>105</v>
      </c>
      <c r="C16" s="8">
        <v>145702</v>
      </c>
      <c r="D16" s="19">
        <v>146141</v>
      </c>
      <c r="E16" s="20">
        <v>145043</v>
      </c>
      <c r="F16" s="60">
        <f t="shared" si="0"/>
        <v>-0.75132919577668134</v>
      </c>
    </row>
    <row r="17" spans="1:6">
      <c r="A17" t="s">
        <v>106</v>
      </c>
      <c r="B17" s="6" t="s">
        <v>107</v>
      </c>
      <c r="C17" s="8">
        <v>384327</v>
      </c>
      <c r="D17" s="19">
        <v>384685</v>
      </c>
      <c r="E17" s="20">
        <v>383520</v>
      </c>
      <c r="F17" s="60">
        <f t="shared" si="0"/>
        <v>-0.30284518502151109</v>
      </c>
    </row>
    <row r="18" spans="1:6">
      <c r="A18" t="s">
        <v>108</v>
      </c>
      <c r="B18" s="6" t="s">
        <v>109</v>
      </c>
      <c r="C18" s="8">
        <v>350435</v>
      </c>
      <c r="D18" s="19">
        <v>349043</v>
      </c>
      <c r="E18" s="20">
        <v>346151</v>
      </c>
      <c r="F18" s="60">
        <f t="shared" si="0"/>
        <v>-0.82855121002283383</v>
      </c>
    </row>
    <row r="19" spans="1:6">
      <c r="A19" t="s">
        <v>110</v>
      </c>
      <c r="B19" s="6" t="s">
        <v>111</v>
      </c>
      <c r="C19" s="8">
        <v>104322</v>
      </c>
      <c r="D19" s="19">
        <v>104594</v>
      </c>
      <c r="E19" s="20">
        <v>104215</v>
      </c>
      <c r="F19" s="60">
        <f t="shared" si="0"/>
        <v>-0.36235348107922061</v>
      </c>
    </row>
    <row r="20" spans="1:6">
      <c r="A20" t="s">
        <v>112</v>
      </c>
      <c r="B20" s="6" t="s">
        <v>113</v>
      </c>
      <c r="C20" s="8">
        <v>80431</v>
      </c>
      <c r="D20" s="19">
        <v>79987</v>
      </c>
      <c r="E20" s="20">
        <v>79828</v>
      </c>
      <c r="F20" s="60">
        <f t="shared" si="0"/>
        <v>-0.19878230212409517</v>
      </c>
    </row>
    <row r="21" spans="1:6">
      <c r="A21" t="s">
        <v>114</v>
      </c>
      <c r="B21" s="6" t="s">
        <v>115</v>
      </c>
      <c r="C21" s="8">
        <v>11013</v>
      </c>
      <c r="D21" s="19">
        <v>11067</v>
      </c>
      <c r="E21" s="20">
        <v>11018</v>
      </c>
      <c r="F21" s="60">
        <f t="shared" si="0"/>
        <v>-0.44275774826059461</v>
      </c>
    </row>
    <row r="22" spans="1:6">
      <c r="A22" t="s">
        <v>116</v>
      </c>
      <c r="B22" s="6" t="s">
        <v>117</v>
      </c>
      <c r="C22" s="8">
        <v>429659</v>
      </c>
      <c r="D22" s="19">
        <v>426861</v>
      </c>
      <c r="E22" s="20">
        <v>424991</v>
      </c>
      <c r="F22" s="60">
        <f t="shared" si="0"/>
        <v>-0.4380817174677471</v>
      </c>
    </row>
    <row r="23" spans="1:6">
      <c r="A23" s="56" t="s">
        <v>118</v>
      </c>
      <c r="B23" s="61" t="s">
        <v>11</v>
      </c>
      <c r="C23" s="12">
        <v>5177184</v>
      </c>
      <c r="D23" s="23">
        <v>5155390</v>
      </c>
      <c r="E23" s="24">
        <v>5129335</v>
      </c>
      <c r="F23" s="62">
        <f t="shared" si="0"/>
        <v>-0.50539338439962833</v>
      </c>
    </row>
    <row r="24" spans="1:6">
      <c r="C24" s="63"/>
    </row>
    <row r="25" spans="1:6" ht="30">
      <c r="A25" s="56" t="s">
        <v>119</v>
      </c>
      <c r="B25" s="59" t="s">
        <v>120</v>
      </c>
      <c r="F25" s="64" t="s">
        <v>121</v>
      </c>
    </row>
    <row r="26" spans="1:6">
      <c r="A26" s="65" t="s">
        <v>102</v>
      </c>
      <c r="B26" s="66">
        <v>-0.11782351120074781</v>
      </c>
      <c r="F26" s="64" t="s">
        <v>122</v>
      </c>
    </row>
    <row r="27" spans="1:6">
      <c r="A27" t="s">
        <v>23</v>
      </c>
      <c r="B27" s="60">
        <v>-0.17734269702773639</v>
      </c>
    </row>
    <row r="28" spans="1:6">
      <c r="A28" s="65" t="s">
        <v>112</v>
      </c>
      <c r="B28" s="66">
        <v>-0.19878230212409517</v>
      </c>
    </row>
    <row r="29" spans="1:6">
      <c r="A29" s="65" t="s">
        <v>106</v>
      </c>
      <c r="B29" s="66">
        <v>-0.30284518502151109</v>
      </c>
    </row>
    <row r="30" spans="1:6">
      <c r="A30" t="s">
        <v>92</v>
      </c>
      <c r="B30" s="60">
        <v>-0.30294233674980836</v>
      </c>
    </row>
    <row r="31" spans="1:6">
      <c r="A31" s="65" t="s">
        <v>110</v>
      </c>
      <c r="B31" s="66">
        <v>-0.36235348107922061</v>
      </c>
    </row>
    <row r="32" spans="1:6">
      <c r="A32" t="s">
        <v>84</v>
      </c>
      <c r="B32" s="60">
        <v>-0.40452851571876614</v>
      </c>
    </row>
    <row r="33" spans="1:6">
      <c r="A33" t="s">
        <v>86</v>
      </c>
      <c r="B33" s="60">
        <v>-0.41485148266817645</v>
      </c>
    </row>
    <row r="34" spans="1:6">
      <c r="A34" t="s">
        <v>116</v>
      </c>
      <c r="B34" s="60">
        <v>-0.4380817174677471</v>
      </c>
    </row>
    <row r="35" spans="1:6">
      <c r="A35" t="s">
        <v>114</v>
      </c>
      <c r="B35" s="60">
        <v>-0.44275774826059461</v>
      </c>
    </row>
    <row r="36" spans="1:6">
      <c r="A36" s="56" t="s">
        <v>118</v>
      </c>
      <c r="B36" s="62">
        <v>-0.50539338439962833</v>
      </c>
    </row>
    <row r="37" spans="1:6">
      <c r="A37" t="s">
        <v>90</v>
      </c>
      <c r="B37" s="60">
        <v>-0.50889088261681692</v>
      </c>
    </row>
    <row r="38" spans="1:6">
      <c r="A38" t="s">
        <v>82</v>
      </c>
      <c r="B38" s="60">
        <v>-0.59666388140995885</v>
      </c>
    </row>
    <row r="39" spans="1:6">
      <c r="A39" s="65" t="s">
        <v>94</v>
      </c>
      <c r="B39" s="66">
        <v>-0.60063179376882703</v>
      </c>
    </row>
    <row r="40" spans="1:6">
      <c r="A40" s="65" t="s">
        <v>100</v>
      </c>
      <c r="B40" s="66">
        <v>-0.64332375228638616</v>
      </c>
      <c r="F40" s="35" t="s">
        <v>72</v>
      </c>
    </row>
    <row r="41" spans="1:6">
      <c r="A41" t="s">
        <v>88</v>
      </c>
      <c r="B41" s="60">
        <v>-0.67096509614508337</v>
      </c>
    </row>
    <row r="42" spans="1:6">
      <c r="A42" s="65" t="s">
        <v>104</v>
      </c>
      <c r="B42" s="66">
        <v>-0.75132919577668134</v>
      </c>
    </row>
    <row r="43" spans="1:6">
      <c r="A43" s="65" t="s">
        <v>108</v>
      </c>
      <c r="B43" s="66">
        <v>-0.82855121002283383</v>
      </c>
    </row>
    <row r="44" spans="1:6">
      <c r="A44" t="s">
        <v>80</v>
      </c>
      <c r="B44" s="60">
        <v>-0.95987176858703149</v>
      </c>
    </row>
    <row r="45" spans="1:6">
      <c r="A45" s="65" t="s">
        <v>96</v>
      </c>
      <c r="B45" s="66">
        <v>-1.032311855688314</v>
      </c>
    </row>
    <row r="46" spans="1:6">
      <c r="A46" s="65" t="s">
        <v>98</v>
      </c>
      <c r="B46" s="66">
        <v>-1.2552578412214752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P47"/>
  <sheetViews>
    <sheetView topLeftCell="A10" zoomScale="85" zoomScaleNormal="85" workbookViewId="0">
      <selection activeCell="I44" sqref="I44"/>
    </sheetView>
  </sheetViews>
  <sheetFormatPr defaultRowHeight="12.75"/>
  <cols>
    <col min="1" max="7" width="12.7109375" style="35" customWidth="1"/>
    <col min="8" max="8" width="9.140625" style="35"/>
    <col min="9" max="9" width="14" style="35" customWidth="1"/>
    <col min="10" max="10" width="9.140625" style="35"/>
    <col min="11" max="11" width="10.28515625" style="35" customWidth="1"/>
    <col min="12" max="12" width="9.140625" style="35"/>
    <col min="13" max="15" width="12.28515625" style="35" customWidth="1"/>
    <col min="16" max="16" width="4.28515625" style="35" customWidth="1"/>
    <col min="17" max="16384" width="9.140625" style="35"/>
  </cols>
  <sheetData>
    <row r="2" spans="1:16">
      <c r="A2" s="67" t="s">
        <v>0</v>
      </c>
      <c r="B2" s="67" t="s">
        <v>123</v>
      </c>
    </row>
    <row r="3" spans="1:16">
      <c r="A3" s="67"/>
      <c r="B3" s="2"/>
    </row>
    <row r="4" spans="1:16">
      <c r="A4" s="67"/>
      <c r="B4" s="2"/>
      <c r="P4" s="68"/>
    </row>
    <row r="5" spans="1:16">
      <c r="A5" s="67" t="s">
        <v>26</v>
      </c>
      <c r="B5" s="2" t="s">
        <v>124</v>
      </c>
      <c r="P5" s="68"/>
    </row>
    <row r="6" spans="1:16">
      <c r="A6" s="67"/>
      <c r="B6" s="2"/>
      <c r="P6" s="68"/>
    </row>
    <row r="7" spans="1:16">
      <c r="A7" s="67" t="s">
        <v>30</v>
      </c>
      <c r="B7" s="2" t="s">
        <v>124</v>
      </c>
      <c r="P7" s="68"/>
    </row>
    <row r="8" spans="1:16">
      <c r="A8" s="67" t="s">
        <v>31</v>
      </c>
      <c r="B8" s="2" t="s">
        <v>32</v>
      </c>
      <c r="I8" s="69" t="s">
        <v>125</v>
      </c>
      <c r="P8" s="68"/>
    </row>
    <row r="9" spans="1:16" ht="12.75" customHeight="1"/>
    <row r="10" spans="1:16" ht="38.25">
      <c r="A10" s="4" t="s">
        <v>126</v>
      </c>
      <c r="B10" s="70" t="s">
        <v>3</v>
      </c>
      <c r="C10" s="5" t="s">
        <v>4</v>
      </c>
      <c r="D10" s="5" t="s">
        <v>127</v>
      </c>
      <c r="E10" s="5" t="s">
        <v>128</v>
      </c>
      <c r="F10" s="5" t="s">
        <v>129</v>
      </c>
      <c r="I10" s="159" t="s">
        <v>130</v>
      </c>
      <c r="J10" s="159" t="s">
        <v>131</v>
      </c>
      <c r="K10" s="159" t="s">
        <v>132</v>
      </c>
      <c r="L10" s="159" t="s">
        <v>133</v>
      </c>
      <c r="M10" s="159" t="s">
        <v>134</v>
      </c>
    </row>
    <row r="11" spans="1:16">
      <c r="A11" s="6" t="s">
        <v>135</v>
      </c>
      <c r="B11" s="71">
        <v>37872</v>
      </c>
      <c r="C11" s="7">
        <v>27116</v>
      </c>
      <c r="D11" s="7">
        <v>425</v>
      </c>
      <c r="E11" s="7">
        <v>419</v>
      </c>
      <c r="F11" s="8">
        <v>6</v>
      </c>
      <c r="I11" s="159"/>
      <c r="J11" s="159"/>
      <c r="K11" s="159"/>
      <c r="L11" s="159"/>
      <c r="M11" s="159"/>
    </row>
    <row r="12" spans="1:16">
      <c r="A12" s="6" t="s">
        <v>136</v>
      </c>
      <c r="B12" s="71">
        <v>76225</v>
      </c>
      <c r="C12" s="7">
        <v>69685</v>
      </c>
      <c r="D12" s="7">
        <v>60736</v>
      </c>
      <c r="E12" s="7">
        <v>7739</v>
      </c>
      <c r="F12" s="8">
        <v>52997</v>
      </c>
      <c r="I12" s="72" t="s">
        <v>137</v>
      </c>
      <c r="J12" s="68">
        <f>SUM(C11:C14)</f>
        <v>143346</v>
      </c>
      <c r="K12" s="68">
        <f>SUM(D11:D14)</f>
        <v>185627</v>
      </c>
      <c r="L12" s="68">
        <f>SUM(E11:E14)</f>
        <v>97376</v>
      </c>
      <c r="M12" s="68">
        <f>SUM(F11:F14)</f>
        <v>88251</v>
      </c>
    </row>
    <row r="13" spans="1:16">
      <c r="A13" s="6" t="s">
        <v>138</v>
      </c>
      <c r="B13" s="71">
        <v>42338</v>
      </c>
      <c r="C13" s="7">
        <v>38269</v>
      </c>
      <c r="D13" s="7">
        <v>84822</v>
      </c>
      <c r="E13" s="7">
        <v>53968</v>
      </c>
      <c r="F13" s="8">
        <v>30854</v>
      </c>
      <c r="I13" s="72" t="s">
        <v>139</v>
      </c>
      <c r="J13" s="68">
        <f>SUM(C15:C16)</f>
        <v>9278</v>
      </c>
      <c r="K13" s="68">
        <f>SUM(D15:D16)</f>
        <v>85936</v>
      </c>
      <c r="L13" s="68">
        <f>SUM(E15:E16)</f>
        <v>83404</v>
      </c>
      <c r="M13" s="68">
        <f>SUM(F15:F16)</f>
        <v>2532</v>
      </c>
    </row>
    <row r="14" spans="1:16">
      <c r="A14" s="73" t="s">
        <v>140</v>
      </c>
      <c r="B14" s="74">
        <v>9136</v>
      </c>
      <c r="C14" s="75">
        <v>8276</v>
      </c>
      <c r="D14" s="75">
        <v>39644</v>
      </c>
      <c r="E14" s="75">
        <v>35250</v>
      </c>
      <c r="F14" s="76">
        <v>4394</v>
      </c>
      <c r="I14" s="72" t="s">
        <v>141</v>
      </c>
      <c r="J14" s="68">
        <f>SUM(C17:C18)</f>
        <v>2010</v>
      </c>
      <c r="K14" s="68">
        <f>SUM(D17:D18)</f>
        <v>48305</v>
      </c>
      <c r="L14" s="68">
        <f>SUM(E17:E18)</f>
        <v>48250</v>
      </c>
      <c r="M14" s="68">
        <f>SUM(F17:F18)</f>
        <v>55</v>
      </c>
    </row>
    <row r="15" spans="1:16">
      <c r="A15" s="77" t="s">
        <v>142</v>
      </c>
      <c r="B15" s="78">
        <v>6539</v>
      </c>
      <c r="C15" s="79">
        <v>5942</v>
      </c>
      <c r="D15" s="79">
        <v>44909</v>
      </c>
      <c r="E15" s="79">
        <v>42831</v>
      </c>
      <c r="F15" s="80">
        <v>2078</v>
      </c>
      <c r="I15" s="72" t="s">
        <v>143</v>
      </c>
      <c r="J15" s="68">
        <f>SUM(C19:C20)</f>
        <v>2643</v>
      </c>
      <c r="K15" s="68">
        <f>SUM(D19:D20)</f>
        <v>83958</v>
      </c>
      <c r="L15" s="68">
        <f>SUM(E19:E20)</f>
        <v>83955</v>
      </c>
      <c r="M15" s="68">
        <f>SUM(F19:F20)</f>
        <v>3</v>
      </c>
    </row>
    <row r="16" spans="1:16">
      <c r="A16" s="73" t="s">
        <v>144</v>
      </c>
      <c r="B16" s="74">
        <v>3652</v>
      </c>
      <c r="C16" s="75">
        <v>3336</v>
      </c>
      <c r="D16" s="75">
        <v>41027</v>
      </c>
      <c r="E16" s="75">
        <v>40573</v>
      </c>
      <c r="F16" s="76">
        <v>454</v>
      </c>
      <c r="I16" s="81" t="s">
        <v>71</v>
      </c>
      <c r="J16" s="82">
        <f>SUM(J12:J15)</f>
        <v>157277</v>
      </c>
      <c r="K16" s="82">
        <f>SUM(K12:K15)</f>
        <v>403826</v>
      </c>
      <c r="L16" s="82">
        <f>SUM(L12:L15)</f>
        <v>312985</v>
      </c>
      <c r="M16" s="82">
        <f>SUM(M12:M15)</f>
        <v>90841</v>
      </c>
    </row>
    <row r="17" spans="1:15">
      <c r="A17" s="77" t="s">
        <v>145</v>
      </c>
      <c r="B17" s="78">
        <v>1172</v>
      </c>
      <c r="C17" s="79">
        <v>1097</v>
      </c>
      <c r="D17" s="79">
        <v>21588</v>
      </c>
      <c r="E17" s="79">
        <v>21557</v>
      </c>
      <c r="F17" s="80">
        <v>31</v>
      </c>
    </row>
    <row r="18" spans="1:15">
      <c r="A18" s="73" t="s">
        <v>146</v>
      </c>
      <c r="B18" s="74">
        <v>952</v>
      </c>
      <c r="C18" s="75">
        <v>913</v>
      </c>
      <c r="D18" s="75">
        <v>26717</v>
      </c>
      <c r="E18" s="75">
        <v>26693</v>
      </c>
      <c r="F18" s="76">
        <v>24</v>
      </c>
    </row>
    <row r="19" spans="1:15" ht="11.25" customHeight="1">
      <c r="A19" s="83" t="s">
        <v>147</v>
      </c>
      <c r="B19" s="84">
        <v>537</v>
      </c>
      <c r="C19" s="85">
        <v>532</v>
      </c>
      <c r="D19" s="85">
        <v>16086</v>
      </c>
      <c r="E19" s="85">
        <v>16085</v>
      </c>
      <c r="F19" s="86">
        <v>1</v>
      </c>
    </row>
    <row r="20" spans="1:15">
      <c r="A20" s="6" t="s">
        <v>148</v>
      </c>
      <c r="B20" s="71">
        <v>2120</v>
      </c>
      <c r="C20" s="7">
        <v>2111</v>
      </c>
      <c r="D20" s="7">
        <v>67872</v>
      </c>
      <c r="E20" s="7">
        <v>67870</v>
      </c>
      <c r="F20" s="8">
        <v>2</v>
      </c>
    </row>
    <row r="21" spans="1:15">
      <c r="A21" s="87"/>
      <c r="B21" s="88">
        <f>SUM(B11:B20)</f>
        <v>180543</v>
      </c>
      <c r="C21" s="89">
        <f t="shared" ref="C21:F21" si="0">SUM(C11:C20)</f>
        <v>157277</v>
      </c>
      <c r="D21" s="89">
        <f t="shared" si="0"/>
        <v>403826</v>
      </c>
      <c r="E21" s="89">
        <f t="shared" si="0"/>
        <v>312985</v>
      </c>
      <c r="F21" s="89">
        <f t="shared" si="0"/>
        <v>90841</v>
      </c>
    </row>
    <row r="24" spans="1:15">
      <c r="A24" s="67"/>
      <c r="B24" s="2"/>
    </row>
    <row r="25" spans="1:15">
      <c r="A25" s="67" t="s">
        <v>0</v>
      </c>
      <c r="B25" s="67" t="s">
        <v>149</v>
      </c>
    </row>
    <row r="26" spans="1:15">
      <c r="A26" s="67"/>
      <c r="B26" s="2"/>
    </row>
    <row r="27" spans="1:15">
      <c r="A27" s="67"/>
      <c r="B27" s="2"/>
    </row>
    <row r="28" spans="1:15">
      <c r="A28" s="67" t="s">
        <v>26</v>
      </c>
      <c r="B28" s="2" t="s">
        <v>150</v>
      </c>
    </row>
    <row r="29" spans="1:15">
      <c r="A29" s="67"/>
      <c r="B29" s="2"/>
    </row>
    <row r="30" spans="1:15">
      <c r="A30" s="67" t="s">
        <v>30</v>
      </c>
      <c r="B30" s="2" t="s">
        <v>150</v>
      </c>
    </row>
    <row r="31" spans="1:15">
      <c r="A31" s="67" t="s">
        <v>31</v>
      </c>
      <c r="B31" s="2" t="s">
        <v>32</v>
      </c>
      <c r="I31" s="90" t="s">
        <v>151</v>
      </c>
    </row>
    <row r="32" spans="1:15">
      <c r="L32" s="91" t="s">
        <v>152</v>
      </c>
      <c r="M32" s="91" t="s">
        <v>153</v>
      </c>
      <c r="N32" s="91"/>
      <c r="O32" s="91"/>
    </row>
    <row r="33" spans="1:16" ht="39" thickBot="1">
      <c r="A33" s="4" t="s">
        <v>126</v>
      </c>
      <c r="B33" s="70" t="s">
        <v>3</v>
      </c>
      <c r="C33" s="5" t="s">
        <v>4</v>
      </c>
      <c r="D33" s="5" t="s">
        <v>127</v>
      </c>
      <c r="E33" s="5" t="s">
        <v>128</v>
      </c>
      <c r="F33" s="5" t="s">
        <v>129</v>
      </c>
      <c r="I33" s="160" t="s">
        <v>130</v>
      </c>
      <c r="J33" s="161" t="s">
        <v>131</v>
      </c>
      <c r="K33" s="161" t="s">
        <v>132</v>
      </c>
      <c r="L33" s="161" t="s">
        <v>133</v>
      </c>
      <c r="M33" s="161" t="s">
        <v>134</v>
      </c>
      <c r="N33" s="158" t="s">
        <v>154</v>
      </c>
      <c r="O33" s="158"/>
    </row>
    <row r="34" spans="1:16" ht="23.25" thickBot="1">
      <c r="A34" s="6" t="s">
        <v>135</v>
      </c>
      <c r="B34" s="71">
        <v>38159</v>
      </c>
      <c r="C34" s="7">
        <v>27305</v>
      </c>
      <c r="D34" s="7">
        <v>513</v>
      </c>
      <c r="E34" s="7">
        <v>508</v>
      </c>
      <c r="F34" s="8">
        <v>5</v>
      </c>
      <c r="I34" s="158"/>
      <c r="J34" s="162"/>
      <c r="K34" s="162"/>
      <c r="L34" s="162"/>
      <c r="M34" s="162"/>
      <c r="N34" s="92" t="s">
        <v>131</v>
      </c>
      <c r="O34" s="93" t="s">
        <v>155</v>
      </c>
    </row>
    <row r="35" spans="1:16">
      <c r="A35" s="6" t="s">
        <v>136</v>
      </c>
      <c r="B35" s="71">
        <v>74138</v>
      </c>
      <c r="C35" s="7">
        <v>67490</v>
      </c>
      <c r="D35" s="7">
        <v>59411</v>
      </c>
      <c r="E35" s="7">
        <v>7985</v>
      </c>
      <c r="F35" s="8">
        <v>51426</v>
      </c>
      <c r="I35" s="94" t="s">
        <v>137</v>
      </c>
      <c r="J35" s="95">
        <f>SUM(C34:C37)</f>
        <v>141359</v>
      </c>
      <c r="K35" s="95">
        <f>SUM(D34:D37)</f>
        <v>186776</v>
      </c>
      <c r="L35" s="95">
        <f>SUM(E34:E37)</f>
        <v>100792</v>
      </c>
      <c r="M35" s="95">
        <f>SUM(F34:F37)</f>
        <v>85984</v>
      </c>
      <c r="N35" s="95">
        <f t="shared" ref="N35:O38" si="1">J35-J12</f>
        <v>-1987</v>
      </c>
      <c r="O35" s="95">
        <f t="shared" si="1"/>
        <v>1149</v>
      </c>
    </row>
    <row r="36" spans="1:16">
      <c r="A36" s="6" t="s">
        <v>138</v>
      </c>
      <c r="B36" s="71">
        <v>42038</v>
      </c>
      <c r="C36" s="7">
        <v>37960</v>
      </c>
      <c r="D36" s="7">
        <v>85332</v>
      </c>
      <c r="E36" s="7">
        <v>55267</v>
      </c>
      <c r="F36" s="8">
        <v>30065</v>
      </c>
      <c r="I36" s="96" t="s">
        <v>139</v>
      </c>
      <c r="J36" s="97">
        <f>SUM(C38:C39)</f>
        <v>10136</v>
      </c>
      <c r="K36" s="97">
        <f>SUM(D38:D39)</f>
        <v>95466</v>
      </c>
      <c r="L36" s="97">
        <f>SUM(E38:E39)</f>
        <v>92682</v>
      </c>
      <c r="M36" s="97">
        <f>SUM(F38:F39)</f>
        <v>2784</v>
      </c>
      <c r="N36" s="97">
        <f>J36-J13</f>
        <v>858</v>
      </c>
      <c r="O36" s="97">
        <f>K36-K13</f>
        <v>9530</v>
      </c>
    </row>
    <row r="37" spans="1:16">
      <c r="A37" s="73" t="s">
        <v>140</v>
      </c>
      <c r="B37" s="74">
        <v>9445</v>
      </c>
      <c r="C37" s="75">
        <v>8604</v>
      </c>
      <c r="D37" s="75">
        <v>41520</v>
      </c>
      <c r="E37" s="75">
        <v>37032</v>
      </c>
      <c r="F37" s="76">
        <v>4488</v>
      </c>
      <c r="I37" s="94" t="s">
        <v>141</v>
      </c>
      <c r="J37" s="95">
        <f>SUM(C40:C41)</f>
        <v>2182</v>
      </c>
      <c r="K37" s="95">
        <f>SUM(D40:D41)</f>
        <v>52645</v>
      </c>
      <c r="L37" s="95">
        <f>SUM(E40:E41)</f>
        <v>52582</v>
      </c>
      <c r="M37" s="95">
        <f>SUM(F40:F41)</f>
        <v>63</v>
      </c>
      <c r="N37" s="95">
        <f t="shared" si="1"/>
        <v>172</v>
      </c>
      <c r="O37" s="95">
        <f t="shared" si="1"/>
        <v>4340</v>
      </c>
    </row>
    <row r="38" spans="1:16">
      <c r="A38" s="77" t="s">
        <v>142</v>
      </c>
      <c r="B38" s="78">
        <v>7019</v>
      </c>
      <c r="C38" s="79">
        <v>6458</v>
      </c>
      <c r="D38" s="79">
        <v>49886</v>
      </c>
      <c r="E38" s="79">
        <v>47591</v>
      </c>
      <c r="F38" s="80">
        <v>2295</v>
      </c>
      <c r="I38" s="96" t="s">
        <v>143</v>
      </c>
      <c r="J38" s="97">
        <f>SUM(C42:C43)</f>
        <v>2670</v>
      </c>
      <c r="K38" s="97">
        <f>SUM(D42:D43)</f>
        <v>88347</v>
      </c>
      <c r="L38" s="97">
        <f>SUM(E42:E43)</f>
        <v>88344</v>
      </c>
      <c r="M38" s="97">
        <f>SUM(F42:F43)</f>
        <v>3</v>
      </c>
      <c r="N38" s="97">
        <f t="shared" si="1"/>
        <v>27</v>
      </c>
      <c r="O38" s="97">
        <f t="shared" si="1"/>
        <v>4389</v>
      </c>
    </row>
    <row r="39" spans="1:16">
      <c r="A39" s="73" t="s">
        <v>144</v>
      </c>
      <c r="B39" s="74">
        <v>3973</v>
      </c>
      <c r="C39" s="75">
        <v>3678</v>
      </c>
      <c r="D39" s="75">
        <v>45580</v>
      </c>
      <c r="E39" s="75">
        <v>45091</v>
      </c>
      <c r="F39" s="76">
        <v>489</v>
      </c>
      <c r="I39" s="98" t="s">
        <v>71</v>
      </c>
      <c r="J39" s="99">
        <f>SUM(J35:J38)</f>
        <v>156347</v>
      </c>
      <c r="K39" s="99">
        <f t="shared" ref="K39" si="2">SUM(K35:K38)</f>
        <v>423234</v>
      </c>
      <c r="L39" s="99">
        <f>SUM(L35:L38)</f>
        <v>334400</v>
      </c>
      <c r="M39" s="99">
        <f>SUM(M35:M38)</f>
        <v>88834</v>
      </c>
      <c r="N39" s="99">
        <f>SUM(N35:N38)</f>
        <v>-930</v>
      </c>
      <c r="O39" s="99">
        <f>SUM(O35:O38)</f>
        <v>19408</v>
      </c>
    </row>
    <row r="40" spans="1:16">
      <c r="A40" s="77" t="s">
        <v>145</v>
      </c>
      <c r="B40" s="78">
        <v>1205</v>
      </c>
      <c r="C40" s="79">
        <v>1133</v>
      </c>
      <c r="D40" s="79">
        <v>23451</v>
      </c>
      <c r="E40" s="79">
        <v>23415</v>
      </c>
      <c r="F40" s="80">
        <v>36</v>
      </c>
      <c r="N40" s="48"/>
      <c r="O40" s="48"/>
    </row>
    <row r="41" spans="1:16">
      <c r="A41" s="73" t="s">
        <v>146</v>
      </c>
      <c r="B41" s="74">
        <v>1087</v>
      </c>
      <c r="C41" s="75">
        <v>1049</v>
      </c>
      <c r="D41" s="75">
        <v>29194</v>
      </c>
      <c r="E41" s="75">
        <v>29167</v>
      </c>
      <c r="F41" s="76">
        <v>27</v>
      </c>
      <c r="I41" s="100" t="s">
        <v>156</v>
      </c>
      <c r="L41" s="48">
        <f>SUM(L37:L38)</f>
        <v>140926</v>
      </c>
      <c r="M41" s="48">
        <f>SUM(M37:M38)</f>
        <v>66</v>
      </c>
      <c r="N41" s="48"/>
      <c r="O41" s="48"/>
    </row>
    <row r="42" spans="1:16">
      <c r="A42" s="83" t="s">
        <v>147</v>
      </c>
      <c r="B42" s="84">
        <v>505</v>
      </c>
      <c r="C42" s="85">
        <v>500</v>
      </c>
      <c r="D42" s="85">
        <v>16447</v>
      </c>
      <c r="E42" s="85">
        <v>16446</v>
      </c>
      <c r="F42" s="86">
        <v>1</v>
      </c>
    </row>
    <row r="43" spans="1:16">
      <c r="A43" s="6" t="s">
        <v>148</v>
      </c>
      <c r="B43" s="71">
        <v>2179</v>
      </c>
      <c r="C43" s="7">
        <v>2170</v>
      </c>
      <c r="D43" s="7">
        <v>71900</v>
      </c>
      <c r="E43" s="7">
        <v>71898</v>
      </c>
      <c r="F43" s="8">
        <v>2</v>
      </c>
    </row>
    <row r="44" spans="1:16" ht="25.5">
      <c r="A44" s="9" t="s">
        <v>11</v>
      </c>
      <c r="B44" s="101">
        <v>179748</v>
      </c>
      <c r="C44" s="11">
        <v>156347</v>
      </c>
      <c r="D44" s="11">
        <v>423234</v>
      </c>
      <c r="E44" s="11">
        <v>334400</v>
      </c>
      <c r="F44" s="12">
        <v>88834</v>
      </c>
      <c r="I44" s="35" t="s">
        <v>72</v>
      </c>
    </row>
    <row r="45" spans="1:16">
      <c r="B45" s="48"/>
      <c r="C45" s="48"/>
      <c r="N45" s="102"/>
      <c r="O45" s="102"/>
      <c r="P45" s="103"/>
    </row>
    <row r="46" spans="1:16">
      <c r="N46" s="103"/>
      <c r="O46" s="104"/>
      <c r="P46" s="103"/>
    </row>
    <row r="47" spans="1:16">
      <c r="N47" s="103"/>
      <c r="O47" s="103"/>
      <c r="P47" s="103"/>
    </row>
  </sheetData>
  <mergeCells count="11">
    <mergeCell ref="N33:O33"/>
    <mergeCell ref="I10:I11"/>
    <mergeCell ref="J10:J11"/>
    <mergeCell ref="K10:K11"/>
    <mergeCell ref="L10:L11"/>
    <mergeCell ref="M10:M11"/>
    <mergeCell ref="I33:I34"/>
    <mergeCell ref="J33:J34"/>
    <mergeCell ref="K33:K34"/>
    <mergeCell ref="L33:L34"/>
    <mergeCell ref="M33:M3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C1:S65"/>
  <sheetViews>
    <sheetView tabSelected="1" topLeftCell="A16" zoomScale="85" zoomScaleNormal="85" workbookViewId="0">
      <selection activeCell="L55" sqref="L55"/>
    </sheetView>
  </sheetViews>
  <sheetFormatPr defaultRowHeight="12.75"/>
  <cols>
    <col min="1" max="2" width="9.140625" style="35"/>
    <col min="3" max="3" width="47" style="35" customWidth="1"/>
    <col min="4" max="4" width="10.28515625" style="35" customWidth="1"/>
    <col min="5" max="6" width="10.140625" style="35" customWidth="1"/>
    <col min="7" max="8" width="12.140625" style="35" customWidth="1"/>
    <col min="9" max="9" width="13.42578125" style="35" customWidth="1"/>
    <col min="10" max="10" width="16.28515625" style="35" customWidth="1"/>
    <col min="11" max="11" width="10.28515625" style="35" customWidth="1"/>
    <col min="12" max="12" width="46.140625" style="35" customWidth="1"/>
    <col min="13" max="13" width="10.7109375" style="35" customWidth="1"/>
    <col min="14" max="14" width="9.7109375" style="35" bestFit="1" customWidth="1"/>
    <col min="15" max="15" width="9.7109375" style="35" customWidth="1"/>
    <col min="16" max="16" width="10.85546875" style="35" customWidth="1"/>
    <col min="17" max="17" width="12.85546875" style="35" customWidth="1"/>
    <col min="18" max="18" width="16" style="35" customWidth="1"/>
    <col min="19" max="19" width="17.42578125" style="35" customWidth="1"/>
    <col min="20" max="16384" width="9.140625" style="35"/>
  </cols>
  <sheetData>
    <row r="1" spans="3:17">
      <c r="C1" s="67" t="s">
        <v>157</v>
      </c>
      <c r="D1" s="67"/>
      <c r="L1" s="67" t="s">
        <v>158</v>
      </c>
    </row>
    <row r="2" spans="3:17" ht="38.25">
      <c r="C2" s="4" t="s">
        <v>33</v>
      </c>
      <c r="D2" s="5" t="s">
        <v>3</v>
      </c>
      <c r="E2" s="5" t="s">
        <v>4</v>
      </c>
      <c r="F2" s="5" t="s">
        <v>127</v>
      </c>
      <c r="G2" s="5" t="s">
        <v>128</v>
      </c>
      <c r="H2" s="5" t="s">
        <v>129</v>
      </c>
      <c r="L2" s="4" t="s">
        <v>33</v>
      </c>
      <c r="M2" s="5" t="s">
        <v>3</v>
      </c>
      <c r="N2" s="5" t="s">
        <v>4</v>
      </c>
      <c r="O2" s="5" t="s">
        <v>127</v>
      </c>
      <c r="P2" s="5" t="s">
        <v>128</v>
      </c>
      <c r="Q2" s="5" t="s">
        <v>129</v>
      </c>
    </row>
    <row r="3" spans="3:17">
      <c r="C3" s="6" t="s">
        <v>34</v>
      </c>
      <c r="D3" s="7">
        <v>27202</v>
      </c>
      <c r="E3" s="7">
        <v>26982</v>
      </c>
      <c r="F3" s="7">
        <v>22347</v>
      </c>
      <c r="G3" s="7">
        <v>11028</v>
      </c>
      <c r="H3" s="8">
        <v>11319</v>
      </c>
      <c r="L3" s="6" t="s">
        <v>34</v>
      </c>
      <c r="M3" s="7">
        <v>26812</v>
      </c>
      <c r="N3" s="7">
        <v>26589</v>
      </c>
      <c r="O3" s="7">
        <v>22312</v>
      </c>
      <c r="P3" s="7">
        <v>11300</v>
      </c>
      <c r="Q3" s="8">
        <v>11012</v>
      </c>
    </row>
    <row r="4" spans="3:17">
      <c r="C4" s="6" t="s">
        <v>35</v>
      </c>
      <c r="D4" s="7">
        <v>209</v>
      </c>
      <c r="E4" s="7">
        <v>176</v>
      </c>
      <c r="F4" s="7">
        <v>919</v>
      </c>
      <c r="G4" s="7">
        <v>890</v>
      </c>
      <c r="H4" s="8">
        <v>29</v>
      </c>
      <c r="L4" s="6" t="s">
        <v>35</v>
      </c>
      <c r="M4" s="7">
        <v>207</v>
      </c>
      <c r="N4" s="7">
        <v>177</v>
      </c>
      <c r="O4" s="7">
        <v>897</v>
      </c>
      <c r="P4" s="7">
        <v>867</v>
      </c>
      <c r="Q4" s="8">
        <v>30</v>
      </c>
    </row>
    <row r="5" spans="3:17">
      <c r="C5" s="6" t="s">
        <v>36</v>
      </c>
      <c r="D5" s="7">
        <v>16884</v>
      </c>
      <c r="E5" s="7">
        <v>14678</v>
      </c>
      <c r="F5" s="7">
        <v>92136</v>
      </c>
      <c r="G5" s="7">
        <v>83839</v>
      </c>
      <c r="H5" s="8">
        <v>8297</v>
      </c>
      <c r="L5" s="6" t="s">
        <v>36</v>
      </c>
      <c r="M5" s="7">
        <v>16679</v>
      </c>
      <c r="N5" s="7">
        <v>14530</v>
      </c>
      <c r="O5" s="7">
        <v>94541</v>
      </c>
      <c r="P5" s="7">
        <v>86497</v>
      </c>
      <c r="Q5" s="8">
        <v>8044</v>
      </c>
    </row>
    <row r="6" spans="3:17">
      <c r="C6" s="6" t="s">
        <v>37</v>
      </c>
      <c r="D6" s="7">
        <v>953</v>
      </c>
      <c r="E6" s="7">
        <v>932</v>
      </c>
      <c r="F6" s="7">
        <v>1263</v>
      </c>
      <c r="G6" s="7">
        <v>1221</v>
      </c>
      <c r="H6" s="8">
        <v>42</v>
      </c>
      <c r="L6" s="6" t="s">
        <v>37</v>
      </c>
      <c r="M6" s="7">
        <v>950</v>
      </c>
      <c r="N6" s="7">
        <v>923</v>
      </c>
      <c r="O6" s="7">
        <v>1232</v>
      </c>
      <c r="P6" s="7">
        <v>1195</v>
      </c>
      <c r="Q6" s="8">
        <v>37</v>
      </c>
    </row>
    <row r="7" spans="3:17">
      <c r="C7" s="6" t="s">
        <v>38</v>
      </c>
      <c r="D7" s="7">
        <v>592</v>
      </c>
      <c r="E7" s="7">
        <v>525</v>
      </c>
      <c r="F7" s="7">
        <v>5619</v>
      </c>
      <c r="G7" s="7">
        <v>5502</v>
      </c>
      <c r="H7" s="8">
        <v>117</v>
      </c>
      <c r="L7" s="6" t="s">
        <v>38</v>
      </c>
      <c r="M7" s="7">
        <v>598</v>
      </c>
      <c r="N7" s="7">
        <v>537</v>
      </c>
      <c r="O7" s="7">
        <v>5741</v>
      </c>
      <c r="P7" s="7">
        <v>5625</v>
      </c>
      <c r="Q7" s="8">
        <v>116</v>
      </c>
    </row>
    <row r="8" spans="3:17">
      <c r="C8" s="6" t="s">
        <v>39</v>
      </c>
      <c r="D8" s="7">
        <v>21318</v>
      </c>
      <c r="E8" s="7">
        <v>19048</v>
      </c>
      <c r="F8" s="7">
        <v>43771</v>
      </c>
      <c r="G8" s="7">
        <v>31889</v>
      </c>
      <c r="H8" s="8">
        <v>11882</v>
      </c>
      <c r="L8" s="6" t="s">
        <v>39</v>
      </c>
      <c r="M8" s="7">
        <v>21320</v>
      </c>
      <c r="N8" s="7">
        <v>19058</v>
      </c>
      <c r="O8" s="7">
        <v>47459</v>
      </c>
      <c r="P8" s="7">
        <v>35757</v>
      </c>
      <c r="Q8" s="8">
        <v>11702</v>
      </c>
    </row>
    <row r="9" spans="3:17">
      <c r="C9" s="6" t="s">
        <v>40</v>
      </c>
      <c r="D9" s="7">
        <v>45194</v>
      </c>
      <c r="E9" s="7">
        <v>41708</v>
      </c>
      <c r="F9" s="7">
        <v>73636</v>
      </c>
      <c r="G9" s="7">
        <v>44660</v>
      </c>
      <c r="H9" s="8">
        <v>28976</v>
      </c>
      <c r="L9" s="6" t="s">
        <v>40</v>
      </c>
      <c r="M9" s="7">
        <v>44298</v>
      </c>
      <c r="N9" s="7">
        <v>40790</v>
      </c>
      <c r="O9" s="7">
        <v>75549</v>
      </c>
      <c r="P9" s="7">
        <v>47510</v>
      </c>
      <c r="Q9" s="8">
        <v>28039</v>
      </c>
    </row>
    <row r="10" spans="3:17">
      <c r="C10" s="6" t="s">
        <v>41</v>
      </c>
      <c r="D10" s="7">
        <v>4400</v>
      </c>
      <c r="E10" s="7">
        <v>4000</v>
      </c>
      <c r="F10" s="7">
        <v>20446</v>
      </c>
      <c r="G10" s="7">
        <v>18545</v>
      </c>
      <c r="H10" s="8">
        <v>1901</v>
      </c>
      <c r="L10" s="6" t="s">
        <v>41</v>
      </c>
      <c r="M10" s="7">
        <v>4321</v>
      </c>
      <c r="N10" s="7">
        <v>3927</v>
      </c>
      <c r="O10" s="7">
        <v>21632</v>
      </c>
      <c r="P10" s="7">
        <v>19831</v>
      </c>
      <c r="Q10" s="8">
        <v>1801</v>
      </c>
    </row>
    <row r="11" spans="3:17">
      <c r="C11" s="6" t="s">
        <v>42</v>
      </c>
      <c r="D11" s="7">
        <v>15670</v>
      </c>
      <c r="E11" s="7">
        <v>13914</v>
      </c>
      <c r="F11" s="7">
        <v>41766</v>
      </c>
      <c r="G11" s="7">
        <v>31257</v>
      </c>
      <c r="H11" s="8">
        <v>10509</v>
      </c>
      <c r="L11" s="6" t="s">
        <v>42</v>
      </c>
      <c r="M11" s="7">
        <v>15702</v>
      </c>
      <c r="N11" s="7">
        <v>13867</v>
      </c>
      <c r="O11" s="7">
        <v>46021</v>
      </c>
      <c r="P11" s="7">
        <v>35724</v>
      </c>
      <c r="Q11" s="8">
        <v>10297</v>
      </c>
    </row>
    <row r="12" spans="3:17">
      <c r="C12" s="6" t="s">
        <v>43</v>
      </c>
      <c r="D12" s="7">
        <v>3839</v>
      </c>
      <c r="E12" s="7">
        <v>3493</v>
      </c>
      <c r="F12" s="7">
        <v>7679</v>
      </c>
      <c r="G12" s="7">
        <v>6472</v>
      </c>
      <c r="H12" s="8">
        <v>1207</v>
      </c>
      <c r="L12" s="6" t="s">
        <v>43</v>
      </c>
      <c r="M12" s="7">
        <v>3883</v>
      </c>
      <c r="N12" s="7">
        <v>3531</v>
      </c>
      <c r="O12" s="7">
        <v>7736</v>
      </c>
      <c r="P12" s="7">
        <v>6540</v>
      </c>
      <c r="Q12" s="8">
        <v>1196</v>
      </c>
    </row>
    <row r="13" spans="3:17">
      <c r="C13" s="6" t="s">
        <v>44</v>
      </c>
      <c r="D13" s="7">
        <v>3771</v>
      </c>
      <c r="E13" s="7">
        <v>3625</v>
      </c>
      <c r="F13" s="7">
        <v>8695</v>
      </c>
      <c r="G13" s="7">
        <v>6640</v>
      </c>
      <c r="H13" s="8">
        <v>2055</v>
      </c>
      <c r="L13" s="6" t="s">
        <v>44</v>
      </c>
      <c r="M13" s="7">
        <v>3802</v>
      </c>
      <c r="N13" s="7">
        <v>3651</v>
      </c>
      <c r="O13" s="7">
        <v>8774</v>
      </c>
      <c r="P13" s="7">
        <v>6755</v>
      </c>
      <c r="Q13" s="8">
        <v>2019</v>
      </c>
    </row>
    <row r="14" spans="3:17">
      <c r="C14" s="6" t="s">
        <v>45</v>
      </c>
      <c r="D14" s="7">
        <v>4140</v>
      </c>
      <c r="E14" s="7">
        <v>3749</v>
      </c>
      <c r="F14" s="7">
        <v>3103</v>
      </c>
      <c r="G14" s="7">
        <v>1808</v>
      </c>
      <c r="H14" s="8">
        <v>1295</v>
      </c>
      <c r="L14" s="6" t="s">
        <v>45</v>
      </c>
      <c r="M14" s="7">
        <v>4296</v>
      </c>
      <c r="N14" s="7">
        <v>3893</v>
      </c>
      <c r="O14" s="7">
        <v>3127</v>
      </c>
      <c r="P14" s="7">
        <v>1792</v>
      </c>
      <c r="Q14" s="8">
        <v>1335</v>
      </c>
    </row>
    <row r="15" spans="3:17">
      <c r="C15" s="6" t="s">
        <v>46</v>
      </c>
      <c r="D15" s="7">
        <v>6150</v>
      </c>
      <c r="E15" s="7">
        <v>5625</v>
      </c>
      <c r="F15" s="7">
        <v>10469</v>
      </c>
      <c r="G15" s="7">
        <v>8677</v>
      </c>
      <c r="H15" s="8">
        <v>1792</v>
      </c>
      <c r="L15" s="6" t="s">
        <v>46</v>
      </c>
      <c r="M15" s="7">
        <v>6427</v>
      </c>
      <c r="N15" s="7">
        <v>5891</v>
      </c>
      <c r="O15" s="7">
        <v>11268</v>
      </c>
      <c r="P15" s="7">
        <v>9432</v>
      </c>
      <c r="Q15" s="8">
        <v>1836</v>
      </c>
    </row>
    <row r="16" spans="3:17">
      <c r="C16" s="6" t="s">
        <v>47</v>
      </c>
      <c r="D16" s="7">
        <v>6229</v>
      </c>
      <c r="E16" s="7">
        <v>5788</v>
      </c>
      <c r="F16" s="7">
        <v>32268</v>
      </c>
      <c r="G16" s="7">
        <v>29244</v>
      </c>
      <c r="H16" s="8">
        <v>3024</v>
      </c>
      <c r="L16" s="6" t="s">
        <v>47</v>
      </c>
      <c r="M16" s="7">
        <v>6326</v>
      </c>
      <c r="N16" s="7">
        <v>5878</v>
      </c>
      <c r="O16" s="7">
        <v>35608</v>
      </c>
      <c r="P16" s="7">
        <v>32579</v>
      </c>
      <c r="Q16" s="8">
        <v>3029</v>
      </c>
    </row>
    <row r="17" spans="3:18">
      <c r="C17" s="6" t="s">
        <v>48</v>
      </c>
      <c r="D17" s="7">
        <v>7</v>
      </c>
      <c r="E17" s="7">
        <v>4</v>
      </c>
      <c r="F17" s="7">
        <v>43</v>
      </c>
      <c r="G17" s="7">
        <v>43</v>
      </c>
      <c r="H17" s="8">
        <v>0</v>
      </c>
      <c r="L17" s="6" t="s">
        <v>48</v>
      </c>
      <c r="M17" s="7">
        <v>6</v>
      </c>
      <c r="N17" s="7">
        <v>3</v>
      </c>
      <c r="O17" s="7">
        <v>25</v>
      </c>
      <c r="P17" s="7">
        <v>25</v>
      </c>
      <c r="Q17" s="8">
        <v>0</v>
      </c>
    </row>
    <row r="18" spans="3:18">
      <c r="C18" s="6" t="s">
        <v>49</v>
      </c>
      <c r="D18" s="7">
        <v>1062</v>
      </c>
      <c r="E18" s="7">
        <v>980</v>
      </c>
      <c r="F18" s="7">
        <v>1963</v>
      </c>
      <c r="G18" s="7">
        <v>1613</v>
      </c>
      <c r="H18" s="8">
        <v>350</v>
      </c>
      <c r="L18" s="6" t="s">
        <v>49</v>
      </c>
      <c r="M18" s="7">
        <v>1098</v>
      </c>
      <c r="N18" s="7">
        <v>1013</v>
      </c>
      <c r="O18" s="7">
        <v>2048</v>
      </c>
      <c r="P18" s="7">
        <v>1689</v>
      </c>
      <c r="Q18" s="8">
        <v>359</v>
      </c>
    </row>
    <row r="19" spans="3:18">
      <c r="C19" s="6" t="s">
        <v>50</v>
      </c>
      <c r="D19" s="7">
        <v>1588</v>
      </c>
      <c r="E19" s="7">
        <v>1407</v>
      </c>
      <c r="F19" s="7">
        <v>14166</v>
      </c>
      <c r="G19" s="7">
        <v>13927</v>
      </c>
      <c r="H19" s="8">
        <v>239</v>
      </c>
      <c r="L19" s="6" t="s">
        <v>50</v>
      </c>
      <c r="M19" s="7">
        <v>1606</v>
      </c>
      <c r="N19" s="7">
        <v>1427</v>
      </c>
      <c r="O19" s="7">
        <v>14363</v>
      </c>
      <c r="P19" s="7">
        <v>14121</v>
      </c>
      <c r="Q19" s="8">
        <v>242</v>
      </c>
    </row>
    <row r="20" spans="3:18">
      <c r="C20" s="6" t="s">
        <v>51</v>
      </c>
      <c r="D20" s="7">
        <v>3278</v>
      </c>
      <c r="E20" s="7">
        <v>2985</v>
      </c>
      <c r="F20" s="7">
        <v>7062</v>
      </c>
      <c r="G20" s="7">
        <v>5897</v>
      </c>
      <c r="H20" s="8">
        <v>1165</v>
      </c>
      <c r="L20" s="6" t="s">
        <v>51</v>
      </c>
      <c r="M20" s="7">
        <v>3341</v>
      </c>
      <c r="N20" s="7">
        <v>3052</v>
      </c>
      <c r="O20" s="7">
        <v>7863</v>
      </c>
      <c r="P20" s="7">
        <v>6710</v>
      </c>
      <c r="Q20" s="8">
        <v>1153</v>
      </c>
    </row>
    <row r="21" spans="3:18">
      <c r="C21" s="6" t="s">
        <v>52</v>
      </c>
      <c r="D21" s="7">
        <v>7596</v>
      </c>
      <c r="E21" s="7">
        <v>7280</v>
      </c>
      <c r="F21" s="7">
        <v>13475</v>
      </c>
      <c r="G21" s="7">
        <v>7196</v>
      </c>
      <c r="H21" s="8">
        <v>6279</v>
      </c>
      <c r="L21" s="6" t="s">
        <v>52</v>
      </c>
      <c r="M21" s="7">
        <v>7537</v>
      </c>
      <c r="N21" s="7">
        <v>7213</v>
      </c>
      <c r="O21" s="7">
        <v>13923</v>
      </c>
      <c r="P21" s="7">
        <v>7696</v>
      </c>
      <c r="Q21" s="8">
        <v>6227</v>
      </c>
    </row>
    <row r="22" spans="3:18">
      <c r="C22" s="6" t="s">
        <v>53</v>
      </c>
      <c r="D22" s="7">
        <v>1</v>
      </c>
      <c r="E22" s="7">
        <v>1</v>
      </c>
      <c r="F22" s="7">
        <v>0</v>
      </c>
      <c r="G22" s="7">
        <v>0</v>
      </c>
      <c r="H22" s="8">
        <v>0</v>
      </c>
      <c r="L22" s="6" t="s">
        <v>53</v>
      </c>
      <c r="M22" s="7">
        <v>1</v>
      </c>
      <c r="N22" s="7">
        <v>1</v>
      </c>
      <c r="O22" s="7">
        <v>0</v>
      </c>
      <c r="P22" s="7">
        <v>0</v>
      </c>
      <c r="Q22" s="8">
        <v>0</v>
      </c>
    </row>
    <row r="23" spans="3:18">
      <c r="C23" s="6" t="s">
        <v>54</v>
      </c>
      <c r="D23" s="7">
        <v>10460</v>
      </c>
      <c r="E23" s="7">
        <v>377</v>
      </c>
      <c r="F23" s="7">
        <v>3000</v>
      </c>
      <c r="G23" s="7">
        <v>2637</v>
      </c>
      <c r="H23" s="8">
        <v>363</v>
      </c>
      <c r="L23" s="6" t="s">
        <v>54</v>
      </c>
      <c r="M23" s="7">
        <v>10538</v>
      </c>
      <c r="N23" s="7">
        <v>396</v>
      </c>
      <c r="O23" s="7">
        <v>3115</v>
      </c>
      <c r="P23" s="7">
        <v>2755</v>
      </c>
      <c r="Q23" s="8">
        <v>360</v>
      </c>
    </row>
    <row r="24" spans="3:18">
      <c r="C24" s="61" t="s">
        <v>13</v>
      </c>
      <c r="D24" s="10">
        <f>SUM(D3:D23)</f>
        <v>180543</v>
      </c>
      <c r="E24" s="10">
        <f t="shared" ref="E24:H24" si="0">SUM(E3:E23)</f>
        <v>157277</v>
      </c>
      <c r="F24" s="10">
        <f t="shared" si="0"/>
        <v>403826</v>
      </c>
      <c r="G24" s="10">
        <f t="shared" si="0"/>
        <v>312985</v>
      </c>
      <c r="H24" s="10">
        <f t="shared" si="0"/>
        <v>90841</v>
      </c>
      <c r="L24" s="61" t="s">
        <v>13</v>
      </c>
      <c r="M24" s="10">
        <v>179748</v>
      </c>
      <c r="N24" s="10">
        <v>156347</v>
      </c>
      <c r="O24" s="10">
        <v>423234</v>
      </c>
      <c r="P24" s="10">
        <v>334400</v>
      </c>
      <c r="Q24" s="10">
        <v>88834</v>
      </c>
    </row>
    <row r="25" spans="3:18">
      <c r="C25" s="105"/>
      <c r="D25" s="106"/>
      <c r="E25" s="106"/>
      <c r="F25" s="106"/>
      <c r="G25" s="106"/>
      <c r="H25" s="106"/>
      <c r="L25" s="105"/>
      <c r="M25" s="106"/>
      <c r="N25" s="106"/>
      <c r="O25" s="106"/>
      <c r="P25" s="106"/>
      <c r="Q25" s="106"/>
    </row>
    <row r="26" spans="3:18" ht="32.25">
      <c r="C26" s="107" t="s">
        <v>159</v>
      </c>
      <c r="L26" s="108" t="s">
        <v>160</v>
      </c>
    </row>
    <row r="27" spans="3:18" ht="33" customHeight="1">
      <c r="C27" s="168" t="s">
        <v>33</v>
      </c>
      <c r="D27" s="170" t="s">
        <v>161</v>
      </c>
      <c r="E27" s="170" t="s">
        <v>162</v>
      </c>
      <c r="F27" s="170" t="s">
        <v>163</v>
      </c>
      <c r="G27" s="170" t="s">
        <v>133</v>
      </c>
      <c r="H27" s="170" t="s">
        <v>134</v>
      </c>
      <c r="I27" s="164" t="s">
        <v>164</v>
      </c>
      <c r="J27" s="164"/>
      <c r="L27" s="165" t="s">
        <v>33</v>
      </c>
      <c r="M27" s="167" t="s">
        <v>162</v>
      </c>
      <c r="N27" s="167" t="s">
        <v>165</v>
      </c>
      <c r="O27" s="167" t="s">
        <v>133</v>
      </c>
      <c r="P27" s="167" t="s">
        <v>134</v>
      </c>
      <c r="Q27" s="163" t="s">
        <v>166</v>
      </c>
      <c r="R27" s="163"/>
    </row>
    <row r="28" spans="3:18" ht="22.5">
      <c r="C28" s="169"/>
      <c r="D28" s="164"/>
      <c r="E28" s="164"/>
      <c r="F28" s="164"/>
      <c r="G28" s="164"/>
      <c r="H28" s="164"/>
      <c r="I28" s="109" t="s">
        <v>131</v>
      </c>
      <c r="J28" s="109" t="s">
        <v>155</v>
      </c>
      <c r="L28" s="166"/>
      <c r="M28" s="163"/>
      <c r="N28" s="163"/>
      <c r="O28" s="163"/>
      <c r="P28" s="163"/>
      <c r="Q28" s="110" t="s">
        <v>131</v>
      </c>
      <c r="R28" s="110" t="s">
        <v>167</v>
      </c>
    </row>
    <row r="29" spans="3:18" ht="15.75" customHeight="1">
      <c r="C29" s="111" t="s">
        <v>168</v>
      </c>
      <c r="D29" s="112">
        <f>M3</f>
        <v>26812</v>
      </c>
      <c r="E29" s="112">
        <f>N3</f>
        <v>26589</v>
      </c>
      <c r="F29" s="112">
        <f>O3</f>
        <v>22312</v>
      </c>
      <c r="G29" s="112">
        <f>P3</f>
        <v>11300</v>
      </c>
      <c r="H29" s="112">
        <f>Q3</f>
        <v>11012</v>
      </c>
      <c r="I29" s="112">
        <f>N3-E3</f>
        <v>-393</v>
      </c>
      <c r="J29" s="112">
        <f>O3-F3</f>
        <v>-35</v>
      </c>
      <c r="L29" s="113" t="s">
        <v>57</v>
      </c>
      <c r="M29" s="95">
        <f>E29</f>
        <v>26589</v>
      </c>
      <c r="N29" s="95">
        <f t="shared" ref="N29:R29" si="1">F29</f>
        <v>22312</v>
      </c>
      <c r="O29" s="95">
        <f t="shared" si="1"/>
        <v>11300</v>
      </c>
      <c r="P29" s="95">
        <f t="shared" si="1"/>
        <v>11012</v>
      </c>
      <c r="Q29" s="95">
        <f>I29</f>
        <v>-393</v>
      </c>
      <c r="R29" s="95">
        <f t="shared" si="1"/>
        <v>-35</v>
      </c>
    </row>
    <row r="30" spans="3:18" ht="15.75" customHeight="1">
      <c r="C30" s="114" t="s">
        <v>35</v>
      </c>
      <c r="D30" s="115">
        <f>M4</f>
        <v>207</v>
      </c>
      <c r="E30" s="115">
        <f t="shared" ref="E30:H45" si="2">N4</f>
        <v>177</v>
      </c>
      <c r="F30" s="115">
        <f t="shared" si="2"/>
        <v>897</v>
      </c>
      <c r="G30" s="115">
        <f t="shared" si="2"/>
        <v>867</v>
      </c>
      <c r="H30" s="115">
        <f t="shared" si="2"/>
        <v>30</v>
      </c>
      <c r="I30" s="116">
        <f t="shared" ref="I30:J48" si="3">N4-E4</f>
        <v>1</v>
      </c>
      <c r="J30" s="116">
        <f t="shared" si="3"/>
        <v>-22</v>
      </c>
      <c r="L30" s="117" t="s">
        <v>58</v>
      </c>
      <c r="M30" s="97">
        <f>E31</f>
        <v>14530</v>
      </c>
      <c r="N30" s="97">
        <f t="shared" ref="N30:R30" si="4">F31</f>
        <v>94541</v>
      </c>
      <c r="O30" s="97">
        <f t="shared" si="4"/>
        <v>86497</v>
      </c>
      <c r="P30" s="97">
        <f t="shared" si="4"/>
        <v>8044</v>
      </c>
      <c r="Q30" s="97">
        <f t="shared" si="4"/>
        <v>-148</v>
      </c>
      <c r="R30" s="97">
        <f t="shared" si="4"/>
        <v>2405</v>
      </c>
    </row>
    <row r="31" spans="3:18" ht="15.75" customHeight="1">
      <c r="C31" s="111" t="s">
        <v>169</v>
      </c>
      <c r="D31" s="112">
        <f t="shared" ref="D31:H50" si="5">M5</f>
        <v>16679</v>
      </c>
      <c r="E31" s="112">
        <f t="shared" si="2"/>
        <v>14530</v>
      </c>
      <c r="F31" s="112">
        <f t="shared" si="2"/>
        <v>94541</v>
      </c>
      <c r="G31" s="112">
        <f t="shared" si="2"/>
        <v>86497</v>
      </c>
      <c r="H31" s="112">
        <f t="shared" si="2"/>
        <v>8044</v>
      </c>
      <c r="I31" s="112">
        <f t="shared" si="3"/>
        <v>-148</v>
      </c>
      <c r="J31" s="112">
        <f t="shared" si="3"/>
        <v>2405</v>
      </c>
      <c r="L31" s="113" t="s">
        <v>59</v>
      </c>
      <c r="M31" s="95">
        <f>E34</f>
        <v>19058</v>
      </c>
      <c r="N31" s="95">
        <f t="shared" ref="M31:R39" si="6">F34</f>
        <v>47459</v>
      </c>
      <c r="O31" s="95">
        <f t="shared" si="6"/>
        <v>35757</v>
      </c>
      <c r="P31" s="95">
        <f t="shared" si="6"/>
        <v>11702</v>
      </c>
      <c r="Q31" s="95">
        <f t="shared" si="6"/>
        <v>10</v>
      </c>
      <c r="R31" s="95">
        <f t="shared" si="6"/>
        <v>3688</v>
      </c>
    </row>
    <row r="32" spans="3:18" ht="15.75" customHeight="1">
      <c r="C32" s="114" t="s">
        <v>37</v>
      </c>
      <c r="D32" s="115">
        <f t="shared" si="5"/>
        <v>950</v>
      </c>
      <c r="E32" s="115">
        <f t="shared" si="2"/>
        <v>923</v>
      </c>
      <c r="F32" s="115">
        <f t="shared" si="2"/>
        <v>1232</v>
      </c>
      <c r="G32" s="115">
        <f t="shared" si="2"/>
        <v>1195</v>
      </c>
      <c r="H32" s="115">
        <f t="shared" si="2"/>
        <v>37</v>
      </c>
      <c r="I32" s="116">
        <f t="shared" si="3"/>
        <v>-9</v>
      </c>
      <c r="J32" s="116">
        <f t="shared" si="3"/>
        <v>-31</v>
      </c>
      <c r="L32" s="117" t="s">
        <v>170</v>
      </c>
      <c r="M32" s="97">
        <f>E35</f>
        <v>40790</v>
      </c>
      <c r="N32" s="97">
        <f t="shared" si="6"/>
        <v>75549</v>
      </c>
      <c r="O32" s="97">
        <f t="shared" si="6"/>
        <v>47510</v>
      </c>
      <c r="P32" s="97">
        <f t="shared" si="6"/>
        <v>28039</v>
      </c>
      <c r="Q32" s="97">
        <f t="shared" si="6"/>
        <v>-918</v>
      </c>
      <c r="R32" s="97">
        <f t="shared" si="6"/>
        <v>1913</v>
      </c>
    </row>
    <row r="33" spans="3:19" ht="15.75" customHeight="1">
      <c r="C33" s="114" t="s">
        <v>38</v>
      </c>
      <c r="D33" s="115">
        <f t="shared" si="5"/>
        <v>598</v>
      </c>
      <c r="E33" s="115">
        <f t="shared" si="2"/>
        <v>537</v>
      </c>
      <c r="F33" s="115">
        <f t="shared" si="2"/>
        <v>5741</v>
      </c>
      <c r="G33" s="115">
        <f t="shared" si="2"/>
        <v>5625</v>
      </c>
      <c r="H33" s="115">
        <f t="shared" si="2"/>
        <v>116</v>
      </c>
      <c r="I33" s="116">
        <f t="shared" si="3"/>
        <v>12</v>
      </c>
      <c r="J33" s="116">
        <f t="shared" si="3"/>
        <v>122</v>
      </c>
      <c r="L33" s="113" t="s">
        <v>61</v>
      </c>
      <c r="M33" s="95">
        <f t="shared" si="6"/>
        <v>3927</v>
      </c>
      <c r="N33" s="95">
        <f t="shared" si="6"/>
        <v>21632</v>
      </c>
      <c r="O33" s="95">
        <f t="shared" si="6"/>
        <v>19831</v>
      </c>
      <c r="P33" s="95">
        <f t="shared" si="6"/>
        <v>1801</v>
      </c>
      <c r="Q33" s="95">
        <f t="shared" si="6"/>
        <v>-73</v>
      </c>
      <c r="R33" s="95">
        <f t="shared" si="6"/>
        <v>1186</v>
      </c>
    </row>
    <row r="34" spans="3:19" ht="15.75" customHeight="1">
      <c r="C34" s="111" t="s">
        <v>39</v>
      </c>
      <c r="D34" s="112">
        <f t="shared" si="5"/>
        <v>21320</v>
      </c>
      <c r="E34" s="112">
        <f t="shared" si="2"/>
        <v>19058</v>
      </c>
      <c r="F34" s="112">
        <f t="shared" si="2"/>
        <v>47459</v>
      </c>
      <c r="G34" s="112">
        <f t="shared" si="2"/>
        <v>35757</v>
      </c>
      <c r="H34" s="112">
        <f t="shared" si="2"/>
        <v>11702</v>
      </c>
      <c r="I34" s="112">
        <f t="shared" si="3"/>
        <v>10</v>
      </c>
      <c r="J34" s="112">
        <f t="shared" si="3"/>
        <v>3688</v>
      </c>
      <c r="L34" s="117" t="s">
        <v>62</v>
      </c>
      <c r="M34" s="97">
        <f t="shared" si="6"/>
        <v>13867</v>
      </c>
      <c r="N34" s="97">
        <f t="shared" si="6"/>
        <v>46021</v>
      </c>
      <c r="O34" s="97">
        <f t="shared" si="6"/>
        <v>35724</v>
      </c>
      <c r="P34" s="97">
        <f t="shared" si="6"/>
        <v>10297</v>
      </c>
      <c r="Q34" s="97">
        <f t="shared" si="6"/>
        <v>-47</v>
      </c>
      <c r="R34" s="97">
        <f t="shared" si="6"/>
        <v>4255</v>
      </c>
    </row>
    <row r="35" spans="3:19" ht="15.75" customHeight="1">
      <c r="C35" s="111" t="s">
        <v>171</v>
      </c>
      <c r="D35" s="112">
        <f t="shared" si="5"/>
        <v>44298</v>
      </c>
      <c r="E35" s="112">
        <f t="shared" si="2"/>
        <v>40790</v>
      </c>
      <c r="F35" s="112">
        <f t="shared" si="2"/>
        <v>75549</v>
      </c>
      <c r="G35" s="112">
        <f t="shared" si="2"/>
        <v>47510</v>
      </c>
      <c r="H35" s="112">
        <f t="shared" si="2"/>
        <v>28039</v>
      </c>
      <c r="I35" s="112">
        <f t="shared" si="3"/>
        <v>-918</v>
      </c>
      <c r="J35" s="112">
        <f t="shared" si="3"/>
        <v>1913</v>
      </c>
      <c r="L35" s="113" t="s">
        <v>63</v>
      </c>
      <c r="M35" s="95">
        <f t="shared" si="6"/>
        <v>3531</v>
      </c>
      <c r="N35" s="95">
        <f t="shared" si="6"/>
        <v>7736</v>
      </c>
      <c r="O35" s="95">
        <f t="shared" si="6"/>
        <v>6540</v>
      </c>
      <c r="P35" s="95">
        <f t="shared" si="6"/>
        <v>1196</v>
      </c>
      <c r="Q35" s="95">
        <f t="shared" si="6"/>
        <v>38</v>
      </c>
      <c r="R35" s="95">
        <f t="shared" si="6"/>
        <v>57</v>
      </c>
    </row>
    <row r="36" spans="3:19" ht="15.75" customHeight="1">
      <c r="C36" s="111" t="s">
        <v>172</v>
      </c>
      <c r="D36" s="112">
        <f t="shared" si="5"/>
        <v>4321</v>
      </c>
      <c r="E36" s="112">
        <f t="shared" si="2"/>
        <v>3927</v>
      </c>
      <c r="F36" s="112">
        <f t="shared" si="2"/>
        <v>21632</v>
      </c>
      <c r="G36" s="112">
        <f t="shared" si="2"/>
        <v>19831</v>
      </c>
      <c r="H36" s="112">
        <f t="shared" si="2"/>
        <v>1801</v>
      </c>
      <c r="I36" s="112">
        <f t="shared" si="3"/>
        <v>-73</v>
      </c>
      <c r="J36" s="112">
        <f t="shared" si="3"/>
        <v>1186</v>
      </c>
      <c r="L36" s="117" t="s">
        <v>64</v>
      </c>
      <c r="M36" s="97">
        <f t="shared" si="6"/>
        <v>3651</v>
      </c>
      <c r="N36" s="97">
        <f t="shared" si="6"/>
        <v>8774</v>
      </c>
      <c r="O36" s="97">
        <f t="shared" si="6"/>
        <v>6755</v>
      </c>
      <c r="P36" s="97">
        <f t="shared" si="6"/>
        <v>2019</v>
      </c>
      <c r="Q36" s="97">
        <f t="shared" si="6"/>
        <v>26</v>
      </c>
      <c r="R36" s="97">
        <f t="shared" si="6"/>
        <v>79</v>
      </c>
    </row>
    <row r="37" spans="3:19" ht="15.75" customHeight="1">
      <c r="C37" s="111" t="s">
        <v>173</v>
      </c>
      <c r="D37" s="112">
        <f t="shared" si="5"/>
        <v>15702</v>
      </c>
      <c r="E37" s="112">
        <f t="shared" si="2"/>
        <v>13867</v>
      </c>
      <c r="F37" s="112">
        <f t="shared" si="2"/>
        <v>46021</v>
      </c>
      <c r="G37" s="112">
        <f t="shared" si="2"/>
        <v>35724</v>
      </c>
      <c r="H37" s="112">
        <f t="shared" si="2"/>
        <v>10297</v>
      </c>
      <c r="I37" s="112">
        <f t="shared" si="3"/>
        <v>-47</v>
      </c>
      <c r="J37" s="112">
        <f t="shared" si="3"/>
        <v>4255</v>
      </c>
      <c r="L37" s="113" t="s">
        <v>65</v>
      </c>
      <c r="M37" s="95">
        <f t="shared" si="6"/>
        <v>3893</v>
      </c>
      <c r="N37" s="95">
        <f t="shared" si="6"/>
        <v>3127</v>
      </c>
      <c r="O37" s="95">
        <f t="shared" si="6"/>
        <v>1792</v>
      </c>
      <c r="P37" s="95">
        <f t="shared" si="6"/>
        <v>1335</v>
      </c>
      <c r="Q37" s="95">
        <f t="shared" si="6"/>
        <v>144</v>
      </c>
      <c r="R37" s="95">
        <f t="shared" si="6"/>
        <v>24</v>
      </c>
    </row>
    <row r="38" spans="3:19" ht="15.75" customHeight="1">
      <c r="C38" s="111" t="s">
        <v>174</v>
      </c>
      <c r="D38" s="112">
        <f t="shared" si="5"/>
        <v>3883</v>
      </c>
      <c r="E38" s="112">
        <f t="shared" si="2"/>
        <v>3531</v>
      </c>
      <c r="F38" s="112">
        <f t="shared" si="2"/>
        <v>7736</v>
      </c>
      <c r="G38" s="112">
        <f t="shared" si="2"/>
        <v>6540</v>
      </c>
      <c r="H38" s="112">
        <f t="shared" si="2"/>
        <v>1196</v>
      </c>
      <c r="I38" s="112">
        <f t="shared" si="3"/>
        <v>38</v>
      </c>
      <c r="J38" s="112">
        <f t="shared" si="3"/>
        <v>57</v>
      </c>
      <c r="L38" s="117" t="s">
        <v>66</v>
      </c>
      <c r="M38" s="97">
        <f t="shared" si="6"/>
        <v>5891</v>
      </c>
      <c r="N38" s="97">
        <f t="shared" si="6"/>
        <v>11268</v>
      </c>
      <c r="O38" s="97">
        <f t="shared" si="6"/>
        <v>9432</v>
      </c>
      <c r="P38" s="97">
        <f t="shared" si="6"/>
        <v>1836</v>
      </c>
      <c r="Q38" s="97">
        <f t="shared" si="6"/>
        <v>266</v>
      </c>
      <c r="R38" s="97">
        <f t="shared" si="6"/>
        <v>799</v>
      </c>
    </row>
    <row r="39" spans="3:19" ht="15.75" customHeight="1">
      <c r="C39" s="111" t="s">
        <v>175</v>
      </c>
      <c r="D39" s="112">
        <f t="shared" si="5"/>
        <v>3802</v>
      </c>
      <c r="E39" s="112">
        <f t="shared" si="2"/>
        <v>3651</v>
      </c>
      <c r="F39" s="112">
        <f t="shared" si="2"/>
        <v>8774</v>
      </c>
      <c r="G39" s="112">
        <f t="shared" si="2"/>
        <v>6755</v>
      </c>
      <c r="H39" s="112">
        <f t="shared" si="2"/>
        <v>2019</v>
      </c>
      <c r="I39" s="112">
        <f t="shared" si="3"/>
        <v>26</v>
      </c>
      <c r="J39" s="112">
        <f t="shared" si="3"/>
        <v>79</v>
      </c>
      <c r="L39" s="113" t="s">
        <v>67</v>
      </c>
      <c r="M39" s="95">
        <f>E42</f>
        <v>5878</v>
      </c>
      <c r="N39" s="95">
        <f t="shared" si="6"/>
        <v>35608</v>
      </c>
      <c r="O39" s="95">
        <f t="shared" si="6"/>
        <v>32579</v>
      </c>
      <c r="P39" s="95">
        <f>H42</f>
        <v>3029</v>
      </c>
      <c r="Q39" s="95">
        <f>I42</f>
        <v>90</v>
      </c>
      <c r="R39" s="95">
        <f>J42</f>
        <v>3340</v>
      </c>
    </row>
    <row r="40" spans="3:19" ht="15.75" customHeight="1">
      <c r="C40" s="111" t="s">
        <v>176</v>
      </c>
      <c r="D40" s="112">
        <f t="shared" si="5"/>
        <v>4296</v>
      </c>
      <c r="E40" s="112">
        <f t="shared" si="2"/>
        <v>3893</v>
      </c>
      <c r="F40" s="112">
        <f t="shared" si="2"/>
        <v>3127</v>
      </c>
      <c r="G40" s="112">
        <f t="shared" si="2"/>
        <v>1792</v>
      </c>
      <c r="H40" s="112">
        <f t="shared" si="2"/>
        <v>1335</v>
      </c>
      <c r="I40" s="112">
        <f t="shared" si="3"/>
        <v>144</v>
      </c>
      <c r="J40" s="112">
        <f t="shared" si="3"/>
        <v>24</v>
      </c>
      <c r="L40" s="117" t="s">
        <v>68</v>
      </c>
      <c r="M40" s="97">
        <f t="shared" ref="M40:R41" si="7">E46</f>
        <v>3052</v>
      </c>
      <c r="N40" s="97">
        <f t="shared" si="7"/>
        <v>7863</v>
      </c>
      <c r="O40" s="97">
        <f t="shared" si="7"/>
        <v>6710</v>
      </c>
      <c r="P40" s="97">
        <f t="shared" si="7"/>
        <v>1153</v>
      </c>
      <c r="Q40" s="97">
        <f t="shared" si="7"/>
        <v>67</v>
      </c>
      <c r="R40" s="97">
        <f t="shared" si="7"/>
        <v>801</v>
      </c>
    </row>
    <row r="41" spans="3:19" ht="15.75" customHeight="1">
      <c r="C41" s="111" t="s">
        <v>177</v>
      </c>
      <c r="D41" s="112">
        <f t="shared" si="5"/>
        <v>6427</v>
      </c>
      <c r="E41" s="112">
        <f t="shared" si="2"/>
        <v>5891</v>
      </c>
      <c r="F41" s="112">
        <f t="shared" si="2"/>
        <v>11268</v>
      </c>
      <c r="G41" s="112">
        <f t="shared" si="2"/>
        <v>9432</v>
      </c>
      <c r="H41" s="112">
        <f t="shared" si="2"/>
        <v>1836</v>
      </c>
      <c r="I41" s="112">
        <f t="shared" si="3"/>
        <v>266</v>
      </c>
      <c r="J41" s="112">
        <f t="shared" si="3"/>
        <v>799</v>
      </c>
      <c r="L41" s="113" t="s">
        <v>69</v>
      </c>
      <c r="M41" s="95">
        <f t="shared" si="7"/>
        <v>7213</v>
      </c>
      <c r="N41" s="95">
        <f t="shared" si="7"/>
        <v>13923</v>
      </c>
      <c r="O41" s="95">
        <f t="shared" si="7"/>
        <v>7696</v>
      </c>
      <c r="P41" s="95">
        <f t="shared" si="7"/>
        <v>6227</v>
      </c>
      <c r="Q41" s="95">
        <f t="shared" si="7"/>
        <v>-67</v>
      </c>
      <c r="R41" s="95">
        <f t="shared" si="7"/>
        <v>448</v>
      </c>
    </row>
    <row r="42" spans="3:19" ht="15.75" customHeight="1">
      <c r="C42" s="111" t="s">
        <v>178</v>
      </c>
      <c r="D42" s="112">
        <f t="shared" si="5"/>
        <v>6326</v>
      </c>
      <c r="E42" s="112">
        <f t="shared" si="2"/>
        <v>5878</v>
      </c>
      <c r="F42" s="112">
        <f t="shared" si="2"/>
        <v>35608</v>
      </c>
      <c r="G42" s="112">
        <f t="shared" si="2"/>
        <v>32579</v>
      </c>
      <c r="H42" s="112">
        <f t="shared" si="2"/>
        <v>3029</v>
      </c>
      <c r="I42" s="112">
        <f t="shared" si="3"/>
        <v>90</v>
      </c>
      <c r="J42" s="112">
        <f t="shared" si="3"/>
        <v>3340</v>
      </c>
      <c r="L42" s="117" t="s">
        <v>70</v>
      </c>
      <c r="M42" s="97">
        <f>E49</f>
        <v>396</v>
      </c>
      <c r="N42" s="97">
        <f t="shared" ref="N42:R42" si="8">F49</f>
        <v>3115</v>
      </c>
      <c r="O42" s="97">
        <f t="shared" si="8"/>
        <v>2755</v>
      </c>
      <c r="P42" s="97">
        <f t="shared" si="8"/>
        <v>360</v>
      </c>
      <c r="Q42" s="97">
        <f t="shared" si="8"/>
        <v>19</v>
      </c>
      <c r="R42" s="97">
        <f t="shared" si="8"/>
        <v>115</v>
      </c>
    </row>
    <row r="43" spans="3:19" ht="15.75" customHeight="1">
      <c r="C43" s="114" t="s">
        <v>48</v>
      </c>
      <c r="D43" s="115">
        <f t="shared" si="5"/>
        <v>6</v>
      </c>
      <c r="E43" s="115">
        <f t="shared" si="2"/>
        <v>3</v>
      </c>
      <c r="F43" s="115">
        <f t="shared" si="2"/>
        <v>25</v>
      </c>
      <c r="G43" s="115">
        <f t="shared" si="2"/>
        <v>25</v>
      </c>
      <c r="H43" s="115">
        <f t="shared" si="2"/>
        <v>0</v>
      </c>
      <c r="I43" s="116">
        <f t="shared" si="3"/>
        <v>-1</v>
      </c>
      <c r="J43" s="116">
        <f t="shared" si="3"/>
        <v>-18</v>
      </c>
      <c r="L43" s="113" t="s">
        <v>55</v>
      </c>
      <c r="M43" s="95">
        <f>E30+E32+E33+E43+E44+E45+E48</f>
        <v>4081</v>
      </c>
      <c r="N43" s="95">
        <f t="shared" ref="N43:P43" si="9">F30+F32+F33+F43+F44+F45+F48</f>
        <v>24306</v>
      </c>
      <c r="O43" s="95">
        <f t="shared" si="9"/>
        <v>23522</v>
      </c>
      <c r="P43" s="95">
        <f t="shared" si="9"/>
        <v>784</v>
      </c>
      <c r="Q43" s="95">
        <f>I30+I32+I33+I43+I44+I45+I48</f>
        <v>56</v>
      </c>
      <c r="R43" s="95">
        <f>J30+J32+J33+J43+J44+J45+J48</f>
        <v>333</v>
      </c>
    </row>
    <row r="44" spans="3:19" ht="15.75" customHeight="1">
      <c r="C44" s="114" t="s">
        <v>49</v>
      </c>
      <c r="D44" s="115">
        <f t="shared" si="5"/>
        <v>1098</v>
      </c>
      <c r="E44" s="115">
        <f t="shared" si="2"/>
        <v>1013</v>
      </c>
      <c r="F44" s="115">
        <f t="shared" si="2"/>
        <v>2048</v>
      </c>
      <c r="G44" s="115">
        <f t="shared" si="2"/>
        <v>1689</v>
      </c>
      <c r="H44" s="115">
        <f t="shared" si="2"/>
        <v>359</v>
      </c>
      <c r="I44" s="116">
        <f t="shared" si="3"/>
        <v>33</v>
      </c>
      <c r="J44" s="116">
        <f t="shared" si="3"/>
        <v>85</v>
      </c>
      <c r="L44" s="118" t="s">
        <v>71</v>
      </c>
      <c r="M44" s="119">
        <f t="shared" ref="M44:R44" si="10">SUM(M29:M43)</f>
        <v>156347</v>
      </c>
      <c r="N44" s="119">
        <f t="shared" si="10"/>
        <v>423234</v>
      </c>
      <c r="O44" s="119">
        <f t="shared" si="10"/>
        <v>334400</v>
      </c>
      <c r="P44" s="119">
        <f>SUM(P29:P43)</f>
        <v>88834</v>
      </c>
      <c r="Q44" s="119">
        <f t="shared" si="10"/>
        <v>-930</v>
      </c>
      <c r="R44" s="119">
        <f t="shared" si="10"/>
        <v>19408</v>
      </c>
    </row>
    <row r="45" spans="3:19">
      <c r="C45" s="114" t="s">
        <v>50</v>
      </c>
      <c r="D45" s="115">
        <f t="shared" si="5"/>
        <v>1606</v>
      </c>
      <c r="E45" s="115">
        <f t="shared" si="2"/>
        <v>1427</v>
      </c>
      <c r="F45" s="115">
        <f t="shared" si="2"/>
        <v>14363</v>
      </c>
      <c r="G45" s="115">
        <f t="shared" si="2"/>
        <v>14121</v>
      </c>
      <c r="H45" s="115">
        <f t="shared" si="2"/>
        <v>242</v>
      </c>
      <c r="I45" s="116">
        <f t="shared" si="3"/>
        <v>20</v>
      </c>
      <c r="J45" s="116">
        <f t="shared" si="3"/>
        <v>197</v>
      </c>
      <c r="M45" s="48"/>
      <c r="N45" s="48"/>
      <c r="O45" s="48"/>
      <c r="P45" s="48"/>
      <c r="Q45" s="48"/>
      <c r="R45" s="48"/>
      <c r="S45" s="48"/>
    </row>
    <row r="46" spans="3:19">
      <c r="C46" s="111" t="s">
        <v>179</v>
      </c>
      <c r="D46" s="112">
        <f t="shared" si="5"/>
        <v>3341</v>
      </c>
      <c r="E46" s="112">
        <f t="shared" si="5"/>
        <v>3052</v>
      </c>
      <c r="F46" s="112">
        <f t="shared" si="5"/>
        <v>7863</v>
      </c>
      <c r="G46" s="112">
        <f t="shared" si="5"/>
        <v>6710</v>
      </c>
      <c r="H46" s="112">
        <f t="shared" si="5"/>
        <v>1153</v>
      </c>
      <c r="I46" s="112">
        <f t="shared" si="3"/>
        <v>67</v>
      </c>
      <c r="J46" s="112">
        <f t="shared" si="3"/>
        <v>801</v>
      </c>
    </row>
    <row r="47" spans="3:19">
      <c r="C47" s="111" t="s">
        <v>180</v>
      </c>
      <c r="D47" s="112">
        <f t="shared" si="5"/>
        <v>7537</v>
      </c>
      <c r="E47" s="112">
        <f t="shared" si="5"/>
        <v>7213</v>
      </c>
      <c r="F47" s="112">
        <f t="shared" si="5"/>
        <v>13923</v>
      </c>
      <c r="G47" s="112">
        <f t="shared" si="5"/>
        <v>7696</v>
      </c>
      <c r="H47" s="112">
        <f t="shared" si="5"/>
        <v>6227</v>
      </c>
      <c r="I47" s="112">
        <f t="shared" si="3"/>
        <v>-67</v>
      </c>
      <c r="J47" s="112">
        <f t="shared" si="3"/>
        <v>448</v>
      </c>
      <c r="L47" s="35" t="s">
        <v>72</v>
      </c>
    </row>
    <row r="48" spans="3:19">
      <c r="C48" s="114" t="s">
        <v>53</v>
      </c>
      <c r="D48" s="115">
        <f>M22</f>
        <v>1</v>
      </c>
      <c r="E48" s="115">
        <f t="shared" si="5"/>
        <v>1</v>
      </c>
      <c r="F48" s="115">
        <f t="shared" si="5"/>
        <v>0</v>
      </c>
      <c r="G48" s="115">
        <f t="shared" si="5"/>
        <v>0</v>
      </c>
      <c r="H48" s="115">
        <f t="shared" si="5"/>
        <v>0</v>
      </c>
      <c r="I48" s="116">
        <f t="shared" si="3"/>
        <v>0</v>
      </c>
      <c r="J48" s="116">
        <f t="shared" si="3"/>
        <v>0</v>
      </c>
    </row>
    <row r="49" spans="3:10">
      <c r="C49" s="111" t="s">
        <v>181</v>
      </c>
      <c r="D49" s="112">
        <f t="shared" si="5"/>
        <v>10538</v>
      </c>
      <c r="E49" s="112">
        <f t="shared" si="5"/>
        <v>396</v>
      </c>
      <c r="F49" s="112">
        <f t="shared" si="5"/>
        <v>3115</v>
      </c>
      <c r="G49" s="112">
        <f t="shared" si="5"/>
        <v>2755</v>
      </c>
      <c r="H49" s="112">
        <f t="shared" si="5"/>
        <v>360</v>
      </c>
      <c r="I49" s="112">
        <f>N23-E23</f>
        <v>19</v>
      </c>
      <c r="J49" s="112">
        <f>O23-F23</f>
        <v>115</v>
      </c>
    </row>
    <row r="50" spans="3:10">
      <c r="C50" s="120" t="s">
        <v>71</v>
      </c>
      <c r="D50" s="121">
        <f t="shared" si="5"/>
        <v>179748</v>
      </c>
      <c r="E50" s="121">
        <f t="shared" si="5"/>
        <v>156347</v>
      </c>
      <c r="F50" s="121">
        <f t="shared" si="5"/>
        <v>423234</v>
      </c>
      <c r="G50" s="121">
        <f t="shared" si="5"/>
        <v>334400</v>
      </c>
      <c r="H50" s="121">
        <f>Q24</f>
        <v>88834</v>
      </c>
      <c r="I50" s="121">
        <f>N24-E24</f>
        <v>-930</v>
      </c>
      <c r="J50" s="121">
        <f>O24-F24</f>
        <v>19408</v>
      </c>
    </row>
    <row r="65" ht="22.5" customHeight="1"/>
  </sheetData>
  <mergeCells count="13">
    <mergeCell ref="H27:H28"/>
    <mergeCell ref="C27:C28"/>
    <mergeCell ref="D27:D28"/>
    <mergeCell ref="E27:E28"/>
    <mergeCell ref="F27:F28"/>
    <mergeCell ref="G27:G28"/>
    <mergeCell ref="Q27:R27"/>
    <mergeCell ref="I27:J27"/>
    <mergeCell ref="L27:L28"/>
    <mergeCell ref="M27:M28"/>
    <mergeCell ref="N27:N28"/>
    <mergeCell ref="O27:O28"/>
    <mergeCell ref="P27:P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V112"/>
  <sheetViews>
    <sheetView topLeftCell="B1" zoomScale="115" zoomScaleNormal="115" workbookViewId="0">
      <pane ySplit="11" topLeftCell="A12" activePane="bottomLeft" state="frozen"/>
      <selection activeCell="H65" sqref="H65"/>
      <selection pane="bottomLeft" activeCell="I26" sqref="I26"/>
    </sheetView>
  </sheetViews>
  <sheetFormatPr defaultRowHeight="12.75"/>
  <cols>
    <col min="1" max="1" width="13.28515625" style="35" customWidth="1"/>
    <col min="2" max="2" width="11" style="35" customWidth="1"/>
    <col min="3" max="4" width="9.7109375" style="35" bestFit="1" customWidth="1"/>
    <col min="5" max="5" width="16.140625" style="35" customWidth="1"/>
    <col min="6" max="6" width="16.5703125" style="35" customWidth="1"/>
    <col min="7" max="8" width="9.140625" style="35"/>
    <col min="9" max="9" width="20.7109375" style="35" customWidth="1"/>
    <col min="10" max="19" width="9.7109375" style="35" bestFit="1" customWidth="1"/>
    <col min="20" max="20" width="10" style="35" bestFit="1" customWidth="1"/>
    <col min="21" max="21" width="10.85546875" style="35" customWidth="1"/>
    <col min="22" max="22" width="11" style="35" customWidth="1"/>
    <col min="23" max="16384" width="9.140625" style="35"/>
  </cols>
  <sheetData>
    <row r="2" spans="1:22">
      <c r="A2" s="67" t="s">
        <v>0</v>
      </c>
      <c r="B2" s="2" t="s">
        <v>182</v>
      </c>
      <c r="T2" s="122"/>
    </row>
    <row r="3" spans="1:22" ht="27" customHeight="1">
      <c r="A3" s="4" t="s">
        <v>2</v>
      </c>
      <c r="B3" s="5" t="s">
        <v>3</v>
      </c>
      <c r="C3" s="5" t="s">
        <v>4</v>
      </c>
      <c r="D3" s="5" t="s">
        <v>127</v>
      </c>
      <c r="E3" s="5" t="s">
        <v>128</v>
      </c>
      <c r="F3" s="5" t="s">
        <v>129</v>
      </c>
      <c r="I3" s="123" t="s">
        <v>183</v>
      </c>
      <c r="J3" s="124" t="s">
        <v>184</v>
      </c>
      <c r="K3" s="124" t="s">
        <v>185</v>
      </c>
      <c r="L3" s="124" t="s">
        <v>186</v>
      </c>
      <c r="M3" s="124" t="s">
        <v>187</v>
      </c>
      <c r="N3" s="124" t="s">
        <v>188</v>
      </c>
      <c r="O3" s="124" t="s">
        <v>189</v>
      </c>
      <c r="P3" s="124" t="s">
        <v>190</v>
      </c>
      <c r="Q3" s="124" t="s">
        <v>191</v>
      </c>
      <c r="R3" s="124" t="s">
        <v>192</v>
      </c>
      <c r="S3" s="124" t="s">
        <v>193</v>
      </c>
      <c r="T3" s="124" t="s">
        <v>194</v>
      </c>
      <c r="U3" s="124" t="s">
        <v>195</v>
      </c>
      <c r="V3" s="124" t="s">
        <v>196</v>
      </c>
    </row>
    <row r="4" spans="1:22">
      <c r="A4" s="6" t="s">
        <v>10</v>
      </c>
      <c r="B4" s="7">
        <v>53313</v>
      </c>
      <c r="C4" s="7">
        <v>47374</v>
      </c>
      <c r="D4" s="7">
        <v>123082</v>
      </c>
      <c r="E4" s="7">
        <v>96135</v>
      </c>
      <c r="F4" s="8">
        <v>26947</v>
      </c>
      <c r="I4" s="125" t="s">
        <v>197</v>
      </c>
      <c r="J4" s="126">
        <v>154557</v>
      </c>
      <c r="K4" s="126">
        <v>153551</v>
      </c>
      <c r="L4" s="126">
        <v>154617</v>
      </c>
      <c r="M4" s="126">
        <v>155283</v>
      </c>
      <c r="N4" s="126">
        <v>155225</v>
      </c>
      <c r="O4" s="126">
        <v>155087</v>
      </c>
      <c r="P4" s="126">
        <v>156494</v>
      </c>
      <c r="Q4" s="126">
        <v>157291</v>
      </c>
      <c r="R4" s="126">
        <v>157277</v>
      </c>
      <c r="S4" s="126">
        <v>156942</v>
      </c>
      <c r="T4" s="126">
        <v>157813</v>
      </c>
      <c r="U4" s="126">
        <v>156491</v>
      </c>
      <c r="V4" s="126">
        <v>156347</v>
      </c>
    </row>
    <row r="5" spans="1:22">
      <c r="A5" s="6" t="s">
        <v>7</v>
      </c>
      <c r="B5" s="7">
        <v>37055</v>
      </c>
      <c r="C5" s="7">
        <v>31488</v>
      </c>
      <c r="D5" s="7">
        <v>78492</v>
      </c>
      <c r="E5" s="7">
        <v>58766</v>
      </c>
      <c r="F5" s="8">
        <v>19726</v>
      </c>
      <c r="I5" s="125" t="s">
        <v>198</v>
      </c>
      <c r="J5" s="126">
        <v>396723</v>
      </c>
      <c r="K5" s="126">
        <v>396600</v>
      </c>
      <c r="L5" s="126">
        <v>392947</v>
      </c>
      <c r="M5" s="126">
        <v>384003</v>
      </c>
      <c r="N5" s="126">
        <v>389573</v>
      </c>
      <c r="O5" s="126">
        <v>391522</v>
      </c>
      <c r="P5" s="126">
        <v>377555</v>
      </c>
      <c r="Q5" s="126">
        <v>396397</v>
      </c>
      <c r="R5" s="126">
        <v>403826</v>
      </c>
      <c r="S5" s="126">
        <v>408288</v>
      </c>
      <c r="T5" s="126">
        <v>403847</v>
      </c>
      <c r="U5" s="126">
        <v>415412</v>
      </c>
      <c r="V5" s="126">
        <v>423234</v>
      </c>
    </row>
    <row r="6" spans="1:22">
      <c r="A6" s="6" t="s">
        <v>9</v>
      </c>
      <c r="B6" s="7">
        <v>44759</v>
      </c>
      <c r="C6" s="7">
        <v>38162</v>
      </c>
      <c r="D6" s="7">
        <v>93275</v>
      </c>
      <c r="E6" s="7">
        <v>70540</v>
      </c>
      <c r="F6" s="8">
        <v>22735</v>
      </c>
      <c r="I6" s="125" t="s">
        <v>199</v>
      </c>
      <c r="J6" s="126">
        <v>304813</v>
      </c>
      <c r="K6" s="126">
        <v>306184</v>
      </c>
      <c r="L6" s="126">
        <v>303126</v>
      </c>
      <c r="M6" s="126">
        <v>292560</v>
      </c>
      <c r="N6" s="126">
        <v>298261</v>
      </c>
      <c r="O6" s="126">
        <v>301222</v>
      </c>
      <c r="P6" s="126">
        <v>286917</v>
      </c>
      <c r="Q6" s="126">
        <v>305256</v>
      </c>
      <c r="R6" s="126">
        <v>312985</v>
      </c>
      <c r="S6" s="126">
        <v>318629</v>
      </c>
      <c r="T6" s="126">
        <v>313868</v>
      </c>
      <c r="U6" s="126">
        <v>326241</v>
      </c>
      <c r="V6" s="126">
        <v>334400</v>
      </c>
    </row>
    <row r="7" spans="1:22">
      <c r="A7" s="6" t="s">
        <v>8</v>
      </c>
      <c r="B7" s="7">
        <v>43292</v>
      </c>
      <c r="C7" s="7">
        <v>37533</v>
      </c>
      <c r="D7" s="7">
        <v>101874</v>
      </c>
      <c r="E7" s="7">
        <v>79372</v>
      </c>
      <c r="F7" s="8">
        <v>22502</v>
      </c>
      <c r="I7" s="125" t="s">
        <v>200</v>
      </c>
      <c r="J7" s="126">
        <v>91910</v>
      </c>
      <c r="K7" s="126">
        <v>90416</v>
      </c>
      <c r="L7" s="126">
        <v>89821</v>
      </c>
      <c r="M7" s="126">
        <v>91443</v>
      </c>
      <c r="N7" s="126">
        <v>91312</v>
      </c>
      <c r="O7" s="126">
        <v>90300</v>
      </c>
      <c r="P7" s="126">
        <v>90638</v>
      </c>
      <c r="Q7" s="126">
        <v>91141</v>
      </c>
      <c r="R7" s="126">
        <v>90841</v>
      </c>
      <c r="S7" s="126">
        <v>89659</v>
      </c>
      <c r="T7" s="126">
        <v>89979</v>
      </c>
      <c r="U7" s="126">
        <v>89171</v>
      </c>
      <c r="V7" s="126">
        <v>88834</v>
      </c>
    </row>
    <row r="8" spans="1:22">
      <c r="A8" s="61" t="s">
        <v>11</v>
      </c>
      <c r="B8" s="10">
        <v>178419</v>
      </c>
      <c r="C8" s="11">
        <v>154557</v>
      </c>
      <c r="D8" s="11">
        <v>396723</v>
      </c>
      <c r="E8" s="11">
        <v>304813</v>
      </c>
      <c r="F8" s="12">
        <v>91910</v>
      </c>
      <c r="T8" s="122"/>
    </row>
    <row r="9" spans="1:22">
      <c r="U9" s="126"/>
    </row>
    <row r="10" spans="1:22">
      <c r="A10" s="67" t="s">
        <v>0</v>
      </c>
      <c r="B10" s="2" t="s">
        <v>201</v>
      </c>
      <c r="U10" s="126"/>
    </row>
    <row r="11" spans="1:22" ht="27" customHeight="1">
      <c r="A11" s="4" t="s">
        <v>2</v>
      </c>
      <c r="B11" s="5" t="s">
        <v>3</v>
      </c>
      <c r="C11" s="5" t="s">
        <v>4</v>
      </c>
      <c r="D11" s="5" t="s">
        <v>127</v>
      </c>
      <c r="E11" s="5" t="s">
        <v>128</v>
      </c>
      <c r="F11" s="5" t="s">
        <v>129</v>
      </c>
    </row>
    <row r="12" spans="1:22">
      <c r="A12" s="6" t="s">
        <v>10</v>
      </c>
      <c r="B12" s="7">
        <v>52993</v>
      </c>
      <c r="C12" s="7">
        <v>47025</v>
      </c>
      <c r="D12" s="7">
        <v>123629</v>
      </c>
      <c r="E12" s="7">
        <v>97079</v>
      </c>
      <c r="F12" s="8">
        <v>26550</v>
      </c>
      <c r="I12" s="127" t="s">
        <v>202</v>
      </c>
    </row>
    <row r="13" spans="1:22">
      <c r="A13" s="6" t="s">
        <v>7</v>
      </c>
      <c r="B13" s="7">
        <v>36892</v>
      </c>
      <c r="C13" s="7">
        <v>31334</v>
      </c>
      <c r="D13" s="7">
        <v>78621</v>
      </c>
      <c r="E13" s="7">
        <v>59206</v>
      </c>
      <c r="F13" s="8">
        <v>19415</v>
      </c>
      <c r="I13" s="127" t="s">
        <v>203</v>
      </c>
      <c r="J13" s="128"/>
      <c r="K13" s="128"/>
      <c r="L13" s="128"/>
      <c r="M13" s="128"/>
      <c r="N13" s="128"/>
      <c r="O13" s="128"/>
      <c r="P13" s="128"/>
      <c r="Q13" s="128"/>
    </row>
    <row r="14" spans="1:22">
      <c r="A14" s="6" t="s">
        <v>9</v>
      </c>
      <c r="B14" s="7">
        <v>44617</v>
      </c>
      <c r="C14" s="7">
        <v>37950</v>
      </c>
      <c r="D14" s="7">
        <v>93168</v>
      </c>
      <c r="E14" s="7">
        <v>70752</v>
      </c>
      <c r="F14" s="8">
        <v>22416</v>
      </c>
    </row>
    <row r="15" spans="1:22">
      <c r="A15" s="6" t="s">
        <v>8</v>
      </c>
      <c r="B15" s="7">
        <v>42972</v>
      </c>
      <c r="C15" s="7">
        <v>37242</v>
      </c>
      <c r="D15" s="7">
        <v>101182</v>
      </c>
      <c r="E15" s="7">
        <v>79147</v>
      </c>
      <c r="F15" s="8">
        <v>22035</v>
      </c>
      <c r="I15" s="125"/>
    </row>
    <row r="16" spans="1:22">
      <c r="A16" s="61" t="s">
        <v>11</v>
      </c>
      <c r="B16" s="10">
        <v>177474</v>
      </c>
      <c r="C16" s="11">
        <v>153551</v>
      </c>
      <c r="D16" s="11">
        <v>396600</v>
      </c>
      <c r="E16" s="11">
        <v>306184</v>
      </c>
      <c r="F16" s="12">
        <v>90416</v>
      </c>
    </row>
    <row r="18" spans="1:9">
      <c r="A18" s="67" t="s">
        <v>0</v>
      </c>
      <c r="B18" s="2" t="s">
        <v>204</v>
      </c>
    </row>
    <row r="19" spans="1:9" ht="27" customHeight="1">
      <c r="A19" s="4" t="s">
        <v>2</v>
      </c>
      <c r="B19" s="5" t="s">
        <v>3</v>
      </c>
      <c r="C19" s="5" t="s">
        <v>4</v>
      </c>
      <c r="D19" s="5" t="s">
        <v>127</v>
      </c>
      <c r="E19" s="5" t="s">
        <v>128</v>
      </c>
      <c r="F19" s="5" t="s">
        <v>129</v>
      </c>
    </row>
    <row r="20" spans="1:9">
      <c r="A20" s="6" t="s">
        <v>10</v>
      </c>
      <c r="B20" s="7">
        <v>53107</v>
      </c>
      <c r="C20" s="7">
        <v>47258</v>
      </c>
      <c r="D20" s="7">
        <v>122628</v>
      </c>
      <c r="E20" s="7">
        <v>96249</v>
      </c>
      <c r="F20" s="8">
        <v>26379</v>
      </c>
    </row>
    <row r="21" spans="1:9">
      <c r="A21" s="6" t="s">
        <v>7</v>
      </c>
      <c r="B21" s="7">
        <v>36891</v>
      </c>
      <c r="C21" s="7">
        <v>31597</v>
      </c>
      <c r="D21" s="7">
        <v>78360</v>
      </c>
      <c r="E21" s="7">
        <v>59056</v>
      </c>
      <c r="F21" s="8">
        <v>19304</v>
      </c>
    </row>
    <row r="22" spans="1:9">
      <c r="A22" s="6" t="s">
        <v>9</v>
      </c>
      <c r="B22" s="7">
        <v>44701</v>
      </c>
      <c r="C22" s="7">
        <v>38164</v>
      </c>
      <c r="D22" s="7">
        <v>91154</v>
      </c>
      <c r="E22" s="7">
        <v>68927</v>
      </c>
      <c r="F22" s="8">
        <v>22227</v>
      </c>
    </row>
    <row r="23" spans="1:9">
      <c r="A23" s="6" t="s">
        <v>8</v>
      </c>
      <c r="B23" s="7">
        <v>43235</v>
      </c>
      <c r="C23" s="7">
        <v>37598</v>
      </c>
      <c r="D23" s="7">
        <v>100805</v>
      </c>
      <c r="E23" s="7">
        <v>78894</v>
      </c>
      <c r="F23" s="8">
        <v>21911</v>
      </c>
    </row>
    <row r="24" spans="1:9">
      <c r="A24" s="61" t="s">
        <v>11</v>
      </c>
      <c r="B24" s="10">
        <v>177934</v>
      </c>
      <c r="C24" s="11">
        <v>154617</v>
      </c>
      <c r="D24" s="11">
        <v>392947</v>
      </c>
      <c r="E24" s="11">
        <v>303126</v>
      </c>
      <c r="F24" s="12">
        <v>89821</v>
      </c>
    </row>
    <row r="26" spans="1:9">
      <c r="A26" s="67" t="s">
        <v>0</v>
      </c>
      <c r="B26" s="2" t="s">
        <v>205</v>
      </c>
      <c r="I26" s="35" t="s">
        <v>72</v>
      </c>
    </row>
    <row r="27" spans="1:9" ht="27" customHeight="1">
      <c r="A27" s="4" t="s">
        <v>2</v>
      </c>
      <c r="B27" s="5" t="s">
        <v>3</v>
      </c>
      <c r="C27" s="5" t="s">
        <v>4</v>
      </c>
      <c r="D27" s="5" t="s">
        <v>127</v>
      </c>
      <c r="E27" s="5" t="s">
        <v>128</v>
      </c>
      <c r="F27" s="5" t="s">
        <v>129</v>
      </c>
    </row>
    <row r="28" spans="1:9">
      <c r="A28" s="6" t="s">
        <v>10</v>
      </c>
      <c r="B28" s="7">
        <v>53302</v>
      </c>
      <c r="C28" s="7">
        <v>47481</v>
      </c>
      <c r="D28" s="7">
        <v>121848</v>
      </c>
      <c r="E28" s="7">
        <v>94959</v>
      </c>
      <c r="F28" s="8">
        <v>26889</v>
      </c>
    </row>
    <row r="29" spans="1:9">
      <c r="A29" s="6" t="s">
        <v>7</v>
      </c>
      <c r="B29" s="7">
        <v>37112</v>
      </c>
      <c r="C29" s="7">
        <v>31813</v>
      </c>
      <c r="D29" s="7">
        <v>75755</v>
      </c>
      <c r="E29" s="7">
        <v>56107</v>
      </c>
      <c r="F29" s="8">
        <v>19648</v>
      </c>
    </row>
    <row r="30" spans="1:9">
      <c r="A30" s="6" t="s">
        <v>9</v>
      </c>
      <c r="B30" s="7">
        <v>44686</v>
      </c>
      <c r="C30" s="7">
        <v>38175</v>
      </c>
      <c r="D30" s="7">
        <v>89222</v>
      </c>
      <c r="E30" s="7">
        <v>66638</v>
      </c>
      <c r="F30" s="8">
        <v>22584</v>
      </c>
    </row>
    <row r="31" spans="1:9">
      <c r="A31" s="6" t="s">
        <v>8</v>
      </c>
      <c r="B31" s="7">
        <v>43456</v>
      </c>
      <c r="C31" s="7">
        <v>37814</v>
      </c>
      <c r="D31" s="7">
        <v>97178</v>
      </c>
      <c r="E31" s="7">
        <v>74856</v>
      </c>
      <c r="F31" s="8">
        <v>22322</v>
      </c>
    </row>
    <row r="32" spans="1:9">
      <c r="A32" s="61" t="s">
        <v>11</v>
      </c>
      <c r="B32" s="10">
        <v>178556</v>
      </c>
      <c r="C32" s="11">
        <v>155283</v>
      </c>
      <c r="D32" s="11">
        <v>384003</v>
      </c>
      <c r="E32" s="11">
        <v>292560</v>
      </c>
      <c r="F32" s="12">
        <v>91443</v>
      </c>
    </row>
    <row r="34" spans="1:6">
      <c r="A34" s="67" t="s">
        <v>0</v>
      </c>
      <c r="B34" s="2" t="s">
        <v>206</v>
      </c>
    </row>
    <row r="35" spans="1:6" ht="27" customHeight="1">
      <c r="A35" s="4" t="s">
        <v>2</v>
      </c>
      <c r="B35" s="5" t="s">
        <v>3</v>
      </c>
      <c r="C35" s="5" t="s">
        <v>4</v>
      </c>
      <c r="D35" s="5" t="s">
        <v>127</v>
      </c>
      <c r="E35" s="5" t="s">
        <v>128</v>
      </c>
      <c r="F35" s="5" t="s">
        <v>129</v>
      </c>
    </row>
    <row r="36" spans="1:6">
      <c r="A36" s="6" t="s">
        <v>10</v>
      </c>
      <c r="B36" s="7">
        <v>53352</v>
      </c>
      <c r="C36" s="7">
        <v>47491</v>
      </c>
      <c r="D36" s="7">
        <v>123733</v>
      </c>
      <c r="E36" s="7">
        <v>96859</v>
      </c>
      <c r="F36" s="8">
        <v>26874</v>
      </c>
    </row>
    <row r="37" spans="1:6">
      <c r="A37" s="6" t="s">
        <v>7</v>
      </c>
      <c r="B37" s="7">
        <v>37079</v>
      </c>
      <c r="C37" s="7">
        <v>31760</v>
      </c>
      <c r="D37" s="7">
        <v>76531</v>
      </c>
      <c r="E37" s="7">
        <v>56940</v>
      </c>
      <c r="F37" s="8">
        <v>19591</v>
      </c>
    </row>
    <row r="38" spans="1:6">
      <c r="A38" s="6" t="s">
        <v>9</v>
      </c>
      <c r="B38" s="7">
        <v>44652</v>
      </c>
      <c r="C38" s="7">
        <v>38139</v>
      </c>
      <c r="D38" s="7">
        <v>89705</v>
      </c>
      <c r="E38" s="7">
        <v>67168</v>
      </c>
      <c r="F38" s="8">
        <v>22537</v>
      </c>
    </row>
    <row r="39" spans="1:6">
      <c r="A39" s="6" t="s">
        <v>8</v>
      </c>
      <c r="B39" s="7">
        <v>43376</v>
      </c>
      <c r="C39" s="7">
        <v>37835</v>
      </c>
      <c r="D39" s="7">
        <v>99604</v>
      </c>
      <c r="E39" s="7">
        <v>77294</v>
      </c>
      <c r="F39" s="8">
        <v>22310</v>
      </c>
    </row>
    <row r="40" spans="1:6">
      <c r="A40" s="61" t="s">
        <v>11</v>
      </c>
      <c r="B40" s="10">
        <v>178459</v>
      </c>
      <c r="C40" s="11">
        <v>155225</v>
      </c>
      <c r="D40" s="11">
        <v>389573</v>
      </c>
      <c r="E40" s="11">
        <v>298261</v>
      </c>
      <c r="F40" s="12">
        <v>91312</v>
      </c>
    </row>
    <row r="42" spans="1:6">
      <c r="A42" s="67" t="s">
        <v>25</v>
      </c>
      <c r="B42" s="2" t="s">
        <v>207</v>
      </c>
    </row>
    <row r="43" spans="1:6" ht="27" customHeight="1">
      <c r="A43" s="4" t="s">
        <v>2</v>
      </c>
      <c r="B43" s="5" t="s">
        <v>3</v>
      </c>
      <c r="C43" s="5" t="s">
        <v>4</v>
      </c>
      <c r="D43" s="5" t="s">
        <v>127</v>
      </c>
      <c r="E43" s="5" t="s">
        <v>128</v>
      </c>
      <c r="F43" s="5" t="s">
        <v>129</v>
      </c>
    </row>
    <row r="44" spans="1:6">
      <c r="A44" s="6" t="s">
        <v>10</v>
      </c>
      <c r="B44" s="7">
        <v>53247</v>
      </c>
      <c r="C44" s="7">
        <v>47358</v>
      </c>
      <c r="D44" s="7">
        <v>123911</v>
      </c>
      <c r="E44" s="7">
        <v>97334</v>
      </c>
      <c r="F44" s="8">
        <v>26577</v>
      </c>
    </row>
    <row r="45" spans="1:6">
      <c r="A45" s="6" t="s">
        <v>7</v>
      </c>
      <c r="B45" s="7">
        <v>37105</v>
      </c>
      <c r="C45" s="7">
        <v>31769</v>
      </c>
      <c r="D45" s="7">
        <v>77874</v>
      </c>
      <c r="E45" s="7">
        <v>58495</v>
      </c>
      <c r="F45" s="8">
        <v>19379</v>
      </c>
    </row>
    <row r="46" spans="1:6">
      <c r="A46" s="6" t="s">
        <v>9</v>
      </c>
      <c r="B46" s="7">
        <v>44706</v>
      </c>
      <c r="C46" s="7">
        <v>38210</v>
      </c>
      <c r="D46" s="7">
        <v>90261</v>
      </c>
      <c r="E46" s="7">
        <v>67926</v>
      </c>
      <c r="F46" s="8">
        <v>22335</v>
      </c>
    </row>
    <row r="47" spans="1:6">
      <c r="A47" s="6" t="s">
        <v>8</v>
      </c>
      <c r="B47" s="7">
        <v>43321</v>
      </c>
      <c r="C47" s="7">
        <v>37750</v>
      </c>
      <c r="D47" s="7">
        <v>99476</v>
      </c>
      <c r="E47" s="7">
        <v>77467</v>
      </c>
      <c r="F47" s="8">
        <v>22009</v>
      </c>
    </row>
    <row r="48" spans="1:6" ht="12.75" customHeight="1">
      <c r="A48" s="9" t="s">
        <v>11</v>
      </c>
      <c r="B48" s="10">
        <v>178379</v>
      </c>
      <c r="C48" s="11">
        <v>155087</v>
      </c>
      <c r="D48" s="11">
        <v>391522</v>
      </c>
      <c r="E48" s="11">
        <v>301222</v>
      </c>
      <c r="F48" s="12">
        <v>90300</v>
      </c>
    </row>
    <row r="50" spans="1:6">
      <c r="A50" s="67" t="s">
        <v>25</v>
      </c>
      <c r="B50" s="2" t="s">
        <v>208</v>
      </c>
    </row>
    <row r="51" spans="1:6" ht="27" customHeight="1">
      <c r="A51" s="4" t="s">
        <v>2</v>
      </c>
      <c r="B51" s="5" t="s">
        <v>3</v>
      </c>
      <c r="C51" s="5" t="s">
        <v>4</v>
      </c>
      <c r="D51" s="5" t="s">
        <v>127</v>
      </c>
      <c r="E51" s="5" t="s">
        <v>128</v>
      </c>
      <c r="F51" s="5" t="s">
        <v>129</v>
      </c>
    </row>
    <row r="52" spans="1:6">
      <c r="A52" s="6" t="s">
        <v>10</v>
      </c>
      <c r="B52" s="7">
        <v>53650</v>
      </c>
      <c r="C52" s="7">
        <v>47757</v>
      </c>
      <c r="D52" s="7">
        <v>121797</v>
      </c>
      <c r="E52" s="7">
        <v>95056</v>
      </c>
      <c r="F52" s="8">
        <v>26741</v>
      </c>
    </row>
    <row r="53" spans="1:6">
      <c r="A53" s="6" t="s">
        <v>7</v>
      </c>
      <c r="B53" s="7">
        <v>37401</v>
      </c>
      <c r="C53" s="7">
        <v>32056</v>
      </c>
      <c r="D53" s="7">
        <v>73587</v>
      </c>
      <c r="E53" s="7">
        <v>54132</v>
      </c>
      <c r="F53" s="8">
        <v>19455</v>
      </c>
    </row>
    <row r="54" spans="1:6">
      <c r="A54" s="6" t="s">
        <v>9</v>
      </c>
      <c r="B54" s="7">
        <v>44972</v>
      </c>
      <c r="C54" s="7">
        <v>38495</v>
      </c>
      <c r="D54" s="7">
        <v>87537</v>
      </c>
      <c r="E54" s="7">
        <v>65198</v>
      </c>
      <c r="F54" s="8">
        <v>22339</v>
      </c>
    </row>
    <row r="55" spans="1:6">
      <c r="A55" s="6" t="s">
        <v>8</v>
      </c>
      <c r="B55" s="7">
        <v>43686</v>
      </c>
      <c r="C55" s="7">
        <v>38186</v>
      </c>
      <c r="D55" s="7">
        <v>94634</v>
      </c>
      <c r="E55" s="7">
        <v>72531</v>
      </c>
      <c r="F55" s="8">
        <v>22103</v>
      </c>
    </row>
    <row r="56" spans="1:6">
      <c r="A56" s="61" t="s">
        <v>11</v>
      </c>
      <c r="B56" s="10">
        <v>179709</v>
      </c>
      <c r="C56" s="11">
        <v>156494</v>
      </c>
      <c r="D56" s="11">
        <v>377555</v>
      </c>
      <c r="E56" s="11">
        <v>286917</v>
      </c>
      <c r="F56" s="12">
        <v>90638</v>
      </c>
    </row>
    <row r="58" spans="1:6">
      <c r="A58" s="67" t="s">
        <v>0</v>
      </c>
      <c r="B58" s="2" t="s">
        <v>209</v>
      </c>
    </row>
    <row r="59" spans="1:6" ht="27" customHeight="1">
      <c r="A59" s="4" t="s">
        <v>2</v>
      </c>
      <c r="B59" s="5" t="s">
        <v>3</v>
      </c>
      <c r="C59" s="5" t="s">
        <v>4</v>
      </c>
      <c r="D59" s="5" t="s">
        <v>127</v>
      </c>
      <c r="E59" s="5" t="s">
        <v>128</v>
      </c>
      <c r="F59" s="5" t="s">
        <v>129</v>
      </c>
    </row>
    <row r="60" spans="1:6">
      <c r="A60" s="6" t="s">
        <v>10</v>
      </c>
      <c r="B60" s="7">
        <v>53899</v>
      </c>
      <c r="C60" s="7">
        <v>48017</v>
      </c>
      <c r="D60" s="7">
        <v>126711</v>
      </c>
      <c r="E60" s="7">
        <v>99844</v>
      </c>
      <c r="F60" s="8">
        <v>26867</v>
      </c>
    </row>
    <row r="61" spans="1:6">
      <c r="A61" s="6" t="s">
        <v>7</v>
      </c>
      <c r="B61" s="7">
        <v>37530</v>
      </c>
      <c r="C61" s="7">
        <v>32237</v>
      </c>
      <c r="D61" s="7">
        <v>77434</v>
      </c>
      <c r="E61" s="7">
        <v>57877</v>
      </c>
      <c r="F61" s="8">
        <v>19557</v>
      </c>
    </row>
    <row r="62" spans="1:6">
      <c r="A62" s="6" t="s">
        <v>9</v>
      </c>
      <c r="B62" s="7">
        <v>45181</v>
      </c>
      <c r="C62" s="7">
        <v>38703</v>
      </c>
      <c r="D62" s="7">
        <v>91175</v>
      </c>
      <c r="E62" s="7">
        <v>68701</v>
      </c>
      <c r="F62" s="8">
        <v>22474</v>
      </c>
    </row>
    <row r="63" spans="1:6">
      <c r="A63" s="6" t="s">
        <v>8</v>
      </c>
      <c r="B63" s="7">
        <v>43841</v>
      </c>
      <c r="C63" s="7">
        <v>38334</v>
      </c>
      <c r="D63" s="7">
        <v>101077</v>
      </c>
      <c r="E63" s="7">
        <v>78834</v>
      </c>
      <c r="F63" s="8">
        <v>22243</v>
      </c>
    </row>
    <row r="64" spans="1:6">
      <c r="A64" s="61" t="s">
        <v>11</v>
      </c>
      <c r="B64" s="10">
        <v>180451</v>
      </c>
      <c r="C64" s="11">
        <v>157291</v>
      </c>
      <c r="D64" s="11">
        <v>396397</v>
      </c>
      <c r="E64" s="11">
        <v>305256</v>
      </c>
      <c r="F64" s="12">
        <v>91141</v>
      </c>
    </row>
    <row r="66" spans="1:6">
      <c r="A66" s="67" t="s">
        <v>0</v>
      </c>
      <c r="B66" s="2" t="s">
        <v>123</v>
      </c>
    </row>
    <row r="67" spans="1:6" ht="27" customHeight="1">
      <c r="A67" s="4" t="s">
        <v>2</v>
      </c>
      <c r="B67" s="5" t="s">
        <v>3</v>
      </c>
      <c r="C67" s="5" t="s">
        <v>4</v>
      </c>
      <c r="D67" s="5" t="s">
        <v>127</v>
      </c>
      <c r="E67" s="5" t="s">
        <v>128</v>
      </c>
      <c r="F67" s="5" t="s">
        <v>129</v>
      </c>
    </row>
    <row r="68" spans="1:6">
      <c r="A68" s="6" t="s">
        <v>10</v>
      </c>
      <c r="B68" s="7">
        <v>53916</v>
      </c>
      <c r="C68" s="7">
        <v>48008</v>
      </c>
      <c r="D68" s="7">
        <v>128457</v>
      </c>
      <c r="E68" s="7">
        <v>101659</v>
      </c>
      <c r="F68" s="8">
        <v>26798</v>
      </c>
    </row>
    <row r="69" spans="1:6">
      <c r="A69" s="6" t="s">
        <v>7</v>
      </c>
      <c r="B69" s="7">
        <v>37615</v>
      </c>
      <c r="C69" s="7">
        <v>32296</v>
      </c>
      <c r="D69" s="7">
        <v>79020</v>
      </c>
      <c r="E69" s="7">
        <v>59457</v>
      </c>
      <c r="F69" s="8">
        <v>19563</v>
      </c>
    </row>
    <row r="70" spans="1:6">
      <c r="A70" s="6" t="s">
        <v>9</v>
      </c>
      <c r="B70" s="7">
        <v>45121</v>
      </c>
      <c r="C70" s="7">
        <v>38601</v>
      </c>
      <c r="D70" s="7">
        <v>92639</v>
      </c>
      <c r="E70" s="7">
        <v>70355</v>
      </c>
      <c r="F70" s="8">
        <v>22284</v>
      </c>
    </row>
    <row r="71" spans="1:6">
      <c r="A71" s="6" t="s">
        <v>8</v>
      </c>
      <c r="B71" s="7">
        <v>43891</v>
      </c>
      <c r="C71" s="7">
        <v>38372</v>
      </c>
      <c r="D71" s="7">
        <v>103710</v>
      </c>
      <c r="E71" s="7">
        <v>81514</v>
      </c>
      <c r="F71" s="8">
        <v>22196</v>
      </c>
    </row>
    <row r="72" spans="1:6">
      <c r="A72" s="61" t="s">
        <v>11</v>
      </c>
      <c r="B72" s="10">
        <v>180543</v>
      </c>
      <c r="C72" s="11">
        <v>157277</v>
      </c>
      <c r="D72" s="11">
        <v>403826</v>
      </c>
      <c r="E72" s="11">
        <v>312985</v>
      </c>
      <c r="F72" s="12">
        <v>90841</v>
      </c>
    </row>
    <row r="75" spans="1:6">
      <c r="A75" s="67" t="s">
        <v>0</v>
      </c>
      <c r="B75" s="2" t="s">
        <v>210</v>
      </c>
    </row>
    <row r="76" spans="1:6" ht="38.25">
      <c r="A76" s="4" t="s">
        <v>2</v>
      </c>
      <c r="B76" s="5" t="s">
        <v>3</v>
      </c>
      <c r="C76" s="5" t="s">
        <v>4</v>
      </c>
      <c r="D76" s="5" t="s">
        <v>127</v>
      </c>
      <c r="E76" s="5" t="s">
        <v>128</v>
      </c>
      <c r="F76" s="5" t="s">
        <v>129</v>
      </c>
    </row>
    <row r="77" spans="1:6">
      <c r="A77" s="6" t="s">
        <v>10</v>
      </c>
      <c r="B77" s="7">
        <v>53785</v>
      </c>
      <c r="C77" s="7">
        <v>47854</v>
      </c>
      <c r="D77" s="7">
        <v>129361</v>
      </c>
      <c r="E77" s="7">
        <v>102895</v>
      </c>
      <c r="F77" s="8">
        <v>26466</v>
      </c>
    </row>
    <row r="78" spans="1:6">
      <c r="A78" s="6" t="s">
        <v>7</v>
      </c>
      <c r="B78" s="7">
        <v>37626</v>
      </c>
      <c r="C78" s="7">
        <v>32298</v>
      </c>
      <c r="D78" s="7">
        <v>81255</v>
      </c>
      <c r="E78" s="7">
        <v>61948</v>
      </c>
      <c r="F78" s="8">
        <v>19307</v>
      </c>
    </row>
    <row r="79" spans="1:6">
      <c r="A79" s="6" t="s">
        <v>9</v>
      </c>
      <c r="B79" s="7">
        <v>45096</v>
      </c>
      <c r="C79" s="7">
        <v>38553</v>
      </c>
      <c r="D79" s="7">
        <v>93635</v>
      </c>
      <c r="E79" s="7">
        <v>71612</v>
      </c>
      <c r="F79" s="8">
        <v>22023</v>
      </c>
    </row>
    <row r="80" spans="1:6">
      <c r="A80" s="6" t="s">
        <v>8</v>
      </c>
      <c r="B80" s="7">
        <v>43757</v>
      </c>
      <c r="C80" s="7">
        <v>38237</v>
      </c>
      <c r="D80" s="7">
        <v>104037</v>
      </c>
      <c r="E80" s="7">
        <v>82174</v>
      </c>
      <c r="F80" s="8">
        <v>21863</v>
      </c>
    </row>
    <row r="81" spans="1:8">
      <c r="A81" s="61" t="s">
        <v>11</v>
      </c>
      <c r="B81" s="10">
        <v>180264</v>
      </c>
      <c r="C81" s="11">
        <v>156942</v>
      </c>
      <c r="D81" s="11">
        <v>408288</v>
      </c>
      <c r="E81" s="11">
        <v>318629</v>
      </c>
      <c r="F81" s="12">
        <v>89659</v>
      </c>
    </row>
    <row r="82" spans="1:8">
      <c r="A82" s="129" t="s">
        <v>0</v>
      </c>
      <c r="B82" s="130" t="s">
        <v>211</v>
      </c>
      <c r="C82" s="131"/>
      <c r="D82" s="131"/>
      <c r="E82" s="131"/>
      <c r="F82" s="131"/>
    </row>
    <row r="83" spans="1:8" ht="38.25">
      <c r="A83" s="132" t="s">
        <v>2</v>
      </c>
      <c r="B83" s="133" t="s">
        <v>3</v>
      </c>
      <c r="C83" s="133" t="s">
        <v>4</v>
      </c>
      <c r="D83" s="133" t="s">
        <v>127</v>
      </c>
      <c r="E83" s="133" t="s">
        <v>128</v>
      </c>
      <c r="F83" s="133" t="s">
        <v>129</v>
      </c>
    </row>
    <row r="84" spans="1:8">
      <c r="A84" s="134" t="s">
        <v>10</v>
      </c>
      <c r="B84" s="71">
        <v>53961</v>
      </c>
      <c r="C84" s="71">
        <v>48071</v>
      </c>
      <c r="D84" s="71">
        <v>126471</v>
      </c>
      <c r="E84" s="71">
        <v>99915</v>
      </c>
      <c r="F84" s="135">
        <v>26556</v>
      </c>
      <c r="H84" s="126"/>
    </row>
    <row r="85" spans="1:8">
      <c r="A85" s="134" t="s">
        <v>7</v>
      </c>
      <c r="B85" s="71">
        <v>37810</v>
      </c>
      <c r="C85" s="71">
        <v>32475</v>
      </c>
      <c r="D85" s="71">
        <v>77540</v>
      </c>
      <c r="E85" s="71">
        <v>58122</v>
      </c>
      <c r="F85" s="135">
        <v>19418</v>
      </c>
      <c r="H85" s="126"/>
    </row>
    <row r="86" spans="1:8">
      <c r="A86" s="134" t="s">
        <v>9</v>
      </c>
      <c r="B86" s="71">
        <v>45307</v>
      </c>
      <c r="C86" s="71">
        <v>38756</v>
      </c>
      <c r="D86" s="71">
        <v>92380</v>
      </c>
      <c r="E86" s="71">
        <v>70304</v>
      </c>
      <c r="F86" s="135">
        <v>22076</v>
      </c>
      <c r="H86" s="126"/>
    </row>
    <row r="87" spans="1:8">
      <c r="A87" s="134" t="s">
        <v>8</v>
      </c>
      <c r="B87" s="71">
        <v>44016</v>
      </c>
      <c r="C87" s="71">
        <v>38511</v>
      </c>
      <c r="D87" s="71">
        <v>96431</v>
      </c>
      <c r="E87" s="71">
        <v>74528</v>
      </c>
      <c r="F87" s="135">
        <v>21903</v>
      </c>
      <c r="H87" s="126"/>
    </row>
    <row r="88" spans="1:8">
      <c r="A88" s="136" t="s">
        <v>11</v>
      </c>
      <c r="B88" s="101">
        <v>181094</v>
      </c>
      <c r="C88" s="137">
        <v>157813</v>
      </c>
      <c r="D88" s="137">
        <v>392822</v>
      </c>
      <c r="E88" s="137">
        <v>302869</v>
      </c>
      <c r="F88" s="138">
        <v>89953</v>
      </c>
    </row>
    <row r="90" spans="1:8">
      <c r="A90" s="67" t="s">
        <v>0</v>
      </c>
      <c r="B90" s="2" t="s">
        <v>212</v>
      </c>
    </row>
    <row r="91" spans="1:8" ht="38.25">
      <c r="A91" s="4" t="s">
        <v>2</v>
      </c>
      <c r="B91" s="5" t="s">
        <v>3</v>
      </c>
      <c r="C91" s="5" t="s">
        <v>4</v>
      </c>
      <c r="D91" s="5" t="s">
        <v>127</v>
      </c>
      <c r="E91" s="5" t="s">
        <v>128</v>
      </c>
      <c r="F91" s="5" t="s">
        <v>129</v>
      </c>
    </row>
    <row r="92" spans="1:8">
      <c r="A92" s="6" t="s">
        <v>10</v>
      </c>
      <c r="B92" s="7">
        <v>53961</v>
      </c>
      <c r="C92" s="7">
        <v>48071</v>
      </c>
      <c r="D92" s="7">
        <v>128074</v>
      </c>
      <c r="E92" s="7">
        <v>101510</v>
      </c>
      <c r="F92" s="8">
        <v>26564</v>
      </c>
    </row>
    <row r="93" spans="1:8">
      <c r="A93" s="6" t="s">
        <v>7</v>
      </c>
      <c r="B93" s="7">
        <v>37810</v>
      </c>
      <c r="C93" s="7">
        <v>32475</v>
      </c>
      <c r="D93" s="7">
        <v>80140</v>
      </c>
      <c r="E93" s="7">
        <v>60713</v>
      </c>
      <c r="F93" s="8">
        <v>19427</v>
      </c>
    </row>
    <row r="94" spans="1:8">
      <c r="A94" s="6" t="s">
        <v>9</v>
      </c>
      <c r="B94" s="7">
        <v>45307</v>
      </c>
      <c r="C94" s="7">
        <v>38756</v>
      </c>
      <c r="D94" s="7">
        <v>94458</v>
      </c>
      <c r="E94" s="7">
        <v>72376</v>
      </c>
      <c r="F94" s="8">
        <v>22082</v>
      </c>
    </row>
    <row r="95" spans="1:8">
      <c r="A95" s="6" t="s">
        <v>8</v>
      </c>
      <c r="B95" s="7">
        <v>44016</v>
      </c>
      <c r="C95" s="7">
        <v>38511</v>
      </c>
      <c r="D95" s="7">
        <v>101175</v>
      </c>
      <c r="E95" s="7">
        <v>79269</v>
      </c>
      <c r="F95" s="8">
        <v>21906</v>
      </c>
    </row>
    <row r="96" spans="1:8">
      <c r="A96" s="9" t="s">
        <v>11</v>
      </c>
      <c r="B96" s="10">
        <v>181094</v>
      </c>
      <c r="C96" s="11">
        <v>157813</v>
      </c>
      <c r="D96" s="11">
        <v>403847</v>
      </c>
      <c r="E96" s="11">
        <v>313868</v>
      </c>
      <c r="F96" s="12">
        <v>89979</v>
      </c>
    </row>
    <row r="98" spans="1:6">
      <c r="A98" s="67" t="s">
        <v>0</v>
      </c>
      <c r="B98" s="2" t="s">
        <v>213</v>
      </c>
    </row>
    <row r="99" spans="1:6" ht="38.25">
      <c r="A99" s="4" t="s">
        <v>2</v>
      </c>
      <c r="B99" s="5" t="s">
        <v>3</v>
      </c>
      <c r="C99" s="5" t="s">
        <v>4</v>
      </c>
      <c r="D99" s="5" t="s">
        <v>127</v>
      </c>
      <c r="E99" s="5" t="s">
        <v>128</v>
      </c>
      <c r="F99" s="5" t="s">
        <v>129</v>
      </c>
    </row>
    <row r="100" spans="1:6">
      <c r="A100" s="6" t="s">
        <v>10</v>
      </c>
      <c r="B100" s="7">
        <v>53226</v>
      </c>
      <c r="C100" s="7">
        <v>47303</v>
      </c>
      <c r="D100" s="7">
        <v>130921</v>
      </c>
      <c r="E100" s="7">
        <v>104911</v>
      </c>
      <c r="F100" s="8">
        <v>26010</v>
      </c>
    </row>
    <row r="101" spans="1:6">
      <c r="A101" s="6" t="s">
        <v>7</v>
      </c>
      <c r="B101" s="7">
        <v>37869</v>
      </c>
      <c r="C101" s="7">
        <v>32577</v>
      </c>
      <c r="D101" s="7">
        <v>82683</v>
      </c>
      <c r="E101" s="7">
        <v>63255</v>
      </c>
      <c r="F101" s="8">
        <v>19428</v>
      </c>
    </row>
    <row r="102" spans="1:6">
      <c r="A102" s="6" t="s">
        <v>9</v>
      </c>
      <c r="B102" s="7">
        <v>44586</v>
      </c>
      <c r="C102" s="7">
        <v>38042</v>
      </c>
      <c r="D102" s="7">
        <v>95404</v>
      </c>
      <c r="E102" s="7">
        <v>73688</v>
      </c>
      <c r="F102" s="8">
        <v>21716</v>
      </c>
    </row>
    <row r="103" spans="1:6">
      <c r="A103" s="6" t="s">
        <v>8</v>
      </c>
      <c r="B103" s="7">
        <v>44091</v>
      </c>
      <c r="C103" s="7">
        <v>38569</v>
      </c>
      <c r="D103" s="7">
        <v>106404</v>
      </c>
      <c r="E103" s="7">
        <v>84387</v>
      </c>
      <c r="F103" s="8">
        <v>22017</v>
      </c>
    </row>
    <row r="104" spans="1:6">
      <c r="A104" s="9" t="s">
        <v>13</v>
      </c>
      <c r="B104" s="10">
        <v>179772</v>
      </c>
      <c r="C104" s="11">
        <v>156491</v>
      </c>
      <c r="D104" s="11">
        <v>415412</v>
      </c>
      <c r="E104" s="11">
        <v>326241</v>
      </c>
      <c r="F104" s="12">
        <v>89171</v>
      </c>
    </row>
    <row r="106" spans="1:6">
      <c r="A106" s="67" t="s">
        <v>0</v>
      </c>
      <c r="B106" s="2" t="s">
        <v>149</v>
      </c>
    </row>
    <row r="107" spans="1:6" ht="38.25">
      <c r="A107" s="4" t="s">
        <v>2</v>
      </c>
      <c r="B107" s="5" t="s">
        <v>3</v>
      </c>
      <c r="C107" s="5" t="s">
        <v>4</v>
      </c>
      <c r="D107" s="5" t="s">
        <v>127</v>
      </c>
      <c r="E107" s="5" t="s">
        <v>128</v>
      </c>
      <c r="F107" s="5" t="s">
        <v>129</v>
      </c>
    </row>
    <row r="108" spans="1:6">
      <c r="A108" s="6" t="s">
        <v>10</v>
      </c>
      <c r="B108" s="7">
        <v>53203</v>
      </c>
      <c r="C108" s="7">
        <v>47245</v>
      </c>
      <c r="D108" s="7">
        <v>133577</v>
      </c>
      <c r="E108" s="7">
        <v>107638</v>
      </c>
      <c r="F108" s="8">
        <v>25939</v>
      </c>
    </row>
    <row r="109" spans="1:6">
      <c r="A109" s="6" t="s">
        <v>7</v>
      </c>
      <c r="B109" s="7">
        <v>37907</v>
      </c>
      <c r="C109" s="7">
        <v>32602</v>
      </c>
      <c r="D109" s="7">
        <v>84257</v>
      </c>
      <c r="E109" s="7">
        <v>64916</v>
      </c>
      <c r="F109" s="8">
        <v>19341</v>
      </c>
    </row>
    <row r="110" spans="1:6">
      <c r="A110" s="6" t="s">
        <v>9</v>
      </c>
      <c r="B110" s="7">
        <v>44501</v>
      </c>
      <c r="C110" s="7">
        <v>37916</v>
      </c>
      <c r="D110" s="7">
        <v>96764</v>
      </c>
      <c r="E110" s="7">
        <v>75137</v>
      </c>
      <c r="F110" s="8">
        <v>21627</v>
      </c>
    </row>
    <row r="111" spans="1:6">
      <c r="A111" s="6" t="s">
        <v>8</v>
      </c>
      <c r="B111" s="7">
        <v>44137</v>
      </c>
      <c r="C111" s="7">
        <v>38584</v>
      </c>
      <c r="D111" s="7">
        <v>108636</v>
      </c>
      <c r="E111" s="7">
        <v>86709</v>
      </c>
      <c r="F111" s="8">
        <v>21927</v>
      </c>
    </row>
    <row r="112" spans="1:6">
      <c r="A112" s="9" t="s">
        <v>13</v>
      </c>
      <c r="B112" s="10">
        <v>179748</v>
      </c>
      <c r="C112" s="11">
        <v>156347</v>
      </c>
      <c r="D112" s="11">
        <v>423234</v>
      </c>
      <c r="E112" s="11">
        <v>334400</v>
      </c>
      <c r="F112" s="12">
        <v>88834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T104"/>
  <sheetViews>
    <sheetView topLeftCell="A61" zoomScaleNormal="100" workbookViewId="0">
      <selection activeCell="T73" sqref="T73"/>
    </sheetView>
  </sheetViews>
  <sheetFormatPr defaultRowHeight="12.75"/>
  <cols>
    <col min="1" max="1" width="9.140625" style="35"/>
    <col min="2" max="2" width="18.7109375" style="35" customWidth="1"/>
    <col min="3" max="3" width="17.7109375" style="35" customWidth="1"/>
    <col min="4" max="4" width="27.5703125" style="35" bestFit="1" customWidth="1"/>
    <col min="5" max="7" width="9.7109375" style="35" customWidth="1"/>
    <col min="8" max="8" width="8.7109375" style="35" bestFit="1" customWidth="1"/>
    <col min="9" max="16384" width="9.140625" style="35"/>
  </cols>
  <sheetData>
    <row r="2" spans="2:7">
      <c r="B2" s="67" t="s">
        <v>0</v>
      </c>
      <c r="C2" s="2" t="s">
        <v>208</v>
      </c>
    </row>
    <row r="3" spans="2:7" ht="38.25">
      <c r="B3" s="4" t="s">
        <v>2</v>
      </c>
      <c r="C3" s="5" t="s">
        <v>3</v>
      </c>
      <c r="D3" s="5" t="s">
        <v>4</v>
      </c>
      <c r="E3" s="5" t="s">
        <v>127</v>
      </c>
      <c r="F3" s="5" t="s">
        <v>128</v>
      </c>
      <c r="G3" s="5" t="s">
        <v>129</v>
      </c>
    </row>
    <row r="4" spans="2:7">
      <c r="B4" s="6" t="s">
        <v>10</v>
      </c>
      <c r="C4" s="7">
        <v>53650</v>
      </c>
      <c r="D4" s="7">
        <v>47757</v>
      </c>
      <c r="E4" s="7">
        <v>121797</v>
      </c>
      <c r="F4" s="7">
        <v>95056</v>
      </c>
      <c r="G4" s="8">
        <v>26741</v>
      </c>
    </row>
    <row r="5" spans="2:7">
      <c r="B5" s="6" t="s">
        <v>7</v>
      </c>
      <c r="C5" s="7">
        <v>37401</v>
      </c>
      <c r="D5" s="7">
        <v>32056</v>
      </c>
      <c r="E5" s="7">
        <v>73587</v>
      </c>
      <c r="F5" s="7">
        <v>54132</v>
      </c>
      <c r="G5" s="8">
        <v>19455</v>
      </c>
    </row>
    <row r="6" spans="2:7">
      <c r="B6" s="6" t="s">
        <v>9</v>
      </c>
      <c r="C6" s="7">
        <v>44972</v>
      </c>
      <c r="D6" s="7">
        <v>38495</v>
      </c>
      <c r="E6" s="7">
        <v>87537</v>
      </c>
      <c r="F6" s="7">
        <v>65198</v>
      </c>
      <c r="G6" s="8">
        <v>22339</v>
      </c>
    </row>
    <row r="7" spans="2:7">
      <c r="B7" s="6" t="s">
        <v>8</v>
      </c>
      <c r="C7" s="7">
        <v>43686</v>
      </c>
      <c r="D7" s="7">
        <v>38186</v>
      </c>
      <c r="E7" s="7">
        <v>94634</v>
      </c>
      <c r="F7" s="7">
        <v>72531</v>
      </c>
      <c r="G7" s="8">
        <v>22103</v>
      </c>
    </row>
    <row r="8" spans="2:7">
      <c r="B8" s="61" t="s">
        <v>11</v>
      </c>
      <c r="C8" s="10">
        <v>179709</v>
      </c>
      <c r="D8" s="11">
        <v>156494</v>
      </c>
      <c r="E8" s="11">
        <v>377555</v>
      </c>
      <c r="F8" s="11">
        <v>286917</v>
      </c>
      <c r="G8" s="12">
        <v>90638</v>
      </c>
    </row>
    <row r="10" spans="2:7">
      <c r="B10" s="67" t="s">
        <v>0</v>
      </c>
      <c r="C10" s="2" t="s">
        <v>209</v>
      </c>
    </row>
    <row r="11" spans="2:7" ht="38.25">
      <c r="B11" s="4" t="s">
        <v>2</v>
      </c>
      <c r="C11" s="5" t="s">
        <v>3</v>
      </c>
      <c r="D11" s="5" t="s">
        <v>4</v>
      </c>
      <c r="E11" s="5" t="s">
        <v>127</v>
      </c>
      <c r="F11" s="5" t="s">
        <v>128</v>
      </c>
      <c r="G11" s="5" t="s">
        <v>129</v>
      </c>
    </row>
    <row r="12" spans="2:7">
      <c r="B12" s="6" t="s">
        <v>10</v>
      </c>
      <c r="C12" s="7">
        <v>53899</v>
      </c>
      <c r="D12" s="7">
        <v>48017</v>
      </c>
      <c r="E12" s="7">
        <v>126711</v>
      </c>
      <c r="F12" s="7">
        <v>99844</v>
      </c>
      <c r="G12" s="8">
        <v>26867</v>
      </c>
    </row>
    <row r="13" spans="2:7">
      <c r="B13" s="6" t="s">
        <v>7</v>
      </c>
      <c r="C13" s="7">
        <v>37530</v>
      </c>
      <c r="D13" s="7">
        <v>32237</v>
      </c>
      <c r="E13" s="7">
        <v>77434</v>
      </c>
      <c r="F13" s="7">
        <v>57877</v>
      </c>
      <c r="G13" s="8">
        <v>19557</v>
      </c>
    </row>
    <row r="14" spans="2:7">
      <c r="B14" s="6" t="s">
        <v>9</v>
      </c>
      <c r="C14" s="7">
        <v>45181</v>
      </c>
      <c r="D14" s="7">
        <v>38703</v>
      </c>
      <c r="E14" s="7">
        <v>91175</v>
      </c>
      <c r="F14" s="7">
        <v>68701</v>
      </c>
      <c r="G14" s="8">
        <v>22474</v>
      </c>
    </row>
    <row r="15" spans="2:7">
      <c r="B15" s="6" t="s">
        <v>8</v>
      </c>
      <c r="C15" s="7">
        <v>43841</v>
      </c>
      <c r="D15" s="7">
        <v>38334</v>
      </c>
      <c r="E15" s="7">
        <v>101077</v>
      </c>
      <c r="F15" s="7">
        <v>78834</v>
      </c>
      <c r="G15" s="8">
        <v>22243</v>
      </c>
    </row>
    <row r="16" spans="2:7">
      <c r="B16" s="9" t="s">
        <v>13</v>
      </c>
      <c r="C16" s="10">
        <v>180451</v>
      </c>
      <c r="D16" s="11">
        <v>157291</v>
      </c>
      <c r="E16" s="11">
        <v>396397</v>
      </c>
      <c r="F16" s="11">
        <v>305256</v>
      </c>
      <c r="G16" s="12">
        <v>91141</v>
      </c>
    </row>
    <row r="19" spans="2:15">
      <c r="B19" s="67" t="s">
        <v>0</v>
      </c>
      <c r="C19" s="2" t="s">
        <v>123</v>
      </c>
    </row>
    <row r="20" spans="2:15" ht="38.25">
      <c r="B20" s="4" t="s">
        <v>2</v>
      </c>
      <c r="C20" s="5" t="s">
        <v>3</v>
      </c>
      <c r="D20" s="5" t="s">
        <v>4</v>
      </c>
      <c r="E20" s="5" t="s">
        <v>127</v>
      </c>
      <c r="F20" s="5" t="s">
        <v>128</v>
      </c>
      <c r="G20" s="5" t="s">
        <v>129</v>
      </c>
    </row>
    <row r="21" spans="2:15">
      <c r="B21" s="6" t="s">
        <v>10</v>
      </c>
      <c r="C21" s="7">
        <v>53916</v>
      </c>
      <c r="D21" s="7">
        <v>48008</v>
      </c>
      <c r="E21" s="7">
        <v>128457</v>
      </c>
      <c r="F21" s="7">
        <v>101659</v>
      </c>
      <c r="G21" s="8">
        <v>26798</v>
      </c>
    </row>
    <row r="22" spans="2:15">
      <c r="B22" s="6" t="s">
        <v>7</v>
      </c>
      <c r="C22" s="7">
        <v>37615</v>
      </c>
      <c r="D22" s="7">
        <v>32296</v>
      </c>
      <c r="E22" s="7">
        <v>79020</v>
      </c>
      <c r="F22" s="7">
        <v>59457</v>
      </c>
      <c r="G22" s="8">
        <v>19563</v>
      </c>
    </row>
    <row r="23" spans="2:15">
      <c r="B23" s="6" t="s">
        <v>9</v>
      </c>
      <c r="C23" s="7">
        <v>45121</v>
      </c>
      <c r="D23" s="7">
        <v>38601</v>
      </c>
      <c r="E23" s="7">
        <v>92639</v>
      </c>
      <c r="F23" s="7">
        <v>70355</v>
      </c>
      <c r="G23" s="8">
        <v>22284</v>
      </c>
    </row>
    <row r="24" spans="2:15">
      <c r="B24" s="6" t="s">
        <v>8</v>
      </c>
      <c r="C24" s="7">
        <v>43891</v>
      </c>
      <c r="D24" s="7">
        <v>38372</v>
      </c>
      <c r="E24" s="7">
        <v>103710</v>
      </c>
      <c r="F24" s="7">
        <v>81514</v>
      </c>
      <c r="G24" s="8">
        <v>22196</v>
      </c>
    </row>
    <row r="25" spans="2:15">
      <c r="B25" s="61" t="s">
        <v>11</v>
      </c>
      <c r="C25" s="10">
        <v>180543</v>
      </c>
      <c r="D25" s="11">
        <v>157277</v>
      </c>
      <c r="E25" s="11">
        <v>403826</v>
      </c>
      <c r="F25" s="11">
        <v>312985</v>
      </c>
      <c r="G25" s="12">
        <v>90841</v>
      </c>
    </row>
    <row r="30" spans="2:15" ht="13.5" customHeight="1">
      <c r="B30" s="67" t="s">
        <v>0</v>
      </c>
      <c r="C30" s="2" t="s">
        <v>210</v>
      </c>
      <c r="J30" s="139"/>
      <c r="K30" s="140" t="s">
        <v>214</v>
      </c>
      <c r="L30" s="141"/>
      <c r="M30" s="141"/>
      <c r="N30" s="141"/>
      <c r="O30" s="141"/>
    </row>
    <row r="31" spans="2:15" ht="39" thickBot="1">
      <c r="B31" s="4" t="s">
        <v>2</v>
      </c>
      <c r="C31" s="5" t="s">
        <v>3</v>
      </c>
      <c r="D31" s="5" t="s">
        <v>4</v>
      </c>
      <c r="E31" s="5" t="s">
        <v>127</v>
      </c>
      <c r="F31" s="5" t="s">
        <v>128</v>
      </c>
      <c r="G31" s="5" t="s">
        <v>129</v>
      </c>
      <c r="J31" s="142" t="s">
        <v>2</v>
      </c>
      <c r="K31" s="143" t="s">
        <v>3</v>
      </c>
      <c r="L31" s="143" t="s">
        <v>4</v>
      </c>
      <c r="M31" s="143" t="s">
        <v>215</v>
      </c>
      <c r="N31" s="143" t="s">
        <v>216</v>
      </c>
      <c r="O31" s="143" t="s">
        <v>217</v>
      </c>
    </row>
    <row r="32" spans="2:15" ht="13.5" thickTop="1">
      <c r="B32" s="6" t="s">
        <v>10</v>
      </c>
      <c r="C32" s="7">
        <v>53785</v>
      </c>
      <c r="D32" s="7">
        <v>47854</v>
      </c>
      <c r="E32" s="7">
        <v>129361</v>
      </c>
      <c r="F32" s="7">
        <v>102895</v>
      </c>
      <c r="G32" s="8">
        <v>26466</v>
      </c>
      <c r="J32" s="144" t="s">
        <v>218</v>
      </c>
      <c r="K32" s="145">
        <f>(C56-C48)/C48*100</f>
        <v>-4.3211964077706388E-2</v>
      </c>
      <c r="L32" s="145">
        <f>(D56-D48)/D48*100</f>
        <v>-0.12261378770902481</v>
      </c>
      <c r="M32" s="145">
        <f>(E56-E48)/E48*100</f>
        <v>2.0287043331474708</v>
      </c>
      <c r="N32" s="145">
        <f>(F56-F48)/F48*100</f>
        <v>2.5993461124190977</v>
      </c>
      <c r="O32" s="145">
        <f>(G56-G48)/G48*100</f>
        <v>-0.27297193387158786</v>
      </c>
    </row>
    <row r="33" spans="2:15">
      <c r="B33" s="6" t="s">
        <v>7</v>
      </c>
      <c r="C33" s="7">
        <v>37626</v>
      </c>
      <c r="D33" s="7">
        <v>32298</v>
      </c>
      <c r="E33" s="7">
        <v>81255</v>
      </c>
      <c r="F33" s="7">
        <v>61948</v>
      </c>
      <c r="G33" s="8">
        <v>19307</v>
      </c>
      <c r="J33" s="144" t="s">
        <v>219</v>
      </c>
      <c r="K33" s="145">
        <f>(C57-C49)/C49*100</f>
        <v>0.10034592938815391</v>
      </c>
      <c r="L33" s="145">
        <f t="shared" ref="L33:N36" si="0">(D57-D49)/D49*100</f>
        <v>7.6741259170580473E-2</v>
      </c>
      <c r="M33" s="145">
        <f t="shared" si="0"/>
        <v>1.9036561324576997</v>
      </c>
      <c r="N33" s="145">
        <f t="shared" si="0"/>
        <v>2.6258793771243383</v>
      </c>
      <c r="O33" s="145">
        <f>(G57-G49)/G49*100</f>
        <v>-0.44780728844966033</v>
      </c>
    </row>
    <row r="34" spans="2:15">
      <c r="B34" s="6" t="s">
        <v>9</v>
      </c>
      <c r="C34" s="7">
        <v>45096</v>
      </c>
      <c r="D34" s="7">
        <v>38553</v>
      </c>
      <c r="E34" s="7">
        <v>93635</v>
      </c>
      <c r="F34" s="7">
        <v>71612</v>
      </c>
      <c r="G34" s="8">
        <v>22023</v>
      </c>
      <c r="J34" s="144" t="s">
        <v>220</v>
      </c>
      <c r="K34" s="145">
        <f>(C58-C50)/C50*100</f>
        <v>-0.19064280267348496</v>
      </c>
      <c r="L34" s="145">
        <f t="shared" si="0"/>
        <v>-0.33121286998580518</v>
      </c>
      <c r="M34" s="145">
        <f t="shared" si="0"/>
        <v>1.4255167498218104</v>
      </c>
      <c r="N34" s="145">
        <f t="shared" si="0"/>
        <v>1.9663988709152103</v>
      </c>
      <c r="O34" s="145">
        <f>(G58-G50)/G50*100</f>
        <v>-0.4098360655737705</v>
      </c>
    </row>
    <row r="35" spans="2:15">
      <c r="B35" s="6" t="s">
        <v>8</v>
      </c>
      <c r="C35" s="7">
        <v>43757</v>
      </c>
      <c r="D35" s="7">
        <v>38237</v>
      </c>
      <c r="E35" s="7">
        <v>104037</v>
      </c>
      <c r="F35" s="7">
        <v>82174</v>
      </c>
      <c r="G35" s="8">
        <v>21863</v>
      </c>
      <c r="J35" s="144" t="s">
        <v>221</v>
      </c>
      <c r="K35" s="145">
        <f>(C59-C51)/C51*100</f>
        <v>0.10432968179447052</v>
      </c>
      <c r="L35" s="145">
        <f t="shared" si="0"/>
        <v>3.8891337602737948E-2</v>
      </c>
      <c r="M35" s="145">
        <f t="shared" si="0"/>
        <v>2.0976655012969436</v>
      </c>
      <c r="N35" s="145">
        <f t="shared" si="0"/>
        <v>2.7516086601016747</v>
      </c>
      <c r="O35" s="145">
        <f>(G59-G51)/G51*100</f>
        <v>-0.40877503747104516</v>
      </c>
    </row>
    <row r="36" spans="2:15">
      <c r="B36" s="61" t="s">
        <v>11</v>
      </c>
      <c r="C36" s="10">
        <v>180264</v>
      </c>
      <c r="D36" s="11">
        <v>156942</v>
      </c>
      <c r="E36" s="11">
        <v>408288</v>
      </c>
      <c r="F36" s="11">
        <v>318629</v>
      </c>
      <c r="G36" s="12">
        <v>89659</v>
      </c>
      <c r="J36" s="146" t="s">
        <v>23</v>
      </c>
      <c r="K36" s="145">
        <f>(C60-C52)/C52*100</f>
        <v>-1.3350243641946466E-2</v>
      </c>
      <c r="L36" s="145">
        <f t="shared" si="0"/>
        <v>-9.2018071326785564E-2</v>
      </c>
      <c r="M36" s="145">
        <f t="shared" si="0"/>
        <v>1.8829499388558828</v>
      </c>
      <c r="N36" s="145">
        <f t="shared" si="0"/>
        <v>2.5009119025505684</v>
      </c>
      <c r="O36" s="145">
        <f>(G60-G52)/G52*100</f>
        <v>-0.37792555875789213</v>
      </c>
    </row>
    <row r="38" spans="2:15">
      <c r="B38" s="67" t="s">
        <v>0</v>
      </c>
      <c r="C38" s="2" t="s">
        <v>211</v>
      </c>
    </row>
    <row r="39" spans="2:15" ht="38.25">
      <c r="B39" s="4" t="s">
        <v>2</v>
      </c>
      <c r="C39" s="5" t="s">
        <v>3</v>
      </c>
      <c r="D39" s="5" t="s">
        <v>4</v>
      </c>
      <c r="E39" s="5" t="s">
        <v>127</v>
      </c>
      <c r="F39" s="5" t="s">
        <v>128</v>
      </c>
      <c r="G39" s="5" t="s">
        <v>129</v>
      </c>
      <c r="I39" s="127" t="s">
        <v>222</v>
      </c>
    </row>
    <row r="40" spans="2:15">
      <c r="B40" s="6" t="s">
        <v>10</v>
      </c>
      <c r="C40" s="7">
        <v>53961</v>
      </c>
      <c r="D40" s="7">
        <v>48071</v>
      </c>
      <c r="E40" s="7">
        <v>128074</v>
      </c>
      <c r="F40" s="7">
        <v>101510</v>
      </c>
      <c r="G40" s="8">
        <v>26564</v>
      </c>
    </row>
    <row r="41" spans="2:15">
      <c r="B41" s="6" t="s">
        <v>7</v>
      </c>
      <c r="C41" s="7">
        <v>37810</v>
      </c>
      <c r="D41" s="7">
        <v>32475</v>
      </c>
      <c r="E41" s="7">
        <v>80140</v>
      </c>
      <c r="F41" s="7">
        <v>60713</v>
      </c>
      <c r="G41" s="8">
        <v>19427</v>
      </c>
    </row>
    <row r="42" spans="2:15">
      <c r="B42" s="6" t="s">
        <v>9</v>
      </c>
      <c r="C42" s="7">
        <v>45307</v>
      </c>
      <c r="D42" s="7">
        <v>38756</v>
      </c>
      <c r="E42" s="7">
        <v>94458</v>
      </c>
      <c r="F42" s="7">
        <v>72376</v>
      </c>
      <c r="G42" s="8">
        <v>22082</v>
      </c>
    </row>
    <row r="43" spans="2:15">
      <c r="B43" s="6" t="s">
        <v>8</v>
      </c>
      <c r="C43" s="7">
        <v>44016</v>
      </c>
      <c r="D43" s="7">
        <v>38511</v>
      </c>
      <c r="E43" s="7">
        <v>101175</v>
      </c>
      <c r="F43" s="7">
        <v>79269</v>
      </c>
      <c r="G43" s="8">
        <v>21906</v>
      </c>
    </row>
    <row r="44" spans="2:15">
      <c r="B44" s="61" t="s">
        <v>11</v>
      </c>
      <c r="C44" s="10">
        <v>181094</v>
      </c>
      <c r="D44" s="11">
        <v>157813</v>
      </c>
      <c r="E44" s="11">
        <v>403847</v>
      </c>
      <c r="F44" s="11">
        <v>313868</v>
      </c>
      <c r="G44" s="12">
        <v>89979</v>
      </c>
    </row>
    <row r="45" spans="2:15">
      <c r="B45" s="67"/>
      <c r="C45" s="2"/>
    </row>
    <row r="46" spans="2:15">
      <c r="B46" s="67" t="s">
        <v>0</v>
      </c>
      <c r="C46" s="2" t="s">
        <v>213</v>
      </c>
    </row>
    <row r="47" spans="2:15" ht="38.25">
      <c r="B47" s="4" t="s">
        <v>2</v>
      </c>
      <c r="C47" s="5" t="s">
        <v>3</v>
      </c>
      <c r="D47" s="5" t="s">
        <v>4</v>
      </c>
      <c r="E47" s="5" t="s">
        <v>127</v>
      </c>
      <c r="F47" s="5" t="s">
        <v>128</v>
      </c>
      <c r="G47" s="5" t="s">
        <v>129</v>
      </c>
    </row>
    <row r="48" spans="2:15">
      <c r="B48" s="6" t="s">
        <v>10</v>
      </c>
      <c r="C48" s="7">
        <v>53226</v>
      </c>
      <c r="D48" s="7">
        <v>47303</v>
      </c>
      <c r="E48" s="7">
        <v>130921</v>
      </c>
      <c r="F48" s="7">
        <v>104911</v>
      </c>
      <c r="G48" s="8">
        <v>26010</v>
      </c>
    </row>
    <row r="49" spans="2:20">
      <c r="B49" s="6" t="s">
        <v>7</v>
      </c>
      <c r="C49" s="7">
        <v>37869</v>
      </c>
      <c r="D49" s="7">
        <v>32577</v>
      </c>
      <c r="E49" s="7">
        <v>82683</v>
      </c>
      <c r="F49" s="7">
        <v>63255</v>
      </c>
      <c r="G49" s="8">
        <v>19428</v>
      </c>
    </row>
    <row r="50" spans="2:20">
      <c r="B50" s="6" t="s">
        <v>9</v>
      </c>
      <c r="C50" s="7">
        <v>44586</v>
      </c>
      <c r="D50" s="7">
        <v>38042</v>
      </c>
      <c r="E50" s="7">
        <v>95404</v>
      </c>
      <c r="F50" s="7">
        <v>73688</v>
      </c>
      <c r="G50" s="8">
        <v>21716</v>
      </c>
    </row>
    <row r="51" spans="2:20">
      <c r="B51" s="6" t="s">
        <v>8</v>
      </c>
      <c r="C51" s="7">
        <v>44091</v>
      </c>
      <c r="D51" s="7">
        <v>38569</v>
      </c>
      <c r="E51" s="7">
        <v>106404</v>
      </c>
      <c r="F51" s="7">
        <v>84387</v>
      </c>
      <c r="G51" s="8">
        <v>22017</v>
      </c>
    </row>
    <row r="52" spans="2:20">
      <c r="B52" s="9" t="s">
        <v>13</v>
      </c>
      <c r="C52" s="10">
        <v>179772</v>
      </c>
      <c r="D52" s="11">
        <v>156491</v>
      </c>
      <c r="E52" s="11">
        <v>415412</v>
      </c>
      <c r="F52" s="11">
        <v>326241</v>
      </c>
      <c r="G52" s="12">
        <v>89171</v>
      </c>
    </row>
    <row r="53" spans="2:20">
      <c r="B53" s="67"/>
      <c r="C53" s="2"/>
    </row>
    <row r="54" spans="2:20" ht="30.75" customHeight="1" thickBot="1">
      <c r="B54" s="67" t="s">
        <v>0</v>
      </c>
      <c r="C54" s="2" t="s">
        <v>149</v>
      </c>
      <c r="I54" s="171" t="s">
        <v>223</v>
      </c>
      <c r="J54" s="171"/>
      <c r="K54" s="171"/>
      <c r="L54" s="171"/>
      <c r="M54" s="171"/>
      <c r="P54" s="171" t="s">
        <v>224</v>
      </c>
      <c r="Q54" s="171"/>
      <c r="R54" s="171"/>
      <c r="S54" s="171"/>
      <c r="T54" s="171"/>
    </row>
    <row r="55" spans="2:20" ht="38.25">
      <c r="B55" s="4" t="s">
        <v>2</v>
      </c>
      <c r="C55" s="5" t="s">
        <v>3</v>
      </c>
      <c r="D55" s="5" t="s">
        <v>4</v>
      </c>
      <c r="E55" s="5" t="s">
        <v>127</v>
      </c>
      <c r="F55" s="5" t="s">
        <v>128</v>
      </c>
      <c r="G55" s="5" t="s">
        <v>129</v>
      </c>
      <c r="J55" s="5" t="s">
        <v>3</v>
      </c>
      <c r="K55" s="5" t="s">
        <v>4</v>
      </c>
      <c r="L55" s="5" t="s">
        <v>127</v>
      </c>
      <c r="M55" s="5" t="s">
        <v>128</v>
      </c>
      <c r="N55" s="5" t="s">
        <v>129</v>
      </c>
      <c r="P55" s="5" t="s">
        <v>3</v>
      </c>
      <c r="Q55" s="5" t="s">
        <v>4</v>
      </c>
      <c r="R55" s="5" t="s">
        <v>127</v>
      </c>
      <c r="S55" s="5" t="s">
        <v>128</v>
      </c>
      <c r="T55" s="5" t="s">
        <v>129</v>
      </c>
    </row>
    <row r="56" spans="2:20">
      <c r="B56" s="6" t="s">
        <v>10</v>
      </c>
      <c r="C56" s="7">
        <v>53203</v>
      </c>
      <c r="D56" s="7">
        <v>47245</v>
      </c>
      <c r="E56" s="7">
        <v>133577</v>
      </c>
      <c r="F56" s="7">
        <v>107638</v>
      </c>
      <c r="G56" s="8">
        <v>25939</v>
      </c>
      <c r="I56" s="6" t="s">
        <v>10</v>
      </c>
      <c r="J56" s="48">
        <f>C56-C48</f>
        <v>-23</v>
      </c>
      <c r="K56" s="48">
        <f t="shared" ref="K56:N60" si="1">D56-D48</f>
        <v>-58</v>
      </c>
      <c r="L56" s="48">
        <f t="shared" si="1"/>
        <v>2656</v>
      </c>
      <c r="M56" s="48">
        <f t="shared" si="1"/>
        <v>2727</v>
      </c>
      <c r="N56" s="48">
        <f t="shared" si="1"/>
        <v>-71</v>
      </c>
      <c r="P56" s="48">
        <f>C56-C21</f>
        <v>-713</v>
      </c>
      <c r="Q56" s="48">
        <f t="shared" ref="Q56:T60" si="2">D56-D21</f>
        <v>-763</v>
      </c>
      <c r="R56" s="48">
        <f t="shared" si="2"/>
        <v>5120</v>
      </c>
      <c r="S56" s="48">
        <f t="shared" si="2"/>
        <v>5979</v>
      </c>
      <c r="T56" s="48">
        <f t="shared" si="2"/>
        <v>-859</v>
      </c>
    </row>
    <row r="57" spans="2:20">
      <c r="B57" s="6" t="s">
        <v>7</v>
      </c>
      <c r="C57" s="7">
        <v>37907</v>
      </c>
      <c r="D57" s="7">
        <v>32602</v>
      </c>
      <c r="E57" s="7">
        <v>84257</v>
      </c>
      <c r="F57" s="7">
        <v>64916</v>
      </c>
      <c r="G57" s="8">
        <v>19341</v>
      </c>
      <c r="I57" s="6" t="s">
        <v>7</v>
      </c>
      <c r="J57" s="48">
        <f t="shared" ref="J57:J59" si="3">C57-C49</f>
        <v>38</v>
      </c>
      <c r="K57" s="48">
        <f t="shared" si="1"/>
        <v>25</v>
      </c>
      <c r="L57" s="48">
        <f t="shared" si="1"/>
        <v>1574</v>
      </c>
      <c r="M57" s="48">
        <f t="shared" si="1"/>
        <v>1661</v>
      </c>
      <c r="N57" s="48">
        <f t="shared" si="1"/>
        <v>-87</v>
      </c>
      <c r="P57" s="48">
        <f t="shared" ref="P57:P60" si="4">C57-C22</f>
        <v>292</v>
      </c>
      <c r="Q57" s="48">
        <f t="shared" si="2"/>
        <v>306</v>
      </c>
      <c r="R57" s="48">
        <f t="shared" si="2"/>
        <v>5237</v>
      </c>
      <c r="S57" s="48">
        <f t="shared" si="2"/>
        <v>5459</v>
      </c>
      <c r="T57" s="48">
        <f t="shared" si="2"/>
        <v>-222</v>
      </c>
    </row>
    <row r="58" spans="2:20">
      <c r="B58" s="6" t="s">
        <v>9</v>
      </c>
      <c r="C58" s="7">
        <v>44501</v>
      </c>
      <c r="D58" s="7">
        <v>37916</v>
      </c>
      <c r="E58" s="7">
        <v>96764</v>
      </c>
      <c r="F58" s="7">
        <v>75137</v>
      </c>
      <c r="G58" s="8">
        <v>21627</v>
      </c>
      <c r="I58" s="6" t="s">
        <v>9</v>
      </c>
      <c r="J58" s="48">
        <f t="shared" si="3"/>
        <v>-85</v>
      </c>
      <c r="K58" s="48">
        <f t="shared" si="1"/>
        <v>-126</v>
      </c>
      <c r="L58" s="48">
        <f t="shared" si="1"/>
        <v>1360</v>
      </c>
      <c r="M58" s="48">
        <f t="shared" si="1"/>
        <v>1449</v>
      </c>
      <c r="N58" s="48">
        <f t="shared" si="1"/>
        <v>-89</v>
      </c>
      <c r="P58" s="48">
        <f t="shared" si="4"/>
        <v>-620</v>
      </c>
      <c r="Q58" s="48">
        <f t="shared" si="2"/>
        <v>-685</v>
      </c>
      <c r="R58" s="48">
        <f t="shared" si="2"/>
        <v>4125</v>
      </c>
      <c r="S58" s="48">
        <f t="shared" si="2"/>
        <v>4782</v>
      </c>
      <c r="T58" s="48">
        <f t="shared" si="2"/>
        <v>-657</v>
      </c>
    </row>
    <row r="59" spans="2:20">
      <c r="B59" s="6" t="s">
        <v>8</v>
      </c>
      <c r="C59" s="7">
        <v>44137</v>
      </c>
      <c r="D59" s="7">
        <v>38584</v>
      </c>
      <c r="E59" s="7">
        <v>108636</v>
      </c>
      <c r="F59" s="7">
        <v>86709</v>
      </c>
      <c r="G59" s="8">
        <v>21927</v>
      </c>
      <c r="I59" s="6" t="s">
        <v>8</v>
      </c>
      <c r="J59" s="48">
        <f t="shared" si="3"/>
        <v>46</v>
      </c>
      <c r="K59" s="48">
        <f t="shared" si="1"/>
        <v>15</v>
      </c>
      <c r="L59" s="48">
        <f t="shared" si="1"/>
        <v>2232</v>
      </c>
      <c r="M59" s="48">
        <f t="shared" si="1"/>
        <v>2322</v>
      </c>
      <c r="N59" s="48">
        <f t="shared" si="1"/>
        <v>-90</v>
      </c>
      <c r="P59" s="48">
        <f t="shared" si="4"/>
        <v>246</v>
      </c>
      <c r="Q59" s="48">
        <f t="shared" si="2"/>
        <v>212</v>
      </c>
      <c r="R59" s="48">
        <f t="shared" si="2"/>
        <v>4926</v>
      </c>
      <c r="S59" s="48">
        <f t="shared" si="2"/>
        <v>5195</v>
      </c>
      <c r="T59" s="48">
        <f t="shared" si="2"/>
        <v>-269</v>
      </c>
    </row>
    <row r="60" spans="2:20">
      <c r="B60" s="9" t="s">
        <v>13</v>
      </c>
      <c r="C60" s="10">
        <v>179748</v>
      </c>
      <c r="D60" s="11">
        <v>156347</v>
      </c>
      <c r="E60" s="11">
        <v>423234</v>
      </c>
      <c r="F60" s="11">
        <v>334400</v>
      </c>
      <c r="G60" s="12">
        <v>88834</v>
      </c>
      <c r="I60" s="87" t="s">
        <v>225</v>
      </c>
      <c r="J60" s="89">
        <f>C60-C52</f>
        <v>-24</v>
      </c>
      <c r="K60" s="89">
        <f t="shared" si="1"/>
        <v>-144</v>
      </c>
      <c r="L60" s="89">
        <f t="shared" si="1"/>
        <v>7822</v>
      </c>
      <c r="M60" s="89">
        <f t="shared" si="1"/>
        <v>8159</v>
      </c>
      <c r="N60" s="89">
        <f t="shared" si="1"/>
        <v>-337</v>
      </c>
      <c r="P60" s="48">
        <f t="shared" si="4"/>
        <v>-795</v>
      </c>
      <c r="Q60" s="48">
        <f t="shared" si="2"/>
        <v>-930</v>
      </c>
      <c r="R60" s="48">
        <f t="shared" si="2"/>
        <v>19408</v>
      </c>
      <c r="S60" s="48">
        <f t="shared" si="2"/>
        <v>21415</v>
      </c>
      <c r="T60" s="48">
        <f>G60-G25</f>
        <v>-2007</v>
      </c>
    </row>
    <row r="61" spans="2:20">
      <c r="B61" s="67"/>
      <c r="C61" s="2"/>
    </row>
    <row r="63" spans="2:20">
      <c r="B63" s="127" t="s">
        <v>226</v>
      </c>
    </row>
    <row r="64" spans="2:20">
      <c r="B64" s="127" t="s">
        <v>17</v>
      </c>
      <c r="F64" s="131" t="s">
        <v>152</v>
      </c>
      <c r="G64" s="131" t="s">
        <v>153</v>
      </c>
    </row>
    <row r="65" spans="2:7" ht="34.5" thickBot="1">
      <c r="B65" s="172" t="s">
        <v>2</v>
      </c>
      <c r="C65" s="147" t="s">
        <v>227</v>
      </c>
      <c r="D65" s="147" t="s">
        <v>228</v>
      </c>
      <c r="E65" s="147" t="s">
        <v>229</v>
      </c>
      <c r="F65" s="147" t="s">
        <v>216</v>
      </c>
      <c r="G65" s="147" t="s">
        <v>217</v>
      </c>
    </row>
    <row r="66" spans="2:7" ht="13.5" thickBot="1">
      <c r="B66" s="172"/>
      <c r="C66" s="173" t="s">
        <v>17</v>
      </c>
      <c r="D66" s="173"/>
      <c r="E66" s="173"/>
      <c r="F66" s="173"/>
      <c r="G66" s="173"/>
    </row>
    <row r="67" spans="2:7">
      <c r="B67" s="148" t="s">
        <v>219</v>
      </c>
      <c r="C67" s="149">
        <f>C57</f>
        <v>37907</v>
      </c>
      <c r="D67" s="149">
        <f>D57</f>
        <v>32602</v>
      </c>
      <c r="E67" s="149">
        <f t="shared" ref="E67:F67" si="5">E57</f>
        <v>84257</v>
      </c>
      <c r="F67" s="149">
        <f t="shared" si="5"/>
        <v>64916</v>
      </c>
      <c r="G67" s="149">
        <f>G57</f>
        <v>19341</v>
      </c>
    </row>
    <row r="68" spans="2:7">
      <c r="B68" s="150" t="s">
        <v>221</v>
      </c>
      <c r="C68" s="151">
        <f>C59</f>
        <v>44137</v>
      </c>
      <c r="D68" s="151">
        <f t="shared" ref="D68:F68" si="6">D59</f>
        <v>38584</v>
      </c>
      <c r="E68" s="151">
        <f t="shared" si="6"/>
        <v>108636</v>
      </c>
      <c r="F68" s="151">
        <f t="shared" si="6"/>
        <v>86709</v>
      </c>
      <c r="G68" s="151">
        <f>G59</f>
        <v>21927</v>
      </c>
    </row>
    <row r="69" spans="2:7">
      <c r="B69" s="148" t="s">
        <v>220</v>
      </c>
      <c r="C69" s="149">
        <f>C58</f>
        <v>44501</v>
      </c>
      <c r="D69" s="149">
        <f>D58</f>
        <v>37916</v>
      </c>
      <c r="E69" s="149">
        <f t="shared" ref="E69" si="7">E58</f>
        <v>96764</v>
      </c>
      <c r="F69" s="149">
        <f>F58</f>
        <v>75137</v>
      </c>
      <c r="G69" s="149">
        <f>G58</f>
        <v>21627</v>
      </c>
    </row>
    <row r="70" spans="2:7" ht="20.25" customHeight="1">
      <c r="B70" s="150" t="s">
        <v>218</v>
      </c>
      <c r="C70" s="151">
        <f>C56</f>
        <v>53203</v>
      </c>
      <c r="D70" s="151">
        <f>D56</f>
        <v>47245</v>
      </c>
      <c r="E70" s="151">
        <f t="shared" ref="E70:F70" si="8">E56</f>
        <v>133577</v>
      </c>
      <c r="F70" s="151">
        <f t="shared" si="8"/>
        <v>107638</v>
      </c>
      <c r="G70" s="151">
        <f>G56</f>
        <v>25939</v>
      </c>
    </row>
    <row r="71" spans="2:7">
      <c r="B71" s="152" t="s">
        <v>23</v>
      </c>
      <c r="C71" s="153">
        <f>C60</f>
        <v>179748</v>
      </c>
      <c r="D71" s="153">
        <f t="shared" ref="D71:G71" si="9">D60</f>
        <v>156347</v>
      </c>
      <c r="E71" s="153">
        <f t="shared" si="9"/>
        <v>423234</v>
      </c>
      <c r="F71" s="153">
        <f t="shared" si="9"/>
        <v>334400</v>
      </c>
      <c r="G71" s="153">
        <f t="shared" si="9"/>
        <v>88834</v>
      </c>
    </row>
    <row r="72" spans="2:7" ht="24.75" customHeight="1" thickBot="1">
      <c r="B72" s="154"/>
      <c r="C72" s="171" t="s">
        <v>223</v>
      </c>
      <c r="D72" s="171"/>
      <c r="E72" s="171"/>
      <c r="F72" s="171"/>
      <c r="G72" s="171"/>
    </row>
    <row r="73" spans="2:7">
      <c r="B73" s="148" t="s">
        <v>219</v>
      </c>
      <c r="C73" s="149">
        <f>C67-C49</f>
        <v>38</v>
      </c>
      <c r="D73" s="149">
        <f t="shared" ref="D73:F73" si="10">D67-D49</f>
        <v>25</v>
      </c>
      <c r="E73" s="149">
        <f t="shared" si="10"/>
        <v>1574</v>
      </c>
      <c r="F73" s="149">
        <f t="shared" si="10"/>
        <v>1661</v>
      </c>
      <c r="G73" s="149">
        <f>G67-G49</f>
        <v>-87</v>
      </c>
    </row>
    <row r="74" spans="2:7">
      <c r="B74" s="150" t="s">
        <v>221</v>
      </c>
      <c r="C74" s="151">
        <f>C68-C51</f>
        <v>46</v>
      </c>
      <c r="D74" s="151">
        <f t="shared" ref="D74:F74" si="11">D68-D51</f>
        <v>15</v>
      </c>
      <c r="E74" s="151">
        <f t="shared" si="11"/>
        <v>2232</v>
      </c>
      <c r="F74" s="151">
        <f t="shared" si="11"/>
        <v>2322</v>
      </c>
      <c r="G74" s="151">
        <f>G68-G51</f>
        <v>-90</v>
      </c>
    </row>
    <row r="75" spans="2:7">
      <c r="B75" s="148" t="s">
        <v>220</v>
      </c>
      <c r="C75" s="149">
        <f>C69-C50</f>
        <v>-85</v>
      </c>
      <c r="D75" s="149">
        <f t="shared" ref="D75:F75" si="12">D69-D50</f>
        <v>-126</v>
      </c>
      <c r="E75" s="149">
        <f t="shared" si="12"/>
        <v>1360</v>
      </c>
      <c r="F75" s="149">
        <f t="shared" si="12"/>
        <v>1449</v>
      </c>
      <c r="G75" s="149">
        <f>G69-G50</f>
        <v>-89</v>
      </c>
    </row>
    <row r="76" spans="2:7" ht="20.25" customHeight="1">
      <c r="B76" s="150" t="s">
        <v>218</v>
      </c>
      <c r="C76" s="151">
        <f>C70-C48</f>
        <v>-23</v>
      </c>
      <c r="D76" s="151">
        <f t="shared" ref="D76:F76" si="13">D70-D48</f>
        <v>-58</v>
      </c>
      <c r="E76" s="151">
        <f t="shared" si="13"/>
        <v>2656</v>
      </c>
      <c r="F76" s="151">
        <f t="shared" si="13"/>
        <v>2727</v>
      </c>
      <c r="G76" s="151">
        <f>G70-G48</f>
        <v>-71</v>
      </c>
    </row>
    <row r="77" spans="2:7">
      <c r="B77" s="152" t="s">
        <v>23</v>
      </c>
      <c r="C77" s="153">
        <f>C71-C52</f>
        <v>-24</v>
      </c>
      <c r="D77" s="153">
        <f t="shared" ref="D77:F77" si="14">D71-D52</f>
        <v>-144</v>
      </c>
      <c r="E77" s="153">
        <f t="shared" si="14"/>
        <v>7822</v>
      </c>
      <c r="F77" s="153">
        <f t="shared" si="14"/>
        <v>8159</v>
      </c>
      <c r="G77" s="153">
        <f>G71-G52</f>
        <v>-337</v>
      </c>
    </row>
    <row r="78" spans="2:7" ht="23.25" customHeight="1" thickBot="1">
      <c r="B78" s="154"/>
      <c r="C78" s="171" t="s">
        <v>224</v>
      </c>
      <c r="D78" s="171"/>
      <c r="E78" s="171"/>
      <c r="F78" s="171"/>
      <c r="G78" s="171"/>
    </row>
    <row r="79" spans="2:7">
      <c r="B79" s="148" t="s">
        <v>219</v>
      </c>
      <c r="C79" s="149">
        <v>292</v>
      </c>
      <c r="D79" s="149">
        <v>306</v>
      </c>
      <c r="E79" s="149">
        <v>5237</v>
      </c>
      <c r="F79" s="149">
        <v>5459</v>
      </c>
      <c r="G79" s="149">
        <v>-222</v>
      </c>
    </row>
    <row r="80" spans="2:7">
      <c r="B80" s="150" t="s">
        <v>221</v>
      </c>
      <c r="C80" s="151">
        <v>246</v>
      </c>
      <c r="D80" s="151">
        <v>212</v>
      </c>
      <c r="E80" s="151">
        <v>4926</v>
      </c>
      <c r="F80" s="151">
        <v>5195</v>
      </c>
      <c r="G80" s="151">
        <v>-269</v>
      </c>
    </row>
    <row r="81" spans="2:10">
      <c r="B81" s="148" t="s">
        <v>220</v>
      </c>
      <c r="C81" s="149">
        <v>-620</v>
      </c>
      <c r="D81" s="149">
        <v>-685</v>
      </c>
      <c r="E81" s="149">
        <v>4125</v>
      </c>
      <c r="F81" s="149">
        <v>4782</v>
      </c>
      <c r="G81" s="149">
        <v>-657</v>
      </c>
    </row>
    <row r="82" spans="2:10">
      <c r="B82" s="150" t="s">
        <v>218</v>
      </c>
      <c r="C82" s="151">
        <v>-713</v>
      </c>
      <c r="D82" s="151">
        <v>-763</v>
      </c>
      <c r="E82" s="151">
        <v>5120</v>
      </c>
      <c r="F82" s="151">
        <v>5979</v>
      </c>
      <c r="G82" s="151">
        <v>-859</v>
      </c>
    </row>
    <row r="83" spans="2:10">
      <c r="B83" s="152" t="s">
        <v>23</v>
      </c>
      <c r="C83" s="153">
        <v>-795</v>
      </c>
      <c r="D83" s="153">
        <v>-930</v>
      </c>
      <c r="E83" s="153">
        <v>19408</v>
      </c>
      <c r="F83" s="153">
        <v>21415</v>
      </c>
      <c r="G83" s="153">
        <v>-2007</v>
      </c>
    </row>
    <row r="91" spans="2:10">
      <c r="J91" s="35" t="s">
        <v>72</v>
      </c>
    </row>
    <row r="98" ht="23.25" customHeight="1"/>
    <row r="104" ht="27" customHeight="1"/>
  </sheetData>
  <mergeCells count="6">
    <mergeCell ref="C78:G78"/>
    <mergeCell ref="I54:M54"/>
    <mergeCell ref="P54:T54"/>
    <mergeCell ref="B65:B66"/>
    <mergeCell ref="C66:G66"/>
    <mergeCell ref="C72:G72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Tab ImpreseVariazione</vt:lpstr>
      <vt:lpstr>Tab Imprese_x_sezAteco</vt:lpstr>
      <vt:lpstr>Graf ImpreseVariazione</vt:lpstr>
      <vt:lpstr>UL_ClasseAddetti</vt:lpstr>
      <vt:lpstr>UL_Settore_Tab</vt:lpstr>
      <vt:lpstr>Serie storica</vt:lpstr>
      <vt:lpstr>UL_variazione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2023-04-21T10:34:54Z</dcterms:modified>
</cp:coreProperties>
</file>