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aqfsrvw01\DirezioneInformatica3\Statistica\DATI\Dati_Pubblicazioni_Aree_Tematiche_Altro\Bollettino-trimestrale\2022_Trim4\DATI X SITO - B2022_4\"/>
    </mc:Choice>
  </mc:AlternateContent>
  <bookViews>
    <workbookView xWindow="0" yWindow="0" windowWidth="22725" windowHeight="8475" tabRatio="590" activeTab="5"/>
  </bookViews>
  <sheets>
    <sheet name="Tab ImpreseVariazione" sheetId="2" r:id="rId1"/>
    <sheet name="Tab Imprese_x_sezAteco" sheetId="3" r:id="rId2"/>
    <sheet name="Graf ImpreseVariazione" sheetId="4" r:id="rId3"/>
    <sheet name="UL_ClasseAddetti" sheetId="5" r:id="rId4"/>
    <sheet name="UL_Settore_Tab" sheetId="6" r:id="rId5"/>
    <sheet name="Serie storica" sheetId="7" r:id="rId6"/>
    <sheet name="UL_variazione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8" l="1"/>
  <c r="G54" i="8"/>
  <c r="G58" i="8"/>
  <c r="E54" i="8"/>
  <c r="F57" i="8"/>
  <c r="F56" i="8"/>
  <c r="F55" i="8"/>
  <c r="F54" i="8"/>
  <c r="E44" i="5"/>
  <c r="G30" i="6"/>
  <c r="O30" i="6"/>
  <c r="E64" i="8"/>
  <c r="F63" i="8"/>
  <c r="G62" i="8"/>
  <c r="C62" i="8"/>
  <c r="D61" i="8"/>
  <c r="E60" i="8"/>
  <c r="G70" i="8"/>
  <c r="F58" i="8"/>
  <c r="F70" i="8" s="1"/>
  <c r="E58" i="8"/>
  <c r="E70" i="8" s="1"/>
  <c r="D58" i="8"/>
  <c r="D64" i="8" s="1"/>
  <c r="C58" i="8"/>
  <c r="C70" i="8" s="1"/>
  <c r="G57" i="8"/>
  <c r="G69" i="8" s="1"/>
  <c r="F69" i="8"/>
  <c r="E57" i="8"/>
  <c r="E63" i="8" s="1"/>
  <c r="D57" i="8"/>
  <c r="D69" i="8" s="1"/>
  <c r="C57" i="8"/>
  <c r="C69" i="8" s="1"/>
  <c r="G56" i="8"/>
  <c r="G68" i="8" s="1"/>
  <c r="F62" i="8"/>
  <c r="E56" i="8"/>
  <c r="E68" i="8" s="1"/>
  <c r="D56" i="8"/>
  <c r="D68" i="8" s="1"/>
  <c r="C56" i="8"/>
  <c r="C68" i="8" s="1"/>
  <c r="G55" i="8"/>
  <c r="G61" i="8" s="1"/>
  <c r="F67" i="8"/>
  <c r="E55" i="8"/>
  <c r="E67" i="8" s="1"/>
  <c r="D55" i="8"/>
  <c r="D67" i="8" s="1"/>
  <c r="C55" i="8"/>
  <c r="C61" i="8" s="1"/>
  <c r="G66" i="8"/>
  <c r="F66" i="8"/>
  <c r="E66" i="8"/>
  <c r="D60" i="8"/>
  <c r="C54" i="8"/>
  <c r="C66" i="8" s="1"/>
  <c r="N24" i="8"/>
  <c r="M24" i="8"/>
  <c r="L24" i="8"/>
  <c r="K24" i="8"/>
  <c r="J24" i="8"/>
  <c r="N23" i="8"/>
  <c r="M23" i="8"/>
  <c r="L23" i="8"/>
  <c r="K23" i="8"/>
  <c r="J23" i="8"/>
  <c r="N22" i="8"/>
  <c r="M22" i="8"/>
  <c r="L22" i="8"/>
  <c r="K22" i="8"/>
  <c r="J22" i="8"/>
  <c r="N21" i="8"/>
  <c r="M21" i="8"/>
  <c r="L21" i="8"/>
  <c r="K21" i="8"/>
  <c r="J21" i="8"/>
  <c r="N20" i="8"/>
  <c r="M20" i="8"/>
  <c r="L20" i="8"/>
  <c r="K20" i="8"/>
  <c r="J20" i="8"/>
  <c r="H51" i="6"/>
  <c r="G51" i="6"/>
  <c r="F51" i="6"/>
  <c r="E51" i="6"/>
  <c r="D51" i="6"/>
  <c r="C51" i="6"/>
  <c r="B51" i="6"/>
  <c r="H50" i="6"/>
  <c r="P43" i="6" s="1"/>
  <c r="G50" i="6"/>
  <c r="F50" i="6"/>
  <c r="E50" i="6"/>
  <c r="D50" i="6"/>
  <c r="L43" i="6" s="1"/>
  <c r="C50" i="6"/>
  <c r="B50" i="6"/>
  <c r="H49" i="6"/>
  <c r="G49" i="6"/>
  <c r="F49" i="6"/>
  <c r="E49" i="6"/>
  <c r="D49" i="6"/>
  <c r="C49" i="6"/>
  <c r="B49" i="6"/>
  <c r="H48" i="6"/>
  <c r="G48" i="6"/>
  <c r="O42" i="6" s="1"/>
  <c r="F48" i="6"/>
  <c r="N42" i="6" s="1"/>
  <c r="E48" i="6"/>
  <c r="D48" i="6"/>
  <c r="C48" i="6"/>
  <c r="K42" i="6" s="1"/>
  <c r="B48" i="6"/>
  <c r="H47" i="6"/>
  <c r="G47" i="6"/>
  <c r="F47" i="6"/>
  <c r="N41" i="6" s="1"/>
  <c r="E47" i="6"/>
  <c r="M41" i="6" s="1"/>
  <c r="D47" i="6"/>
  <c r="C47" i="6"/>
  <c r="B47" i="6"/>
  <c r="H46" i="6"/>
  <c r="G46" i="6"/>
  <c r="F46" i="6"/>
  <c r="E46" i="6"/>
  <c r="D46" i="6"/>
  <c r="C46" i="6"/>
  <c r="B46" i="6"/>
  <c r="H45" i="6"/>
  <c r="G45" i="6"/>
  <c r="F45" i="6"/>
  <c r="E45" i="6"/>
  <c r="D45" i="6"/>
  <c r="C45" i="6"/>
  <c r="B45" i="6"/>
  <c r="H44" i="6"/>
  <c r="G44" i="6"/>
  <c r="F44" i="6"/>
  <c r="E44" i="6"/>
  <c r="D44" i="6"/>
  <c r="C44" i="6"/>
  <c r="B44" i="6"/>
  <c r="O43" i="6"/>
  <c r="N43" i="6"/>
  <c r="M43" i="6"/>
  <c r="K43" i="6"/>
  <c r="H43" i="6"/>
  <c r="G43" i="6"/>
  <c r="O40" i="6" s="1"/>
  <c r="F43" i="6"/>
  <c r="N40" i="6" s="1"/>
  <c r="E43" i="6"/>
  <c r="M40" i="6" s="1"/>
  <c r="D43" i="6"/>
  <c r="C43" i="6"/>
  <c r="K40" i="6" s="1"/>
  <c r="B43" i="6"/>
  <c r="P42" i="6"/>
  <c r="M42" i="6"/>
  <c r="L42" i="6"/>
  <c r="H42" i="6"/>
  <c r="P39" i="6" s="1"/>
  <c r="G42" i="6"/>
  <c r="F42" i="6"/>
  <c r="E42" i="6"/>
  <c r="D42" i="6"/>
  <c r="L39" i="6" s="1"/>
  <c r="C42" i="6"/>
  <c r="K39" i="6" s="1"/>
  <c r="B42" i="6"/>
  <c r="P41" i="6"/>
  <c r="O41" i="6"/>
  <c r="L41" i="6"/>
  <c r="K41" i="6"/>
  <c r="H41" i="6"/>
  <c r="P38" i="6" s="1"/>
  <c r="G41" i="6"/>
  <c r="F41" i="6"/>
  <c r="N38" i="6" s="1"/>
  <c r="E41" i="6"/>
  <c r="M38" i="6" s="1"/>
  <c r="D41" i="6"/>
  <c r="C41" i="6"/>
  <c r="B41" i="6"/>
  <c r="P40" i="6"/>
  <c r="L40" i="6"/>
  <c r="H40" i="6"/>
  <c r="G40" i="6"/>
  <c r="F40" i="6"/>
  <c r="N37" i="6" s="1"/>
  <c r="E40" i="6"/>
  <c r="M37" i="6" s="1"/>
  <c r="D40" i="6"/>
  <c r="C40" i="6"/>
  <c r="B40" i="6"/>
  <c r="O39" i="6"/>
  <c r="N39" i="6"/>
  <c r="M39" i="6"/>
  <c r="H39" i="6"/>
  <c r="P36" i="6" s="1"/>
  <c r="G39" i="6"/>
  <c r="O36" i="6" s="1"/>
  <c r="F39" i="6"/>
  <c r="E39" i="6"/>
  <c r="D39" i="6"/>
  <c r="L36" i="6" s="1"/>
  <c r="C39" i="6"/>
  <c r="K36" i="6" s="1"/>
  <c r="B39" i="6"/>
  <c r="O38" i="6"/>
  <c r="L38" i="6"/>
  <c r="K38" i="6"/>
  <c r="H38" i="6"/>
  <c r="P35" i="6" s="1"/>
  <c r="G38" i="6"/>
  <c r="O35" i="6" s="1"/>
  <c r="F38" i="6"/>
  <c r="E38" i="6"/>
  <c r="D38" i="6"/>
  <c r="L35" i="6" s="1"/>
  <c r="C38" i="6"/>
  <c r="B38" i="6"/>
  <c r="P37" i="6"/>
  <c r="O37" i="6"/>
  <c r="L37" i="6"/>
  <c r="K37" i="6"/>
  <c r="H37" i="6"/>
  <c r="P34" i="6" s="1"/>
  <c r="G37" i="6"/>
  <c r="F37" i="6"/>
  <c r="E37" i="6"/>
  <c r="M34" i="6" s="1"/>
  <c r="D37" i="6"/>
  <c r="C37" i="6"/>
  <c r="B37" i="6"/>
  <c r="N36" i="6"/>
  <c r="M36" i="6"/>
  <c r="H36" i="6"/>
  <c r="P33" i="6" s="1"/>
  <c r="G36" i="6"/>
  <c r="O33" i="6" s="1"/>
  <c r="F36" i="6"/>
  <c r="N33" i="6" s="1"/>
  <c r="E36" i="6"/>
  <c r="D36" i="6"/>
  <c r="C36" i="6"/>
  <c r="K33" i="6" s="1"/>
  <c r="B36" i="6"/>
  <c r="N35" i="6"/>
  <c r="M35" i="6"/>
  <c r="K35" i="6"/>
  <c r="H35" i="6"/>
  <c r="G35" i="6"/>
  <c r="O32" i="6" s="1"/>
  <c r="F35" i="6"/>
  <c r="N32" i="6" s="1"/>
  <c r="E35" i="6"/>
  <c r="D35" i="6"/>
  <c r="C35" i="6"/>
  <c r="K32" i="6" s="1"/>
  <c r="B35" i="6"/>
  <c r="O34" i="6"/>
  <c r="N34" i="6"/>
  <c r="L34" i="6"/>
  <c r="K34" i="6"/>
  <c r="H34" i="6"/>
  <c r="G34" i="6"/>
  <c r="F34" i="6"/>
  <c r="E34" i="6"/>
  <c r="D34" i="6"/>
  <c r="C34" i="6"/>
  <c r="B34" i="6"/>
  <c r="M33" i="6"/>
  <c r="L33" i="6"/>
  <c r="H33" i="6"/>
  <c r="G33" i="6"/>
  <c r="F33" i="6"/>
  <c r="E33" i="6"/>
  <c r="D33" i="6"/>
  <c r="C33" i="6"/>
  <c r="B33" i="6"/>
  <c r="P32" i="6"/>
  <c r="M32" i="6"/>
  <c r="L32" i="6"/>
  <c r="H32" i="6"/>
  <c r="G32" i="6"/>
  <c r="O31" i="6" s="1"/>
  <c r="F32" i="6"/>
  <c r="N31" i="6" s="1"/>
  <c r="E32" i="6"/>
  <c r="M31" i="6" s="1"/>
  <c r="D32" i="6"/>
  <c r="C32" i="6"/>
  <c r="K31" i="6" s="1"/>
  <c r="B32" i="6"/>
  <c r="P31" i="6"/>
  <c r="L31" i="6"/>
  <c r="H31" i="6"/>
  <c r="G31" i="6"/>
  <c r="O44" i="6" s="1"/>
  <c r="F31" i="6"/>
  <c r="E31" i="6"/>
  <c r="D31" i="6"/>
  <c r="C31" i="6"/>
  <c r="K44" i="6" s="1"/>
  <c r="B31" i="6"/>
  <c r="N30" i="6"/>
  <c r="K30" i="6"/>
  <c r="H30" i="6"/>
  <c r="P30" i="6" s="1"/>
  <c r="F30" i="6"/>
  <c r="E30" i="6"/>
  <c r="M30" i="6" s="1"/>
  <c r="D30" i="6"/>
  <c r="L30" i="6" s="1"/>
  <c r="C30" i="6"/>
  <c r="B30" i="6"/>
  <c r="F44" i="5"/>
  <c r="L44" i="6" l="1"/>
  <c r="P44" i="6"/>
  <c r="L45" i="6"/>
  <c r="P45" i="6"/>
  <c r="N44" i="6"/>
  <c r="M44" i="6"/>
  <c r="M45" i="6" s="1"/>
  <c r="D66" i="8"/>
  <c r="C67" i="8"/>
  <c r="G67" i="8"/>
  <c r="F68" i="8"/>
  <c r="E69" i="8"/>
  <c r="D70" i="8"/>
  <c r="F60" i="8"/>
  <c r="E61" i="8"/>
  <c r="D62" i="8"/>
  <c r="C63" i="8"/>
  <c r="G63" i="8"/>
  <c r="F64" i="8"/>
  <c r="C60" i="8"/>
  <c r="G60" i="8"/>
  <c r="F61" i="8"/>
  <c r="E62" i="8"/>
  <c r="D63" i="8"/>
  <c r="C64" i="8"/>
  <c r="G64" i="8"/>
  <c r="N45" i="6"/>
  <c r="K45" i="6"/>
  <c r="O45" i="6"/>
  <c r="E23" i="4" l="1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F22" i="3"/>
  <c r="E22" i="3"/>
  <c r="D22" i="3"/>
  <c r="C22" i="3"/>
</calcChain>
</file>

<file path=xl/sharedStrings.xml><?xml version="1.0" encoding="utf-8"?>
<sst xmlns="http://schemas.openxmlformats.org/spreadsheetml/2006/main" count="537" uniqueCount="200">
  <si>
    <t>Descrizione:</t>
  </si>
  <si>
    <t>Provincia</t>
  </si>
  <si>
    <t>Registrate</t>
  </si>
  <si>
    <t>Attive</t>
  </si>
  <si>
    <t>Iscrizioni</t>
  </si>
  <si>
    <t>Cessazioni</t>
  </si>
  <si>
    <t xml:space="preserve">L'AQUILA            </t>
  </si>
  <si>
    <t xml:space="preserve">TERAMO              </t>
  </si>
  <si>
    <t xml:space="preserve">PESCARA             </t>
  </si>
  <si>
    <t xml:space="preserve">CHIETI              </t>
  </si>
  <si>
    <t>Grand Total</t>
  </si>
  <si>
    <t/>
  </si>
  <si>
    <t xml:space="preserve">Sedi di impresa in Abruzzo per provincia e variazioni assolute. </t>
  </si>
  <si>
    <t>3° trimestre 2022</t>
  </si>
  <si>
    <t>Sedi di impresa al 3° trimestre 2022</t>
  </si>
  <si>
    <t xml:space="preserve">L'Aquila       </t>
  </si>
  <si>
    <t xml:space="preserve">Teramo           </t>
  </si>
  <si>
    <t xml:space="preserve">Pescara         </t>
  </si>
  <si>
    <t xml:space="preserve">Chieti           </t>
  </si>
  <si>
    <t>Abruzzo</t>
  </si>
  <si>
    <t>Variazioni assolute 3° trimestre 2022 / 2° trimestre 2022</t>
  </si>
  <si>
    <t>Nome del report:</t>
  </si>
  <si>
    <t>Settore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</si>
  <si>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</si>
  <si>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</si>
  <si>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</si>
  <si>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</si>
  <si>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</si>
  <si>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</si>
  <si>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</si>
  <si>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</si>
  <si>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</si>
  <si>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</si>
  <si>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</si>
  <si>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</si>
  <si>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</si>
  <si>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</si>
  <si>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</si>
  <si>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</si>
  <si>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</si>
  <si>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</si>
  <si>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</si>
  <si>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T Attività di famiglie e convivenze come datori di lavoro p...</t>
  </si>
  <si>
    <t>X Imprese non classificate</t>
  </si>
  <si>
    <t>Altri settori (B, D, E, O, P, Q, T)</t>
  </si>
  <si>
    <t xml:space="preserve">Sedi di impresa in Abruzzo per principali settori. </t>
  </si>
  <si>
    <t>Agricoltura, silvicoltura pesca (A)</t>
  </si>
  <si>
    <t>Attività manifatturiere (C)</t>
  </si>
  <si>
    <t>Costruzioni (F)</t>
  </si>
  <si>
    <t>Commercio all'ingrosso e al dettaglio; riparazione (G)</t>
  </si>
  <si>
    <t>Trasporto e magazzinaggio (H)</t>
  </si>
  <si>
    <t>Attività dei servizi di alloggio e di ristorazione (I)</t>
  </si>
  <si>
    <t>Servizi di informazione e comunicazione (J)</t>
  </si>
  <si>
    <t>Attività finanziarie e assicurative (K)</t>
  </si>
  <si>
    <t>Attività immobiliari (L)</t>
  </si>
  <si>
    <t>Attività professionali, scientifiche e tecniche (M)</t>
  </si>
  <si>
    <t>Noleggio, agenzie di viaggio, servizi di supporto alle imprese (N)</t>
  </si>
  <si>
    <t>Attività artistiche, sportive, di intrattenimento e divertimento (R)</t>
  </si>
  <si>
    <t>Altre attività di servizi (S)</t>
  </si>
  <si>
    <t>Imprese non classificate (X)</t>
  </si>
  <si>
    <t>Totale</t>
  </si>
  <si>
    <t>Imprese Attive</t>
  </si>
  <si>
    <t>Regione</t>
  </si>
  <si>
    <t>Attive 2° trim 2022</t>
  </si>
  <si>
    <t>Attive 3° trim 2022</t>
  </si>
  <si>
    <t>Var %
3° trim 2022/
2° trim 2022</t>
  </si>
  <si>
    <t xml:space="preserve">ABRUZZO              </t>
  </si>
  <si>
    <t>Basilicata</t>
  </si>
  <si>
    <t xml:space="preserve">BASILICATA           </t>
  </si>
  <si>
    <t>Calabria</t>
  </si>
  <si>
    <t xml:space="preserve">CALABRIA             </t>
  </si>
  <si>
    <t>Campania</t>
  </si>
  <si>
    <t xml:space="preserve">CAMPANIA             </t>
  </si>
  <si>
    <t>Emilia- Romagna</t>
  </si>
  <si>
    <t xml:space="preserve">EMILIA ROMAGNA       </t>
  </si>
  <si>
    <t>Friuli-Venezia G.</t>
  </si>
  <si>
    <t>FRIULI-VENEZIA GIULIA</t>
  </si>
  <si>
    <t>Lazio</t>
  </si>
  <si>
    <t xml:space="preserve">LAZIO                </t>
  </si>
  <si>
    <t>Liguria</t>
  </si>
  <si>
    <t xml:space="preserve">LIGURIA              </t>
  </si>
  <si>
    <t>Lombardia</t>
  </si>
  <si>
    <t xml:space="preserve">LOMBARDIA            </t>
  </si>
  <si>
    <t>Marche</t>
  </si>
  <si>
    <t xml:space="preserve">MARCHE               </t>
  </si>
  <si>
    <t>Molise</t>
  </si>
  <si>
    <t xml:space="preserve">MOLISE               </t>
  </si>
  <si>
    <t>Piemonte</t>
  </si>
  <si>
    <t xml:space="preserve">PIEMONTE             </t>
  </si>
  <si>
    <t>Puglia</t>
  </si>
  <si>
    <t xml:space="preserve">PUGLIA               </t>
  </si>
  <si>
    <t>Sardegna</t>
  </si>
  <si>
    <t xml:space="preserve">SARDEGNA             </t>
  </si>
  <si>
    <t>Sicilia</t>
  </si>
  <si>
    <t xml:space="preserve">SICILIA              </t>
  </si>
  <si>
    <t>Toscana</t>
  </si>
  <si>
    <t xml:space="preserve">TOSCANA              </t>
  </si>
  <si>
    <t>Trentino-A. Adige</t>
  </si>
  <si>
    <t>TRENTINO - ALTO ADIGE</t>
  </si>
  <si>
    <t>Umbria</t>
  </si>
  <si>
    <t xml:space="preserve">UMBRIA               </t>
  </si>
  <si>
    <t>Valle d'Aosta</t>
  </si>
  <si>
    <t xml:space="preserve">VALLE D'AOSTA        </t>
  </si>
  <si>
    <t>Veneto</t>
  </si>
  <si>
    <t xml:space="preserve">VENETO               </t>
  </si>
  <si>
    <t>Italia</t>
  </si>
  <si>
    <t>Var %
3° trim 2022/2° trim 2022</t>
  </si>
  <si>
    <t xml:space="preserve">Imprese attive per regione. </t>
  </si>
  <si>
    <t>Variazione percentuale 3° trimestre 2022 / 2° trimestre 2022</t>
  </si>
  <si>
    <t>Fonte dati: Infocamere - Elaborazione Ufficio di statistica della Regione Abruzzo</t>
  </si>
  <si>
    <t>Localizzazioni 3° trimestre 2021</t>
  </si>
  <si>
    <t>Unità locali e addetti per classe di addetti in Abruzzo. 3° trimestre 2021</t>
  </si>
  <si>
    <t xml:space="preserve"> Addetti totali loc.</t>
  </si>
  <si>
    <t>Addetti dipendenti loc.</t>
  </si>
  <si>
    <t>Addetti indipendenti loc.</t>
  </si>
  <si>
    <t>Classe di addetti</t>
  </si>
  <si>
    <t>UL attive</t>
  </si>
  <si>
    <t xml:space="preserve"> Addetti totali alle UL</t>
  </si>
  <si>
    <t>Addetti dipendenti alle UL</t>
  </si>
  <si>
    <t>Addetti indipendenti alle UL</t>
  </si>
  <si>
    <t>Fino a 9 addetti</t>
  </si>
  <si>
    <t>da 10 a 49 addetti</t>
  </si>
  <si>
    <t>da 50 a 249 addetti</t>
  </si>
  <si>
    <t>250 addetti e oltre</t>
  </si>
  <si>
    <t>Localizzazioni 3° trimestre 2022</t>
  </si>
  <si>
    <t>Unità locali e addetti in Abruzzo per classe di addetti. 3° trimestre 2022</t>
  </si>
  <si>
    <t>Dipendenti</t>
  </si>
  <si>
    <t>Indipendenti</t>
  </si>
  <si>
    <t>Variazione assoluta 
3° trim 2022/3° trim 2021</t>
  </si>
  <si>
    <t>Addetti totali alle UL</t>
  </si>
  <si>
    <t>50 addetti e oltre</t>
  </si>
  <si>
    <t>Descrizione: Localizzazioni 3° trimestre 2021</t>
  </si>
  <si>
    <t>Descrizione: Localizzazioni 3° trimestre 2022</t>
  </si>
  <si>
    <t>Localizzazioni 3° trimestre 2022 in Abruzzo</t>
  </si>
  <si>
    <t xml:space="preserve">Unità locali e addetti in Abruzzo per settori di attività. 3° trimestre 2022
</t>
  </si>
  <si>
    <t>UL
registrate</t>
  </si>
  <si>
    <t>UL
attive</t>
  </si>
  <si>
    <t xml:space="preserve"> Addetti totali alle
 UL</t>
  </si>
  <si>
    <t>Variazione assoluta
 3° trimestre 2022 / 3° trimestre 2021</t>
  </si>
  <si>
    <t xml:space="preserve"> Addetti totali 
alle UL</t>
  </si>
  <si>
    <t>A Agricoltura, silvicoltura pesca (A)</t>
  </si>
  <si>
    <t>C Attività manifatturiere (C)</t>
  </si>
  <si>
    <t>Commercio all'ingrosso e al dettaglio; riparazione di autoveicoli (G)</t>
  </si>
  <si>
    <t>G Commercio all'ingrosso e al dettaglio; riparazione di autoveicoli (G)</t>
  </si>
  <si>
    <t>H Trasporto e magazzinaggio (H)</t>
  </si>
  <si>
    <t>I Attività dei servizi di alloggio e di ristorazione (I)</t>
  </si>
  <si>
    <t>J Servizi di informazione e comunicazione (J)</t>
  </si>
  <si>
    <t>K Attività finanziarie e assicurative (K)</t>
  </si>
  <si>
    <t>L Attività immobiliari (L)</t>
  </si>
  <si>
    <t>M Attività professionali, scientifiche e tecniche (M)</t>
  </si>
  <si>
    <t>N Noleggio, agenzie di viaggio, servizi di supporto alle imprese (N)</t>
  </si>
  <si>
    <t>R Attività artistiche, sportive, di intrattenimento e divertimento ®</t>
  </si>
  <si>
    <t>S Altre attività di servizi (S)</t>
  </si>
  <si>
    <t>X Imprese non classificate (X)</t>
  </si>
  <si>
    <t>Localizzazioni 4° trimestre 2019</t>
  </si>
  <si>
    <t>ABRUZZO</t>
  </si>
  <si>
    <t>T4
2019</t>
  </si>
  <si>
    <t>T1
2020</t>
  </si>
  <si>
    <t>T2
2020</t>
  </si>
  <si>
    <t>T3
2020</t>
  </si>
  <si>
    <t>T4
2020</t>
  </si>
  <si>
    <t>T1
2021</t>
  </si>
  <si>
    <t>T2
2021</t>
  </si>
  <si>
    <t>T3
2021</t>
  </si>
  <si>
    <t>T4
2021</t>
  </si>
  <si>
    <t>T1
2022</t>
  </si>
  <si>
    <t>T2
2022</t>
  </si>
  <si>
    <t>T3
2022</t>
  </si>
  <si>
    <t>UL Attive</t>
  </si>
  <si>
    <t>Addetti totali</t>
  </si>
  <si>
    <t>Addetti dipendenti</t>
  </si>
  <si>
    <t>Addetti indipendenti</t>
  </si>
  <si>
    <t>Localizzazioni 1° trimestre 2020</t>
  </si>
  <si>
    <t xml:space="preserve">UL attive e Addetti in Abruzzo per provincia. </t>
  </si>
  <si>
    <t>3° trimestre 2020 - 3° trimestre 2022</t>
  </si>
  <si>
    <t>Localizzazioni 2° trimestre 2020</t>
  </si>
  <si>
    <t>Localizzazioni 3° trimestre 2020</t>
  </si>
  <si>
    <t>Localizzazioni 4° trimestre 2020</t>
  </si>
  <si>
    <t>Localizzazioni 1° trimestre 2021</t>
  </si>
  <si>
    <t>Localizzazioni 2° trimestre 2021</t>
  </si>
  <si>
    <t>Localizzazioni 4° trimestre 2021</t>
  </si>
  <si>
    <t>Localizzazioni 1° trimestre 2022</t>
  </si>
  <si>
    <t>Localizzazioni 2° trimestre 2022</t>
  </si>
  <si>
    <t>Localizzazioni 2° trimestre 2022  (cambiati i dati del 2° trim 2022 rispetto al precedente bollettino)</t>
  </si>
  <si>
    <t xml:space="preserve">Variazione %  3° trimestre 2022 / 2° trimestre 2022 </t>
  </si>
  <si>
    <t xml:space="preserve"> Addetti totali UL</t>
  </si>
  <si>
    <t>Addetti dipendenti UL</t>
  </si>
  <si>
    <t>Addetti indipendenti UL</t>
  </si>
  <si>
    <t>Chieti</t>
  </si>
  <si>
    <t>L'Aquila</t>
  </si>
  <si>
    <t>Pescara</t>
  </si>
  <si>
    <t>Teramo</t>
  </si>
  <si>
    <r>
      <t>Variazione percentuale addetti alle UL in Abruzzo per provincia. 3</t>
    </r>
    <r>
      <rPr>
        <b/>
        <sz val="9"/>
        <color rgb="FF0070C0"/>
        <rFont val="+mn-ea"/>
      </rPr>
      <t>° trimestre 2022 / 2° trimestre 2022</t>
    </r>
  </si>
  <si>
    <t xml:space="preserve">Unità locali e addetti in Abruzzo per provincia e variazioni assolute. </t>
  </si>
  <si>
    <t>UL
Registrate</t>
  </si>
  <si>
    <t>UL
Attive</t>
  </si>
  <si>
    <t xml:space="preserve"> Addetti totali
 UL </t>
  </si>
  <si>
    <t>Variazione assoluta
 3° trimestre 2022 / 2° trimestre 2022</t>
  </si>
  <si>
    <t>Variazione assoluta 
3° trimestre 2022 / 3° trimestre 2021</t>
  </si>
  <si>
    <t>Variazione assoluta
  3° trimestre 2022 / 3°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</si>
</sst>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color rgb="FF0070C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10"/>
      <color theme="0" tint="-0.34998626667073579"/>
      <name val="Verdana"/>
      <family val="2"/>
    </font>
    <font>
      <b/>
      <sz val="8"/>
      <name val="Arial"/>
      <family val="2"/>
    </font>
    <font>
      <sz val="8"/>
      <color theme="0" tint="-0.499984740745262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 tint="-0.34998626667073579"/>
      <name val="Verdana"/>
      <family val="2"/>
    </font>
    <font>
      <sz val="10"/>
      <color rgb="FFFF0000"/>
      <name val="Arial"/>
      <family val="2"/>
    </font>
    <font>
      <b/>
      <sz val="8"/>
      <color rgb="FF0070C0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8"/>
      <color rgb="FFFF0000"/>
      <name val="Calibri"/>
      <family val="2"/>
      <scheme val="minor"/>
    </font>
    <font>
      <sz val="7"/>
      <color rgb="FFFF0000"/>
      <name val="Arial"/>
      <family val="2"/>
    </font>
    <font>
      <b/>
      <sz val="8"/>
      <color theme="0" tint="-0.34998626667073579"/>
      <name val="Verdana"/>
      <family val="2"/>
    </font>
    <font>
      <sz val="8"/>
      <color theme="0" tint="-0.34998626667073579"/>
      <name val="Verdana"/>
      <family val="2"/>
    </font>
    <font>
      <sz val="10"/>
      <color theme="0" tint="-0.34998626667073579"/>
      <name val="Arial"/>
      <family val="2"/>
    </font>
    <font>
      <b/>
      <sz val="9"/>
      <color rgb="FF0070C0"/>
      <name val="+mn-ea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/>
      <right/>
      <top style="thin">
        <color theme="9"/>
      </top>
      <bottom style="medium">
        <color theme="9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34">
    <xf numFmtId="0" fontId="0" fillId="0" borderId="0" xfId="0"/>
    <xf numFmtId="0" fontId="4" fillId="0" borderId="0" xfId="1" applyFont="1" applyAlignment="1">
      <alignment horizontal="left"/>
    </xf>
    <xf numFmtId="0" fontId="5" fillId="3" borderId="1" xfId="1" applyFont="1" applyFill="1" applyBorder="1" applyAlignment="1">
      <alignment horizontal="left" vertical="top" wrapText="1"/>
    </xf>
    <xf numFmtId="0" fontId="5" fillId="4" borderId="1" xfId="1" applyFont="1" applyFill="1" applyBorder="1" applyAlignment="1">
      <alignment horizontal="center" vertical="top" wrapText="1"/>
    </xf>
    <xf numFmtId="0" fontId="5" fillId="5" borderId="1" xfId="1" applyFont="1" applyFill="1" applyBorder="1" applyAlignment="1">
      <alignment horizontal="left" vertical="center"/>
    </xf>
    <xf numFmtId="3" fontId="5" fillId="6" borderId="2" xfId="1" applyNumberFormat="1" applyFont="1" applyFill="1" applyBorder="1" applyAlignment="1">
      <alignment horizontal="right" vertical="center"/>
    </xf>
    <xf numFmtId="3" fontId="5" fillId="6" borderId="3" xfId="1" applyNumberFormat="1" applyFont="1" applyFill="1" applyBorder="1" applyAlignment="1">
      <alignment horizontal="right" vertical="center"/>
    </xf>
    <xf numFmtId="0" fontId="6" fillId="7" borderId="1" xfId="1" applyFont="1" applyFill="1" applyBorder="1" applyAlignment="1">
      <alignment vertical="top" wrapText="1"/>
    </xf>
    <xf numFmtId="3" fontId="6" fillId="7" borderId="4" xfId="1" applyNumberFormat="1" applyFont="1" applyFill="1" applyBorder="1" applyAlignment="1">
      <alignment horizontal="right" vertical="center"/>
    </xf>
    <xf numFmtId="3" fontId="6" fillId="7" borderId="2" xfId="1" applyNumberFormat="1" applyFont="1" applyFill="1" applyBorder="1" applyAlignment="1">
      <alignment horizontal="right" vertical="center"/>
    </xf>
    <xf numFmtId="3" fontId="6" fillId="7" borderId="3" xfId="1" applyNumberFormat="1" applyFont="1" applyFill="1" applyBorder="1" applyAlignment="1">
      <alignment horizontal="right" vertical="center"/>
    </xf>
    <xf numFmtId="3" fontId="5" fillId="6" borderId="2" xfId="2" applyNumberFormat="1" applyFont="1" applyFill="1" applyBorder="1" applyAlignment="1">
      <alignment horizontal="right" vertical="center"/>
    </xf>
    <xf numFmtId="3" fontId="6" fillId="7" borderId="2" xfId="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2" borderId="6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9" fillId="2" borderId="0" xfId="0" applyFont="1" applyFill="1"/>
    <xf numFmtId="0" fontId="3" fillId="0" borderId="0" xfId="1"/>
    <xf numFmtId="3" fontId="3" fillId="0" borderId="0" xfId="1" applyNumberFormat="1"/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right" vertical="center"/>
    </xf>
    <xf numFmtId="0" fontId="10" fillId="0" borderId="7" xfId="0" applyFont="1" applyBorder="1" applyAlignment="1">
      <alignment horizontal="left" vertical="center" wrapText="1" readingOrder="1"/>
    </xf>
    <xf numFmtId="0" fontId="10" fillId="2" borderId="0" xfId="0" applyFont="1" applyFill="1" applyAlignment="1">
      <alignment horizontal="left" vertical="center" wrapText="1" readingOrder="1"/>
    </xf>
    <xf numFmtId="0" fontId="10" fillId="0" borderId="0" xfId="0" applyFont="1" applyAlignment="1">
      <alignment horizontal="left" vertical="center" wrapText="1" readingOrder="1"/>
    </xf>
    <xf numFmtId="0" fontId="11" fillId="2" borderId="0" xfId="0" applyFont="1" applyFill="1" applyAlignment="1">
      <alignment horizontal="left" vertical="center" wrapText="1" readingOrder="1"/>
    </xf>
    <xf numFmtId="3" fontId="8" fillId="2" borderId="0" xfId="0" applyNumberFormat="1" applyFont="1" applyFill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0" fontId="0" fillId="0" borderId="0" xfId="0" applyFont="1"/>
    <xf numFmtId="0" fontId="6" fillId="7" borderId="1" xfId="1" applyFont="1" applyFill="1" applyBorder="1" applyAlignment="1">
      <alignment horizontal="left" vertical="top" wrapText="1"/>
    </xf>
    <xf numFmtId="2" fontId="1" fillId="0" borderId="0" xfId="0" applyNumberFormat="1" applyFont="1"/>
    <xf numFmtId="3" fontId="0" fillId="0" borderId="0" xfId="0" applyNumberFormat="1"/>
    <xf numFmtId="0" fontId="7" fillId="0" borderId="0" xfId="0" applyFont="1" applyAlignment="1">
      <alignment horizontal="left" vertical="center" readingOrder="1"/>
    </xf>
    <xf numFmtId="0" fontId="12" fillId="0" borderId="0" xfId="0" applyFont="1"/>
    <xf numFmtId="0" fontId="2" fillId="0" borderId="0" xfId="1" applyFont="1" applyAlignment="1">
      <alignment horizontal="left"/>
    </xf>
    <xf numFmtId="3" fontId="14" fillId="0" borderId="0" xfId="1" applyNumberFormat="1" applyFont="1" applyFill="1" applyBorder="1"/>
    <xf numFmtId="0" fontId="15" fillId="0" borderId="0" xfId="1" applyFont="1"/>
    <xf numFmtId="0" fontId="16" fillId="4" borderId="1" xfId="1" applyFont="1" applyFill="1" applyBorder="1" applyAlignment="1">
      <alignment horizontal="center" vertical="top" wrapText="1"/>
    </xf>
    <xf numFmtId="3" fontId="16" fillId="6" borderId="2" xfId="1" applyNumberFormat="1" applyFont="1" applyFill="1" applyBorder="1" applyAlignment="1">
      <alignment horizontal="right" vertical="center"/>
    </xf>
    <xf numFmtId="0" fontId="14" fillId="0" borderId="0" xfId="1" applyFont="1" applyFill="1" applyBorder="1"/>
    <xf numFmtId="0" fontId="17" fillId="0" borderId="0" xfId="1" applyFont="1" applyFill="1" applyBorder="1"/>
    <xf numFmtId="3" fontId="17" fillId="0" borderId="0" xfId="1" applyNumberFormat="1" applyFont="1" applyFill="1" applyBorder="1"/>
    <xf numFmtId="0" fontId="7" fillId="0" borderId="0" xfId="1" applyFont="1"/>
    <xf numFmtId="0" fontId="18" fillId="0" borderId="0" xfId="1" applyFont="1"/>
    <xf numFmtId="0" fontId="19" fillId="8" borderId="6" xfId="1" applyFont="1" applyFill="1" applyBorder="1" applyAlignment="1">
      <alignment vertical="center" wrapText="1"/>
    </xf>
    <xf numFmtId="0" fontId="20" fillId="0" borderId="0" xfId="1" applyFont="1" applyAlignment="1">
      <alignment vertical="center"/>
    </xf>
    <xf numFmtId="3" fontId="20" fillId="0" borderId="0" xfId="1" applyNumberFormat="1" applyFont="1" applyAlignment="1">
      <alignment vertical="center"/>
    </xf>
    <xf numFmtId="0" fontId="20" fillId="8" borderId="0" xfId="1" applyFont="1" applyFill="1" applyAlignment="1">
      <alignment vertical="center"/>
    </xf>
    <xf numFmtId="3" fontId="20" fillId="8" borderId="0" xfId="1" applyNumberFormat="1" applyFont="1" applyFill="1" applyAlignment="1">
      <alignment vertical="center"/>
    </xf>
    <xf numFmtId="0" fontId="19" fillId="0" borderId="0" xfId="1" applyFont="1" applyAlignment="1">
      <alignment vertical="center"/>
    </xf>
    <xf numFmtId="3" fontId="19" fillId="0" borderId="0" xfId="1" applyNumberFormat="1" applyFont="1" applyAlignment="1">
      <alignment vertical="center"/>
    </xf>
    <xf numFmtId="3" fontId="21" fillId="7" borderId="4" xfId="1" applyNumberFormat="1" applyFont="1" applyFill="1" applyBorder="1" applyAlignment="1">
      <alignment horizontal="right" vertical="center"/>
    </xf>
    <xf numFmtId="3" fontId="17" fillId="0" borderId="0" xfId="1" applyNumberFormat="1" applyFont="1" applyFill="1" applyAlignment="1">
      <alignment vertical="center"/>
    </xf>
    <xf numFmtId="0" fontId="3" fillId="0" borderId="0" xfId="1" applyFill="1"/>
    <xf numFmtId="0" fontId="22" fillId="0" borderId="0" xfId="1" applyFont="1" applyFill="1"/>
    <xf numFmtId="0" fontId="8" fillId="0" borderId="0" xfId="1" applyFont="1" applyAlignment="1">
      <alignment horizontal="left"/>
    </xf>
    <xf numFmtId="0" fontId="23" fillId="0" borderId="0" xfId="1" applyFont="1" applyAlignment="1">
      <alignment wrapText="1"/>
    </xf>
    <xf numFmtId="0" fontId="24" fillId="9" borderId="5" xfId="1" applyFont="1" applyFill="1" applyBorder="1" applyAlignment="1">
      <alignment horizontal="right" vertical="center" wrapText="1"/>
    </xf>
    <xf numFmtId="0" fontId="17" fillId="8" borderId="5" xfId="1" applyFont="1" applyFill="1" applyBorder="1" applyAlignment="1">
      <alignment horizontal="right" vertical="center" wrapText="1"/>
    </xf>
    <xf numFmtId="0" fontId="20" fillId="0" borderId="8" xfId="1" applyFont="1" applyBorder="1" applyAlignment="1">
      <alignment vertical="center" wrapText="1"/>
    </xf>
    <xf numFmtId="3" fontId="25" fillId="0" borderId="0" xfId="1" applyNumberFormat="1" applyFont="1" applyAlignment="1">
      <alignment vertical="center"/>
    </xf>
    <xf numFmtId="0" fontId="14" fillId="0" borderId="0" xfId="1" applyFont="1" applyAlignment="1">
      <alignment vertical="center" wrapText="1"/>
    </xf>
    <xf numFmtId="3" fontId="14" fillId="0" borderId="0" xfId="1" applyNumberFormat="1" applyFont="1" applyAlignment="1">
      <alignment vertical="center"/>
    </xf>
    <xf numFmtId="0" fontId="26" fillId="10" borderId="8" xfId="1" applyFont="1" applyFill="1" applyBorder="1" applyAlignment="1">
      <alignment vertical="center" wrapText="1"/>
    </xf>
    <xf numFmtId="3" fontId="25" fillId="10" borderId="0" xfId="1" applyNumberFormat="1" applyFont="1" applyFill="1" applyAlignment="1">
      <alignment vertical="center"/>
    </xf>
    <xf numFmtId="3" fontId="27" fillId="10" borderId="0" xfId="1" applyNumberFormat="1" applyFont="1" applyFill="1" applyAlignment="1">
      <alignment vertical="center"/>
    </xf>
    <xf numFmtId="0" fontId="14" fillId="8" borderId="0" xfId="1" applyFont="1" applyFill="1" applyAlignment="1">
      <alignment vertical="center" wrapText="1"/>
    </xf>
    <xf numFmtId="3" fontId="14" fillId="8" borderId="0" xfId="1" applyNumberFormat="1" applyFont="1" applyFill="1" applyAlignment="1">
      <alignment vertical="center"/>
    </xf>
    <xf numFmtId="0" fontId="17" fillId="8" borderId="0" xfId="1" applyFont="1" applyFill="1" applyAlignment="1">
      <alignment vertical="center" wrapText="1"/>
    </xf>
    <xf numFmtId="3" fontId="17" fillId="8" borderId="0" xfId="1" applyNumberFormat="1" applyFont="1" applyFill="1" applyAlignment="1">
      <alignment vertical="center"/>
    </xf>
    <xf numFmtId="0" fontId="24" fillId="9" borderId="8" xfId="1" applyFont="1" applyFill="1" applyBorder="1" applyAlignment="1">
      <alignment vertical="center" wrapText="1"/>
    </xf>
    <xf numFmtId="3" fontId="24" fillId="0" borderId="0" xfId="1" applyNumberFormat="1" applyFont="1" applyAlignment="1">
      <alignment vertical="center"/>
    </xf>
    <xf numFmtId="0" fontId="22" fillId="0" borderId="0" xfId="1" applyFont="1"/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3" fillId="0" borderId="0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left" vertical="center" readingOrder="1"/>
    </xf>
    <xf numFmtId="0" fontId="3" fillId="0" borderId="0" xfId="1" applyFill="1" applyBorder="1"/>
    <xf numFmtId="0" fontId="28" fillId="0" borderId="0" xfId="1" applyFont="1" applyAlignment="1">
      <alignment horizontal="left"/>
    </xf>
    <xf numFmtId="0" fontId="29" fillId="0" borderId="0" xfId="1" applyFont="1" applyAlignment="1">
      <alignment horizontal="left"/>
    </xf>
    <xf numFmtId="0" fontId="30" fillId="0" borderId="0" xfId="1" applyFont="1"/>
    <xf numFmtId="0" fontId="16" fillId="3" borderId="1" xfId="1" applyFont="1" applyFill="1" applyBorder="1" applyAlignment="1">
      <alignment horizontal="left" vertical="top" wrapText="1"/>
    </xf>
    <xf numFmtId="0" fontId="16" fillId="5" borderId="1" xfId="1" applyFont="1" applyFill="1" applyBorder="1" applyAlignment="1">
      <alignment horizontal="left" vertical="center"/>
    </xf>
    <xf numFmtId="3" fontId="16" fillId="6" borderId="3" xfId="1" applyNumberFormat="1" applyFont="1" applyFill="1" applyBorder="1" applyAlignment="1">
      <alignment horizontal="right" vertical="center"/>
    </xf>
    <xf numFmtId="0" fontId="21" fillId="7" borderId="1" xfId="1" applyFont="1" applyFill="1" applyBorder="1" applyAlignment="1">
      <alignment horizontal="left" vertical="top" wrapText="1"/>
    </xf>
    <xf numFmtId="3" fontId="21" fillId="7" borderId="2" xfId="1" applyNumberFormat="1" applyFont="1" applyFill="1" applyBorder="1" applyAlignment="1">
      <alignment horizontal="right" vertical="center"/>
    </xf>
    <xf numFmtId="3" fontId="21" fillId="7" borderId="3" xfId="1" applyNumberFormat="1" applyFont="1" applyFill="1" applyBorder="1" applyAlignment="1">
      <alignment horizontal="right" vertical="center"/>
    </xf>
    <xf numFmtId="0" fontId="19" fillId="0" borderId="11" xfId="1" applyFont="1" applyBorder="1" applyAlignment="1">
      <alignment horizontal="right" vertical="center" wrapText="1"/>
    </xf>
    <xf numFmtId="0" fontId="20" fillId="0" borderId="8" xfId="1" applyFont="1" applyBorder="1" applyAlignment="1">
      <alignment vertical="center"/>
    </xf>
    <xf numFmtId="164" fontId="20" fillId="0" borderId="0" xfId="1" applyNumberFormat="1" applyFont="1" applyAlignment="1">
      <alignment vertical="center"/>
    </xf>
    <xf numFmtId="0" fontId="19" fillId="0" borderId="8" xfId="1" applyFont="1" applyBorder="1" applyAlignment="1">
      <alignment vertical="center"/>
    </xf>
    <xf numFmtId="0" fontId="17" fillId="8" borderId="12" xfId="1" applyFont="1" applyFill="1" applyBorder="1" applyAlignment="1">
      <alignment horizontal="right" vertical="center" wrapText="1"/>
    </xf>
    <xf numFmtId="0" fontId="14" fillId="0" borderId="0" xfId="1" applyFont="1" applyBorder="1" applyAlignment="1">
      <alignment vertical="center"/>
    </xf>
    <xf numFmtId="0" fontId="14" fillId="8" borderId="14" xfId="1" applyFont="1" applyFill="1" applyBorder="1" applyAlignment="1">
      <alignment vertical="center"/>
    </xf>
    <xf numFmtId="3" fontId="14" fillId="8" borderId="14" xfId="1" applyNumberFormat="1" applyFont="1" applyFill="1" applyBorder="1" applyAlignment="1">
      <alignment vertical="center"/>
    </xf>
    <xf numFmtId="0" fontId="17" fillId="0" borderId="0" xfId="1" applyFont="1" applyBorder="1" applyAlignment="1">
      <alignment vertical="center"/>
    </xf>
    <xf numFmtId="3" fontId="17" fillId="0" borderId="0" xfId="1" applyNumberFormat="1" applyFont="1" applyAlignment="1">
      <alignment vertical="center"/>
    </xf>
    <xf numFmtId="0" fontId="17" fillId="8" borderId="15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top" wrapText="1"/>
    </xf>
    <xf numFmtId="3" fontId="6" fillId="0" borderId="0" xfId="1" applyNumberFormat="1" applyFont="1" applyFill="1" applyBorder="1" applyAlignment="1">
      <alignment horizontal="right" vertical="center"/>
    </xf>
    <xf numFmtId="0" fontId="20" fillId="0" borderId="0" xfId="1" applyFont="1"/>
    <xf numFmtId="3" fontId="20" fillId="0" borderId="0" xfId="1" applyNumberFormat="1" applyFont="1"/>
    <xf numFmtId="0" fontId="8" fillId="2" borderId="0" xfId="0" applyFont="1" applyFill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19" fillId="8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9" fillId="8" borderId="0" xfId="1" applyFont="1" applyFill="1" applyBorder="1" applyAlignment="1">
      <alignment horizontal="center" vertical="center" wrapText="1"/>
    </xf>
    <xf numFmtId="0" fontId="19" fillId="8" borderId="0" xfId="1" applyFont="1" applyFill="1" applyBorder="1" applyAlignment="1">
      <alignment horizontal="right" vertical="center" wrapText="1"/>
    </xf>
    <xf numFmtId="0" fontId="19" fillId="8" borderId="6" xfId="1" applyFont="1" applyFill="1" applyBorder="1" applyAlignment="1">
      <alignment horizontal="right" vertical="center" wrapText="1"/>
    </xf>
    <xf numFmtId="0" fontId="17" fillId="8" borderId="5" xfId="1" applyFont="1" applyFill="1" applyBorder="1" applyAlignment="1">
      <alignment horizontal="right" vertical="center" wrapText="1"/>
    </xf>
    <xf numFmtId="0" fontId="24" fillId="9" borderId="5" xfId="1" applyFont="1" applyFill="1" applyBorder="1" applyAlignment="1">
      <alignment horizontal="right" vertical="center" wrapText="1"/>
    </xf>
    <xf numFmtId="0" fontId="17" fillId="8" borderId="0" xfId="1" applyFont="1" applyFill="1" applyAlignment="1">
      <alignment horizontal="left" vertical="center" wrapText="1"/>
    </xf>
    <xf numFmtId="0" fontId="17" fillId="8" borderId="5" xfId="1" applyFont="1" applyFill="1" applyBorder="1" applyAlignment="1">
      <alignment horizontal="left" vertical="center" wrapText="1"/>
    </xf>
    <xf numFmtId="0" fontId="17" fillId="8" borderId="0" xfId="1" applyFont="1" applyFill="1" applyAlignment="1">
      <alignment horizontal="right" vertical="center" wrapText="1"/>
    </xf>
    <xf numFmtId="0" fontId="24" fillId="9" borderId="0" xfId="1" applyFont="1" applyFill="1" applyAlignment="1">
      <alignment horizontal="left" vertical="center" wrapText="1"/>
    </xf>
    <xf numFmtId="0" fontId="24" fillId="9" borderId="5" xfId="1" applyFont="1" applyFill="1" applyBorder="1" applyAlignment="1">
      <alignment horizontal="left" vertical="center" wrapText="1"/>
    </xf>
    <xf numFmtId="0" fontId="24" fillId="9" borderId="0" xfId="1" applyFont="1" applyFill="1" applyAlignment="1">
      <alignment horizontal="right" vertical="center" wrapText="1"/>
    </xf>
    <xf numFmtId="0" fontId="19" fillId="0" borderId="8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7" fillId="8" borderId="0" xfId="1" applyFont="1" applyFill="1" applyBorder="1" applyAlignment="1">
      <alignment horizontal="left" vertical="center" wrapText="1"/>
    </xf>
    <xf numFmtId="0" fontId="17" fillId="8" borderId="13" xfId="1" applyFont="1" applyFill="1" applyBorder="1" applyAlignment="1">
      <alignment horizontal="center" vertical="center"/>
    </xf>
    <xf numFmtId="0" fontId="17" fillId="8" borderId="16" xfId="1" applyFont="1" applyFill="1" applyBorder="1" applyAlignment="1">
      <alignment horizontal="center" vertical="center" wrapText="1"/>
    </xf>
  </cellXfs>
  <cellStyles count="3">
    <cellStyle name="Normale" xfId="0" builtinId="0"/>
    <cellStyle name="Normale 3" xfId="1"/>
    <cellStyle name="Normal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1F9-4DB2-BE2A-F1F9B280BD70}"/>
              </c:ext>
            </c:extLst>
          </c:dPt>
          <c:dPt>
            <c:idx val="1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1F9-4DB2-BE2A-F1F9B280BD70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F9-4DB2-BE2A-F1F9B280BD70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F9-4DB2-BE2A-F1F9B280BD70}"/>
                </c:ext>
              </c:extLst>
            </c:dLbl>
            <c:dLbl>
              <c:idx val="1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F9-4DB2-BE2A-F1F9B280BD70}"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F9-4DB2-BE2A-F1F9B280B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ImpreseVariazione'!$A$26:$A$46</c:f>
              <c:strCache>
                <c:ptCount val="21"/>
                <c:pt idx="0">
                  <c:v>Valle d'Aosta</c:v>
                </c:pt>
                <c:pt idx="1">
                  <c:v>Basilicata</c:v>
                </c:pt>
                <c:pt idx="2">
                  <c:v>Sardegna</c:v>
                </c:pt>
                <c:pt idx="3">
                  <c:v>Trentino-A. Adige</c:v>
                </c:pt>
                <c:pt idx="4">
                  <c:v>Sicilia</c:v>
                </c:pt>
                <c:pt idx="5">
                  <c:v>Piemonte</c:v>
                </c:pt>
                <c:pt idx="6">
                  <c:v>Campania</c:v>
                </c:pt>
                <c:pt idx="7">
                  <c:v>Calabria</c:v>
                </c:pt>
                <c:pt idx="8">
                  <c:v>Puglia</c:v>
                </c:pt>
                <c:pt idx="9">
                  <c:v>Toscana</c:v>
                </c:pt>
                <c:pt idx="10">
                  <c:v>Italia</c:v>
                </c:pt>
                <c:pt idx="11">
                  <c:v>Lombardia</c:v>
                </c:pt>
                <c:pt idx="12">
                  <c:v>Emilia- Romagna</c:v>
                </c:pt>
                <c:pt idx="13">
                  <c:v>Umbria</c:v>
                </c:pt>
                <c:pt idx="14">
                  <c:v>Liguria</c:v>
                </c:pt>
                <c:pt idx="15">
                  <c:v>Veneto</c:v>
                </c:pt>
                <c:pt idx="16">
                  <c:v>Abruzzo</c:v>
                </c:pt>
                <c:pt idx="17">
                  <c:v>Lazio</c:v>
                </c:pt>
                <c:pt idx="18">
                  <c:v>Molise</c:v>
                </c:pt>
                <c:pt idx="19">
                  <c:v>Friuli-Venezia G.</c:v>
                </c:pt>
                <c:pt idx="20">
                  <c:v>Marche</c:v>
                </c:pt>
              </c:strCache>
            </c:strRef>
          </c:cat>
          <c:val>
            <c:numRef>
              <c:f>'Graf ImpreseVariazione'!$B$26:$B$46</c:f>
              <c:numCache>
                <c:formatCode>0.00</c:formatCode>
                <c:ptCount val="21"/>
                <c:pt idx="0">
                  <c:v>0.490329610460365</c:v>
                </c:pt>
                <c:pt idx="1">
                  <c:v>0.35350890318719141</c:v>
                </c:pt>
                <c:pt idx="2">
                  <c:v>0.30129991352212049</c:v>
                </c:pt>
                <c:pt idx="3">
                  <c:v>0.26073119763808211</c:v>
                </c:pt>
                <c:pt idx="4">
                  <c:v>9.3149843752845893E-2</c:v>
                </c:pt>
                <c:pt idx="5">
                  <c:v>1.4112260418245584E-2</c:v>
                </c:pt>
                <c:pt idx="6">
                  <c:v>-3.1470911043536068E-2</c:v>
                </c:pt>
                <c:pt idx="7">
                  <c:v>-9.7080174620645304E-2</c:v>
                </c:pt>
                <c:pt idx="8">
                  <c:v>-0.12158291955113387</c:v>
                </c:pt>
                <c:pt idx="9">
                  <c:v>-0.39722059725769404</c:v>
                </c:pt>
                <c:pt idx="10">
                  <c:v>-0.42096243826759877</c:v>
                </c:pt>
                <c:pt idx="11">
                  <c:v>-0.44285201564581572</c:v>
                </c:pt>
                <c:pt idx="12">
                  <c:v>-0.51241790970378953</c:v>
                </c:pt>
                <c:pt idx="13">
                  <c:v>-0.55202596013974714</c:v>
                </c:pt>
                <c:pt idx="14">
                  <c:v>-0.56030080085266387</c:v>
                </c:pt>
                <c:pt idx="15">
                  <c:v>-0.65121410234627919</c:v>
                </c:pt>
                <c:pt idx="16">
                  <c:v>-1.0389610389610389</c:v>
                </c:pt>
                <c:pt idx="17">
                  <c:v>-1.2978151992451188</c:v>
                </c:pt>
                <c:pt idx="18">
                  <c:v>-1.3622999019928128</c:v>
                </c:pt>
                <c:pt idx="19">
                  <c:v>-1.4106019766397127</c:v>
                </c:pt>
                <c:pt idx="20">
                  <c:v>-1.4538871287818125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F9-4DB2-BE2A-F1F9B280B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253416"/>
        <c:axId val="813256368"/>
      </c:barChart>
      <c:catAx>
        <c:axId val="81325341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42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13256368"/>
        <c:crosses val="autoZero"/>
        <c:auto val="1"/>
        <c:lblAlgn val="ctr"/>
        <c:lblOffset val="100"/>
        <c:noMultiLvlLbl val="0"/>
      </c:catAx>
      <c:valAx>
        <c:axId val="81325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3253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3° trimestre 2022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(Chieti)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79947832537"/>
          <c:y val="0.1767966551471449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BA8-4DB7-821F-B939F38E1605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BA8-4DB7-821F-B939F38E1605}"/>
              </c:ext>
            </c:extLst>
          </c:dPt>
          <c:dLbls>
            <c:dLbl>
              <c:idx val="0"/>
              <c:layout>
                <c:manualLayout>
                  <c:x val="6.4486547446104226E-3"/>
                  <c:y val="2.00435170532978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A8-4DB7-821F-B939F38E1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UL_variazione!$F$51:$G$51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UL_variazione!$F$57:$G$57</c:f>
              <c:numCache>
                <c:formatCode>#,##0</c:formatCode>
                <c:ptCount val="2"/>
                <c:pt idx="0">
                  <c:v>104911</c:v>
                </c:pt>
                <c:pt idx="1">
                  <c:v>26010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A8-4DB7-821F-B939F38E1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3° trimestre 2022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(UL fino a 9 addetti)</a:t>
            </a:r>
            <a:endParaRPr lang="en-US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1677641274654884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80757575757578"/>
          <c:y val="0.17070944444444444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CC0-4653-B47B-8787E56B6BC5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CC0-4653-B47B-8787E56B6BC5}"/>
              </c:ext>
            </c:extLst>
          </c:dPt>
          <c:dLbls>
            <c:dLbl>
              <c:idx val="0"/>
              <c:layout>
                <c:manualLayout>
                  <c:x val="3.0153307010525029E-2"/>
                  <c:y val="-2.9816143563557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49186454279754"/>
                      <c:h val="0.15944182770612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CC0-4653-B47B-8787E56B6BC5}"/>
                </c:ext>
              </c:extLst>
            </c:dLbl>
            <c:dLbl>
              <c:idx val="1"/>
              <c:layout>
                <c:manualLayout>
                  <c:x val="4.1781588466008587E-2"/>
                  <c:y val="2.7755575615628914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5087974618806563"/>
                      <c:h val="0.155180184683230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CC0-4653-B47B-8787E56B6B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UL_ClasseAddetti!$E$35:$F$35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UL_ClasseAddetti!$E$38:$F$38</c:f>
              <c:numCache>
                <c:formatCode>#,##0</c:formatCode>
                <c:ptCount val="2"/>
                <c:pt idx="0">
                  <c:v>99384</c:v>
                </c:pt>
                <c:pt idx="1">
                  <c:v>86428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C0-4653-B47B-8787E56B6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6085131353712"/>
          <c:y val="0.41128459528005895"/>
          <c:w val="0.43039690774275191"/>
          <c:h val="0.3079573358269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3° trimestre 2022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(UL 10-49 addetti)</a:t>
            </a:r>
            <a:endParaRPr lang="en-US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1677641274654884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80757575757578"/>
          <c:y val="0.17070944444444444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61E-4F27-95C2-D408D4DCC639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61E-4F27-95C2-D408D4DCC639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7353379688420748"/>
                      <c:h val="0.134380591123868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61E-4F27-95C2-D408D4DCC6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UL_ClasseAddetti!$E$35:$F$35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UL_ClasseAddetti!$E$39:$F$39</c:f>
              <c:numCache>
                <c:formatCode>#,##0</c:formatCode>
                <c:ptCount val="2"/>
                <c:pt idx="0">
                  <c:v>89204</c:v>
                </c:pt>
                <c:pt idx="1">
                  <c:v>2683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1E-4F27-95C2-D408D4DCC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5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6085131353712"/>
          <c:y val="0.41128459528005895"/>
          <c:w val="0.45073166507922757"/>
          <c:h val="0.3079573358269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3° trimestre 2022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(UL 50 addetti</a:t>
            </a:r>
            <a:r>
              <a:rPr lang="en-US" sz="900" baseline="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e oltre)</a:t>
            </a:r>
            <a:endParaRPr lang="en-US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1677641274654884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80757575757578"/>
          <c:y val="0.17070944444444444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FC8-45E6-9DCD-F7F0A147447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C8-45E6-9DCD-F7F0A147447F}"/>
              </c:ext>
            </c:extLst>
          </c:dPt>
          <c:dLbls>
            <c:dLbl>
              <c:idx val="0"/>
              <c:layout>
                <c:manualLayout>
                  <c:x val="5.4385063377869199E-2"/>
                  <c:y val="-2.56565656565656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9748601119104717"/>
                      <c:h val="0.137198484848484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FC8-45E6-9DCD-F7F0A147447F}"/>
                </c:ext>
              </c:extLst>
            </c:dLbl>
            <c:dLbl>
              <c:idx val="1"/>
              <c:layout>
                <c:manualLayout>
                  <c:x val="-0.15393939393939393"/>
                  <c:y val="-6.4141414141414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FC8-45E6-9DCD-F7F0A14744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UL_ClasseAddetti!$E$35:$F$35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UL_ClasseAddetti!$E$44:$F$44</c:f>
              <c:numCache>
                <c:formatCode>#,##0</c:formatCode>
                <c:ptCount val="2"/>
                <c:pt idx="0">
                  <c:v>137653</c:v>
                </c:pt>
                <c:pt idx="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C8-45E6-9DCD-F7F0A1474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3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6085131353712"/>
          <c:y val="0.41128459528005895"/>
          <c:w val="0.42810094781317803"/>
          <c:h val="0.3079573358269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36388888888888"/>
          <c:y val="3.5022777777777778E-2"/>
          <c:w val="0.74646849598175713"/>
          <c:h val="0.7280018535252859"/>
        </c:manualLayout>
      </c:layout>
      <c:lineChart>
        <c:grouping val="standard"/>
        <c:varyColors val="0"/>
        <c:ser>
          <c:idx val="1"/>
          <c:order val="1"/>
          <c:tx>
            <c:strRef>
              <c:f>'Serie storica'!$I$4</c:f>
              <c:strCache>
                <c:ptCount val="1"/>
                <c:pt idx="0">
                  <c:v>UL Attive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5.3076510509659905E-2"/>
                  <c:y val="8.5014043494389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13-454A-92D1-193F6E54308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13-454A-92D1-193F6E543088}"/>
                </c:ext>
              </c:extLst>
            </c:dLbl>
            <c:dLbl>
              <c:idx val="3"/>
              <c:layout>
                <c:manualLayout>
                  <c:x val="-5.8982003622337721E-2"/>
                  <c:y val="8.0265280618041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13-454A-92D1-193F6E54308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13-454A-92D1-193F6E543088}"/>
                </c:ext>
              </c:extLst>
            </c:dLbl>
            <c:dLbl>
              <c:idx val="5"/>
              <c:layout>
                <c:manualLayout>
                  <c:x val="-6.3720601851851855E-2"/>
                  <c:y val="7.6782222222222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713-454A-92D1-193F6E54308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13-454A-92D1-193F6E543088}"/>
                </c:ext>
              </c:extLst>
            </c:dLbl>
            <c:dLbl>
              <c:idx val="7"/>
              <c:layout>
                <c:manualLayout>
                  <c:x val="-6.0780787037037147E-2"/>
                  <c:y val="-2.1995555555555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713-454A-92D1-193F6E543088}"/>
                </c:ext>
              </c:extLst>
            </c:dLbl>
            <c:dLbl>
              <c:idx val="8"/>
              <c:layout>
                <c:manualLayout>
                  <c:x val="-5.6121096171572259E-2"/>
                  <c:y val="-4.057635505077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713-454A-92D1-193F6E5430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'Serie storica'!$M$3:$U$3</c:f>
              <c:strCache>
                <c:ptCount val="9"/>
                <c:pt idx="0">
                  <c:v>T3
2020</c:v>
                </c:pt>
                <c:pt idx="1">
                  <c:v>T4
2020</c:v>
                </c:pt>
                <c:pt idx="2">
                  <c:v>T1
2021</c:v>
                </c:pt>
                <c:pt idx="3">
                  <c:v>T2
2021</c:v>
                </c:pt>
                <c:pt idx="4">
                  <c:v>T3
2021</c:v>
                </c:pt>
                <c:pt idx="5">
                  <c:v>T4
2021</c:v>
                </c:pt>
                <c:pt idx="6">
                  <c:v>T1
2022</c:v>
                </c:pt>
                <c:pt idx="7">
                  <c:v>T2
2022</c:v>
                </c:pt>
                <c:pt idx="8">
                  <c:v>T3
2022</c:v>
                </c:pt>
              </c:strCache>
            </c:strRef>
          </c:cat>
          <c:val>
            <c:numRef>
              <c:f>'Serie storica'!$M$4:$U$4</c:f>
              <c:numCache>
                <c:formatCode>#,##0</c:formatCode>
                <c:ptCount val="9"/>
                <c:pt idx="0">
                  <c:v>155283</c:v>
                </c:pt>
                <c:pt idx="1">
                  <c:v>155225</c:v>
                </c:pt>
                <c:pt idx="2">
                  <c:v>155087</c:v>
                </c:pt>
                <c:pt idx="3">
                  <c:v>156494</c:v>
                </c:pt>
                <c:pt idx="4">
                  <c:v>157291</c:v>
                </c:pt>
                <c:pt idx="5">
                  <c:v>157277</c:v>
                </c:pt>
                <c:pt idx="6">
                  <c:v>156942</c:v>
                </c:pt>
                <c:pt idx="7">
                  <c:v>157813</c:v>
                </c:pt>
                <c:pt idx="8">
                  <c:v>156491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713-454A-92D1-193F6E543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509496"/>
        <c:axId val="564512448"/>
      </c:lineChart>
      <c:lineChart>
        <c:grouping val="standard"/>
        <c:varyColors val="0"/>
        <c:ser>
          <c:idx val="0"/>
          <c:order val="0"/>
          <c:tx>
            <c:strRef>
              <c:f>'Serie storica'!$I$5</c:f>
              <c:strCache>
                <c:ptCount val="1"/>
                <c:pt idx="0">
                  <c:v>Addetti totali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8891898148148152E-2"/>
                  <c:y val="5.8367222222222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713-454A-92D1-193F6E543088}"/>
                </c:ext>
              </c:extLst>
            </c:dLbl>
            <c:dLbl>
              <c:idx val="1"/>
              <c:layout>
                <c:manualLayout>
                  <c:x val="-5.3172401143257844E-2"/>
                  <c:y val="-6.182986592437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713-454A-92D1-193F6E543088}"/>
                </c:ext>
              </c:extLst>
            </c:dLbl>
            <c:dLbl>
              <c:idx val="3"/>
              <c:layout>
                <c:manualLayout>
                  <c:x val="-6.2216961450491146E-2"/>
                  <c:y val="2.9037718700295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713-454A-92D1-193F6E543088}"/>
                </c:ext>
              </c:extLst>
            </c:dLbl>
            <c:dLbl>
              <c:idx val="5"/>
              <c:layout>
                <c:manualLayout>
                  <c:x val="-6.0780747121316911E-2"/>
                  <c:y val="5.0528736886745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713-454A-92D1-193F6E543088}"/>
                </c:ext>
              </c:extLst>
            </c:dLbl>
            <c:dLbl>
              <c:idx val="6"/>
              <c:layout>
                <c:manualLayout>
                  <c:x val="-5.0052977070727908E-2"/>
                  <c:y val="8.8602795296225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713-454A-92D1-193F6E543088}"/>
                </c:ext>
              </c:extLst>
            </c:dLbl>
            <c:dLbl>
              <c:idx val="7"/>
              <c:layout>
                <c:manualLayout>
                  <c:x val="-4.755162037037048E-2"/>
                  <c:y val="9.79488888888888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7030A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042824074074081E-2"/>
                      <c:h val="0.104175555555555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A713-454A-92D1-193F6E543088}"/>
                </c:ext>
              </c:extLst>
            </c:dLbl>
            <c:dLbl>
              <c:idx val="8"/>
              <c:layout>
                <c:manualLayout>
                  <c:x val="-6.4911023030232301E-2"/>
                  <c:y val="-3.5178936605316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713-454A-92D1-193F6E5430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7030A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'Serie storica'!$M$3:$U$3</c:f>
              <c:strCache>
                <c:ptCount val="9"/>
                <c:pt idx="0">
                  <c:v>T3
2020</c:v>
                </c:pt>
                <c:pt idx="1">
                  <c:v>T4
2020</c:v>
                </c:pt>
                <c:pt idx="2">
                  <c:v>T1
2021</c:v>
                </c:pt>
                <c:pt idx="3">
                  <c:v>T2
2021</c:v>
                </c:pt>
                <c:pt idx="4">
                  <c:v>T3
2021</c:v>
                </c:pt>
                <c:pt idx="5">
                  <c:v>T4
2021</c:v>
                </c:pt>
                <c:pt idx="6">
                  <c:v>T1
2022</c:v>
                </c:pt>
                <c:pt idx="7">
                  <c:v>T2
2022</c:v>
                </c:pt>
                <c:pt idx="8">
                  <c:v>T3
2022</c:v>
                </c:pt>
              </c:strCache>
            </c:strRef>
          </c:cat>
          <c:val>
            <c:numRef>
              <c:f>'Serie storica'!$M$5:$U$5</c:f>
              <c:numCache>
                <c:formatCode>#,##0</c:formatCode>
                <c:ptCount val="9"/>
                <c:pt idx="0">
                  <c:v>384003</c:v>
                </c:pt>
                <c:pt idx="1">
                  <c:v>389573</c:v>
                </c:pt>
                <c:pt idx="2">
                  <c:v>391522</c:v>
                </c:pt>
                <c:pt idx="3">
                  <c:v>377555</c:v>
                </c:pt>
                <c:pt idx="4">
                  <c:v>396397</c:v>
                </c:pt>
                <c:pt idx="5">
                  <c:v>403826</c:v>
                </c:pt>
                <c:pt idx="6">
                  <c:v>408288</c:v>
                </c:pt>
                <c:pt idx="7">
                  <c:v>403847</c:v>
                </c:pt>
                <c:pt idx="8">
                  <c:v>415412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713-454A-92D1-193F6E543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487848"/>
        <c:axId val="562487520"/>
      </c:lineChart>
      <c:catAx>
        <c:axId val="56450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4512448"/>
        <c:crosses val="autoZero"/>
        <c:auto val="1"/>
        <c:lblAlgn val="ctr"/>
        <c:lblOffset val="100"/>
        <c:noMultiLvlLbl val="0"/>
      </c:catAx>
      <c:valAx>
        <c:axId val="564512448"/>
        <c:scaling>
          <c:orientation val="minMax"/>
          <c:max val="170000"/>
          <c:min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800">
                    <a:solidFill>
                      <a:schemeClr val="accent6">
                        <a:lumMod val="75000"/>
                      </a:schemeClr>
                    </a:solidFill>
                  </a:rPr>
                  <a:t>UL</a:t>
                </a:r>
                <a:r>
                  <a:rPr lang="it-IT" sz="800" baseline="0">
                    <a:solidFill>
                      <a:schemeClr val="accent6">
                        <a:lumMod val="75000"/>
                      </a:schemeClr>
                    </a:solidFill>
                  </a:rPr>
                  <a:t> a</a:t>
                </a:r>
                <a:r>
                  <a:rPr lang="it-IT" sz="800">
                    <a:solidFill>
                      <a:schemeClr val="accent6">
                        <a:lumMod val="75000"/>
                      </a:schemeClr>
                    </a:solidFill>
                  </a:rPr>
                  <a:t>ttive</a:t>
                </a:r>
              </a:p>
            </c:rich>
          </c:tx>
          <c:layout>
            <c:manualLayout>
              <c:xMode val="edge"/>
              <c:yMode val="edge"/>
              <c:x val="1.3145833333333338E-3"/>
              <c:y val="0.2757672222222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accent6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4509496"/>
        <c:crosses val="autoZero"/>
        <c:crossBetween val="between"/>
      </c:valAx>
      <c:valAx>
        <c:axId val="562487520"/>
        <c:scaling>
          <c:orientation val="minMax"/>
          <c:max val="420000"/>
          <c:min val="3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800">
                    <a:solidFill>
                      <a:srgbClr val="7030A0"/>
                    </a:solidFill>
                  </a:rPr>
                  <a:t>Addetti totali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7030A0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487848"/>
        <c:crosses val="max"/>
        <c:crossBetween val="between"/>
      </c:valAx>
      <c:catAx>
        <c:axId val="562487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2487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212077661447016"/>
          <c:y val="0.90116298239211234"/>
          <c:w val="0.42400382023175581"/>
          <c:h val="9.0106991220079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05333333333335E-2"/>
          <c:y val="7.2940476190476181E-2"/>
          <c:w val="0.7295339999999999"/>
          <c:h val="0.786282098765432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UL_variazione!$L$19</c:f>
              <c:strCache>
                <c:ptCount val="1"/>
                <c:pt idx="0">
                  <c:v> Addetti totali UL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UL_variazione!$I$20:$I$24</c:f>
              <c:strCache>
                <c:ptCount val="5"/>
                <c:pt idx="0">
                  <c:v>Chieti</c:v>
                </c:pt>
                <c:pt idx="1">
                  <c:v>L'Aquila</c:v>
                </c:pt>
                <c:pt idx="2">
                  <c:v>Pescara</c:v>
                </c:pt>
                <c:pt idx="3">
                  <c:v>Teramo</c:v>
                </c:pt>
                <c:pt idx="4">
                  <c:v>Abruzzo</c:v>
                </c:pt>
              </c:strCache>
            </c:strRef>
          </c:cat>
          <c:val>
            <c:numRef>
              <c:f>UL_variazione!$L$20:$L$24</c:f>
              <c:numCache>
                <c:formatCode>#,##0.0</c:formatCode>
                <c:ptCount val="5"/>
                <c:pt idx="0">
                  <c:v>2.2229336165029592</c:v>
                </c:pt>
                <c:pt idx="1">
                  <c:v>3.1731969054155229</c:v>
                </c:pt>
                <c:pt idx="2">
                  <c:v>1.0015033136420419</c:v>
                </c:pt>
                <c:pt idx="3">
                  <c:v>5.1682727946627125</c:v>
                </c:pt>
                <c:pt idx="4">
                  <c:v>2.8637082855635922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0-4671-870E-271BB5B58833}"/>
            </c:ext>
          </c:extLst>
        </c:ser>
        <c:ser>
          <c:idx val="3"/>
          <c:order val="1"/>
          <c:tx>
            <c:strRef>
              <c:f>UL_variazione!$M$19</c:f>
              <c:strCache>
                <c:ptCount val="1"/>
                <c:pt idx="0">
                  <c:v>Addetti dipendenti UL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UL_variazione!$I$20:$I$24</c:f>
              <c:strCache>
                <c:ptCount val="5"/>
                <c:pt idx="0">
                  <c:v>Chieti</c:v>
                </c:pt>
                <c:pt idx="1">
                  <c:v>L'Aquila</c:v>
                </c:pt>
                <c:pt idx="2">
                  <c:v>Pescara</c:v>
                </c:pt>
                <c:pt idx="3">
                  <c:v>Teramo</c:v>
                </c:pt>
                <c:pt idx="4">
                  <c:v>Abruzzo</c:v>
                </c:pt>
              </c:strCache>
            </c:strRef>
          </c:cat>
          <c:val>
            <c:numRef>
              <c:f>UL_variazione!$M$20:$M$24</c:f>
              <c:numCache>
                <c:formatCode>#,##0.0</c:formatCode>
                <c:ptCount val="5"/>
                <c:pt idx="0">
                  <c:v>3.3504088267165799</c:v>
                </c:pt>
                <c:pt idx="1">
                  <c:v>4.1869121934346847</c:v>
                </c:pt>
                <c:pt idx="2">
                  <c:v>1.8127556095943405</c:v>
                </c:pt>
                <c:pt idx="3">
                  <c:v>6.4564962343412944</c:v>
                </c:pt>
                <c:pt idx="4">
                  <c:v>3.9421030496896785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60-4671-870E-271BB5B58833}"/>
            </c:ext>
          </c:extLst>
        </c:ser>
        <c:ser>
          <c:idx val="4"/>
          <c:order val="2"/>
          <c:tx>
            <c:strRef>
              <c:f>UL_variazione!$N$19</c:f>
              <c:strCache>
                <c:ptCount val="1"/>
                <c:pt idx="0">
                  <c:v>Addetti indipendenti UL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5870071517096625E-17"/>
                  <c:y val="2.8798185941043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260-4671-870E-271BB5B58833}"/>
                </c:ext>
              </c:extLst>
            </c:dLbl>
            <c:dLbl>
              <c:idx val="2"/>
              <c:layout>
                <c:manualLayout>
                  <c:x val="-5.174014303419325E-17"/>
                  <c:y val="2.8798185941043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60-4671-870E-271BB5B588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UL_variazione!$I$20:$I$24</c:f>
              <c:strCache>
                <c:ptCount val="5"/>
                <c:pt idx="0">
                  <c:v>Chieti</c:v>
                </c:pt>
                <c:pt idx="1">
                  <c:v>L'Aquila</c:v>
                </c:pt>
                <c:pt idx="2">
                  <c:v>Pescara</c:v>
                </c:pt>
                <c:pt idx="3">
                  <c:v>Teramo</c:v>
                </c:pt>
                <c:pt idx="4">
                  <c:v>Abruzzo</c:v>
                </c:pt>
              </c:strCache>
            </c:strRef>
          </c:cat>
          <c:val>
            <c:numRef>
              <c:f>UL_variazione!$N$20:$N$24</c:f>
              <c:numCache>
                <c:formatCode>#,##0.0</c:formatCode>
                <c:ptCount val="5"/>
                <c:pt idx="0">
                  <c:v>-2.0855292877578679</c:v>
                </c:pt>
                <c:pt idx="1">
                  <c:v>5.1474751634323366E-3</c:v>
                </c:pt>
                <c:pt idx="2">
                  <c:v>-1.6574585635359116</c:v>
                </c:pt>
                <c:pt idx="3">
                  <c:v>0.5067104902766365</c:v>
                </c:pt>
                <c:pt idx="4">
                  <c:v>-0.89798730814967931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60-4671-870E-271BB5B58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851488"/>
        <c:axId val="437843616"/>
      </c:barChart>
      <c:catAx>
        <c:axId val="43785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7843616"/>
        <c:crosses val="autoZero"/>
        <c:auto val="1"/>
        <c:lblAlgn val="ctr"/>
        <c:lblOffset val="100"/>
        <c:noMultiLvlLbl val="0"/>
      </c:catAx>
      <c:valAx>
        <c:axId val="4378436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785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286377777777774"/>
          <c:y val="0.24363765432098766"/>
          <c:w val="0.17377933333333334"/>
          <c:h val="0.655434807256235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3° trimestre 2022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(L'Aquila)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297929292929293"/>
          <c:y val="0.21340050505050503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523-4053-A8F8-5E0F91F6FC39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523-4053-A8F8-5E0F91F6FC39}"/>
              </c:ext>
            </c:extLst>
          </c:dPt>
          <c:dLbls>
            <c:dLbl>
              <c:idx val="0"/>
              <c:layout>
                <c:manualLayout>
                  <c:x val="6.4486547446104226E-3"/>
                  <c:y val="2.00435170532978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523-4053-A8F8-5E0F91F6F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UL_variazione!$F$51:$G$51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UL_variazione!$F$54:$G$54</c:f>
              <c:numCache>
                <c:formatCode>#,##0</c:formatCode>
                <c:ptCount val="2"/>
                <c:pt idx="0">
                  <c:v>63255</c:v>
                </c:pt>
                <c:pt idx="1">
                  <c:v>19428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23-4053-A8F8-5E0F91F6F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3° trimestre 2022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(Teramo)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79947832537"/>
          <c:y val="0.1767966551471449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8B-4FDB-84BD-0B55C4B33D95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E8B-4FDB-84BD-0B55C4B33D95}"/>
              </c:ext>
            </c:extLst>
          </c:dPt>
          <c:dLbls>
            <c:dLbl>
              <c:idx val="0"/>
              <c:layout>
                <c:manualLayout>
                  <c:x val="6.4486547446104226E-3"/>
                  <c:y val="2.00435170532978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8B-4FDB-84BD-0B55C4B33D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UL_variazione!$F$51:$G$51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UL_variazione!$F$55:$G$55</c:f>
              <c:numCache>
                <c:formatCode>#,##0</c:formatCode>
                <c:ptCount val="2"/>
                <c:pt idx="0">
                  <c:v>84387</c:v>
                </c:pt>
                <c:pt idx="1">
                  <c:v>22017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8B-4FDB-84BD-0B55C4B33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3° trimestre 2022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(Pescara)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79947832537"/>
          <c:y val="0.1767966551471449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9A3-4EB8-A7B3-CF201B8EE2E8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9A3-4EB8-A7B3-CF201B8EE2E8}"/>
              </c:ext>
            </c:extLst>
          </c:dPt>
          <c:dLbls>
            <c:dLbl>
              <c:idx val="0"/>
              <c:layout>
                <c:manualLayout>
                  <c:x val="6.4486547446104226E-3"/>
                  <c:y val="2.00435170532978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9A3-4EB8-A7B3-CF201B8EE2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UL_variazione!$F$51:$G$51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UL_variazione!$F$56:$G$56</c:f>
              <c:numCache>
                <c:formatCode>#,##0</c:formatCode>
                <c:ptCount val="2"/>
                <c:pt idx="0">
                  <c:v>73688</c:v>
                </c:pt>
                <c:pt idx="1">
                  <c:v>21716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A3-4EB8-A7B3-CF201B8EE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1133473</xdr:colOff>
      <xdr:row>26</xdr:row>
      <xdr:rowOff>85725</xdr:rowOff>
    </xdr:from>
    <xdr:to>
      <xdr:col>7</xdr:col>
      <xdr:colOff>196648</xdr:colOff>
      <xdr:row>37</xdr:row>
      <xdr:rowOff>150225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B4D1997-9F7C-4CDB-9507-F50BE93CA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460002</xdr:colOff>
      <xdr:row>10</xdr:row>
      <xdr:rowOff>1119</xdr:rowOff>
    </xdr:from>
    <xdr:to>
      <xdr:col>12</xdr:col>
      <xdr:colOff>382602</xdr:colOff>
      <xdr:row>46</xdr:row>
      <xdr:rowOff>66596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6634443" y="1569943"/>
          <a:ext cx="1737953" cy="5847712"/>
          <a:chOff x="11458575" y="133349"/>
          <a:chExt cx="1751400" cy="6018601"/>
        </a:xfrm>
      </xdr:grpSpPr>
      <xdr:graphicFrame macro="">
        <xdr:nvGraphicFramePr>
          <xdr:cNvPr id="3" name="Grafico 2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GraphicFramePr>
            <a:graphicFrameLocks/>
          </xdr:cNvGraphicFramePr>
        </xdr:nvGraphicFramePr>
        <xdr:xfrm>
          <a:off x="11458575" y="133349"/>
          <a:ext cx="1684724" cy="1703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fico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aphicFramePr>
            <a:graphicFrameLocks/>
          </xdr:cNvGraphicFramePr>
        </xdr:nvGraphicFramePr>
        <xdr:xfrm>
          <a:off x="11458575" y="1990725"/>
          <a:ext cx="1732350" cy="2151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fico 4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GraphicFramePr>
            <a:graphicFrameLocks/>
          </xdr:cNvGraphicFramePr>
        </xdr:nvGraphicFramePr>
        <xdr:xfrm>
          <a:off x="11458575" y="4171950"/>
          <a:ext cx="1751400" cy="19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531329</xdr:colOff>
      <xdr:row>14</xdr:row>
      <xdr:rowOff>3313</xdr:rowOff>
    </xdr:from>
    <xdr:to>
      <xdr:col>13</xdr:col>
      <xdr:colOff>269804</xdr:colOff>
      <xdr:row>23</xdr:row>
      <xdr:rowOff>98909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27</xdr:row>
      <xdr:rowOff>47625</xdr:rowOff>
    </xdr:from>
    <xdr:to>
      <xdr:col>15</xdr:col>
      <xdr:colOff>328050</xdr:colOff>
      <xdr:row>36</xdr:row>
      <xdr:rowOff>30450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476249</xdr:colOff>
      <xdr:row>52</xdr:row>
      <xdr:rowOff>38100</xdr:rowOff>
    </xdr:from>
    <xdr:to>
      <xdr:col>15</xdr:col>
      <xdr:colOff>294075</xdr:colOff>
      <xdr:row>75</xdr:row>
      <xdr:rowOff>132150</xdr:rowOff>
    </xdr:to>
    <xdr:grpSp>
      <xdr:nvGrpSpPr>
        <xdr:cNvPr id="3" name="Gruppo 2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pSpPr/>
      </xdr:nvGrpSpPr>
      <xdr:grpSpPr>
        <a:xfrm>
          <a:off x="7877174" y="10648950"/>
          <a:ext cx="4085026" cy="4304100"/>
          <a:chOff x="7362824" y="4257675"/>
          <a:chExt cx="4085026" cy="4018350"/>
        </a:xfrm>
      </xdr:grpSpPr>
      <xdr:graphicFrame macro="">
        <xdr:nvGraphicFramePr>
          <xdr:cNvPr id="4" name="Grafico 3">
            <a:extLst>
              <a:ext uri="{FF2B5EF4-FFF2-40B4-BE49-F238E27FC236}">
                <a16:creationId xmlns:a16="http://schemas.microsoft.com/office/drawing/2014/main" id="{00000000-0008-0000-0C00-000003000000}"/>
              </a:ext>
            </a:extLst>
          </xdr:cNvPr>
          <xdr:cNvGraphicFramePr>
            <a:graphicFrameLocks/>
          </xdr:cNvGraphicFramePr>
        </xdr:nvGraphicFramePr>
        <xdr:xfrm>
          <a:off x="7362824" y="4257675"/>
          <a:ext cx="1980000" cy="19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fico 4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GraphicFramePr>
            <a:graphicFrameLocks/>
          </xdr:cNvGraphicFramePr>
        </xdr:nvGraphicFramePr>
        <xdr:xfrm>
          <a:off x="9467850" y="4257675"/>
          <a:ext cx="1980000" cy="19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fico 5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GraphicFramePr>
            <a:graphicFrameLocks/>
          </xdr:cNvGraphicFramePr>
        </xdr:nvGraphicFramePr>
        <xdr:xfrm>
          <a:off x="7362825" y="6296025"/>
          <a:ext cx="1980000" cy="19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fico 6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GraphicFramePr>
            <a:graphicFrameLocks/>
          </xdr:cNvGraphicFramePr>
        </xdr:nvGraphicFramePr>
        <xdr:xfrm>
          <a:off x="9467850" y="6296025"/>
          <a:ext cx="1980000" cy="19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18"/>
  <sheetViews>
    <sheetView zoomScaleNormal="100" workbookViewId="0">
      <selection activeCell="A18" sqref="A18"/>
    </sheetView>
  </sheetViews>
  <sheetFormatPr defaultRowHeight="15"/>
  <cols>
    <col min="1" max="1" width="14.28515625" customWidth="1"/>
    <col min="2" max="2" width="12.28515625" customWidth="1"/>
    <col min="3" max="3" width="9.7109375" bestFit="1" customWidth="1"/>
    <col min="4" max="4" width="10.7109375" bestFit="1" customWidth="1"/>
    <col min="5" max="5" width="14.7109375" customWidth="1"/>
    <col min="6" max="6" width="12.140625" bestFit="1" customWidth="1"/>
    <col min="7" max="7" width="12.5703125" bestFit="1" customWidth="1"/>
    <col min="8" max="8" width="12.7109375" bestFit="1" customWidth="1"/>
    <col min="9" max="10" width="9.7109375" bestFit="1" customWidth="1"/>
    <col min="11" max="11" width="14.42578125" customWidth="1"/>
    <col min="12" max="12" width="12.42578125" customWidth="1"/>
    <col min="13" max="13" width="9.7109375" bestFit="1" customWidth="1"/>
    <col min="15" max="15" width="11.7109375" customWidth="1"/>
    <col min="16" max="16" width="15.85546875" customWidth="1"/>
    <col min="17" max="19" width="9.7109375" bestFit="1" customWidth="1"/>
  </cols>
  <sheetData>
    <row r="2" spans="1:5">
      <c r="A2" s="13" t="s">
        <v>12</v>
      </c>
    </row>
    <row r="3" spans="1:5">
      <c r="A3" s="13" t="s">
        <v>13</v>
      </c>
    </row>
    <row r="4" spans="1:5">
      <c r="A4" s="111" t="s">
        <v>1</v>
      </c>
      <c r="B4" s="113" t="s">
        <v>14</v>
      </c>
      <c r="C4" s="113"/>
      <c r="D4" s="113"/>
      <c r="E4" s="113"/>
    </row>
    <row r="5" spans="1:5" ht="15.75" thickBot="1">
      <c r="A5" s="112"/>
      <c r="B5" s="14" t="s">
        <v>2</v>
      </c>
      <c r="C5" s="14" t="s">
        <v>3</v>
      </c>
      <c r="D5" s="14" t="s">
        <v>4</v>
      </c>
      <c r="E5" s="14" t="s">
        <v>5</v>
      </c>
    </row>
    <row r="6" spans="1:5">
      <c r="A6" s="15" t="s">
        <v>15</v>
      </c>
      <c r="B6" s="16">
        <v>30525</v>
      </c>
      <c r="C6" s="16">
        <v>25578</v>
      </c>
      <c r="D6" s="16">
        <v>256</v>
      </c>
      <c r="E6" s="16">
        <v>204</v>
      </c>
    </row>
    <row r="7" spans="1:5">
      <c r="A7" s="17" t="s">
        <v>16</v>
      </c>
      <c r="B7" s="18">
        <v>36521</v>
      </c>
      <c r="C7" s="18">
        <v>31462</v>
      </c>
      <c r="D7" s="18">
        <v>289</v>
      </c>
      <c r="E7" s="18">
        <v>217</v>
      </c>
    </row>
    <row r="8" spans="1:5">
      <c r="A8" s="15" t="s">
        <v>17</v>
      </c>
      <c r="B8" s="16">
        <v>37073</v>
      </c>
      <c r="C8" s="16">
        <v>30930</v>
      </c>
      <c r="D8" s="16">
        <v>352</v>
      </c>
      <c r="E8" s="16">
        <v>1071</v>
      </c>
    </row>
    <row r="9" spans="1:5">
      <c r="A9" s="17" t="s">
        <v>18</v>
      </c>
      <c r="B9" s="18">
        <v>44437</v>
      </c>
      <c r="C9" s="18">
        <v>38903</v>
      </c>
      <c r="D9" s="18">
        <v>412</v>
      </c>
      <c r="E9" s="18">
        <v>1142</v>
      </c>
    </row>
    <row r="10" spans="1:5">
      <c r="A10" s="19" t="s">
        <v>19</v>
      </c>
      <c r="B10" s="20">
        <v>148556</v>
      </c>
      <c r="C10" s="20">
        <v>126873</v>
      </c>
      <c r="D10" s="20">
        <v>1309</v>
      </c>
      <c r="E10" s="20">
        <v>2634</v>
      </c>
    </row>
    <row r="11" spans="1:5">
      <c r="A11" s="21"/>
      <c r="B11" s="113" t="s">
        <v>20</v>
      </c>
      <c r="C11" s="113"/>
      <c r="D11" s="113"/>
      <c r="E11" s="113"/>
    </row>
    <row r="12" spans="1:5">
      <c r="A12" s="15" t="s">
        <v>15</v>
      </c>
      <c r="B12" s="16">
        <v>46</v>
      </c>
      <c r="C12" s="16">
        <v>85</v>
      </c>
      <c r="D12" s="16">
        <v>-118</v>
      </c>
      <c r="E12" s="16">
        <v>-26</v>
      </c>
    </row>
    <row r="13" spans="1:5">
      <c r="A13" s="17" t="s">
        <v>16</v>
      </c>
      <c r="B13" s="18">
        <v>69</v>
      </c>
      <c r="C13" s="18">
        <v>54</v>
      </c>
      <c r="D13" s="18">
        <v>-190</v>
      </c>
      <c r="E13" s="18">
        <v>-86</v>
      </c>
    </row>
    <row r="14" spans="1:5">
      <c r="A14" s="15" t="s">
        <v>17</v>
      </c>
      <c r="B14" s="16">
        <v>-713</v>
      </c>
      <c r="C14" s="16">
        <v>-709</v>
      </c>
      <c r="D14" s="16">
        <v>-114</v>
      </c>
      <c r="E14" s="16">
        <v>753</v>
      </c>
    </row>
    <row r="15" spans="1:5">
      <c r="A15" s="17" t="s">
        <v>18</v>
      </c>
      <c r="B15" s="18">
        <v>-730</v>
      </c>
      <c r="C15" s="18">
        <v>-762</v>
      </c>
      <c r="D15" s="18">
        <v>-11</v>
      </c>
      <c r="E15" s="18">
        <v>828</v>
      </c>
    </row>
    <row r="16" spans="1:5">
      <c r="A16" s="19" t="s">
        <v>19</v>
      </c>
      <c r="B16" s="20">
        <v>-1328</v>
      </c>
      <c r="C16" s="20">
        <v>-1332</v>
      </c>
      <c r="D16" s="20">
        <v>-433</v>
      </c>
      <c r="E16" s="20">
        <v>1469</v>
      </c>
    </row>
    <row r="18" spans="1:1">
      <c r="A18" s="41" t="s">
        <v>109</v>
      </c>
    </row>
  </sheetData>
  <mergeCells count="3">
    <mergeCell ref="A4:A5"/>
    <mergeCell ref="B4:E4"/>
    <mergeCell ref="B11:E1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F26"/>
  <sheetViews>
    <sheetView showGridLines="0" zoomScaleNormal="100" workbookViewId="0">
      <selection activeCell="A34" sqref="A1:XFD34"/>
    </sheetView>
  </sheetViews>
  <sheetFormatPr defaultRowHeight="12.75"/>
  <cols>
    <col min="1" max="1" width="15.5703125" style="22" customWidth="1"/>
    <col min="2" max="2" width="44.140625" style="22" customWidth="1"/>
    <col min="3" max="6" width="13.42578125" style="22" customWidth="1"/>
    <col min="7" max="16384" width="9.140625" style="22"/>
  </cols>
  <sheetData>
    <row r="3" spans="2:6">
      <c r="B3" s="13" t="s">
        <v>45</v>
      </c>
    </row>
    <row r="4" spans="2:6">
      <c r="B4" s="13" t="s">
        <v>13</v>
      </c>
    </row>
    <row r="6" spans="2:6" ht="13.5" thickBot="1">
      <c r="B6" s="24" t="s">
        <v>22</v>
      </c>
      <c r="C6" s="25" t="s">
        <v>2</v>
      </c>
      <c r="D6" s="25" t="s">
        <v>3</v>
      </c>
      <c r="E6" s="25" t="s">
        <v>4</v>
      </c>
      <c r="F6" s="25" t="s">
        <v>5</v>
      </c>
    </row>
    <row r="7" spans="2:6">
      <c r="B7" s="26" t="s">
        <v>46</v>
      </c>
      <c r="C7" s="16">
        <v>26131</v>
      </c>
      <c r="D7" s="16">
        <v>25927</v>
      </c>
      <c r="E7" s="16">
        <v>78</v>
      </c>
      <c r="F7" s="16">
        <v>286</v>
      </c>
    </row>
    <row r="8" spans="2:6">
      <c r="B8" s="27" t="s">
        <v>47</v>
      </c>
      <c r="C8" s="18">
        <v>13202</v>
      </c>
      <c r="D8" s="18">
        <v>11281</v>
      </c>
      <c r="E8" s="18">
        <v>61</v>
      </c>
      <c r="F8" s="18">
        <v>204</v>
      </c>
    </row>
    <row r="9" spans="2:6">
      <c r="B9" s="28" t="s">
        <v>48</v>
      </c>
      <c r="C9" s="16">
        <v>19517</v>
      </c>
      <c r="D9" s="16">
        <v>17379</v>
      </c>
      <c r="E9" s="16">
        <v>149</v>
      </c>
      <c r="F9" s="16">
        <v>487</v>
      </c>
    </row>
    <row r="10" spans="2:6">
      <c r="B10" s="27" t="s">
        <v>49</v>
      </c>
      <c r="C10" s="18">
        <v>33815</v>
      </c>
      <c r="D10" s="18">
        <v>30780</v>
      </c>
      <c r="E10" s="18">
        <v>228</v>
      </c>
      <c r="F10" s="18">
        <v>906</v>
      </c>
    </row>
    <row r="11" spans="2:6">
      <c r="B11" s="28" t="s">
        <v>50</v>
      </c>
      <c r="C11" s="16">
        <v>2829</v>
      </c>
      <c r="D11" s="16">
        <v>2478</v>
      </c>
      <c r="E11" s="16">
        <v>5</v>
      </c>
      <c r="F11" s="16">
        <v>68</v>
      </c>
    </row>
    <row r="12" spans="2:6">
      <c r="B12" s="27" t="s">
        <v>51</v>
      </c>
      <c r="C12" s="18">
        <v>11820</v>
      </c>
      <c r="D12" s="18">
        <v>10208</v>
      </c>
      <c r="E12" s="18">
        <v>61</v>
      </c>
      <c r="F12" s="18">
        <v>189</v>
      </c>
    </row>
    <row r="13" spans="2:6">
      <c r="B13" s="28" t="s">
        <v>52</v>
      </c>
      <c r="C13" s="16">
        <v>3020</v>
      </c>
      <c r="D13" s="16">
        <v>2709</v>
      </c>
      <c r="E13" s="16">
        <v>19</v>
      </c>
      <c r="F13" s="16">
        <v>46</v>
      </c>
    </row>
    <row r="14" spans="2:6">
      <c r="B14" s="27" t="s">
        <v>53</v>
      </c>
      <c r="C14" s="18">
        <v>2624</v>
      </c>
      <c r="D14" s="18">
        <v>2492</v>
      </c>
      <c r="E14" s="18">
        <v>31</v>
      </c>
      <c r="F14" s="18">
        <v>32</v>
      </c>
    </row>
    <row r="15" spans="2:6">
      <c r="B15" s="28" t="s">
        <v>54</v>
      </c>
      <c r="C15" s="16">
        <v>3880</v>
      </c>
      <c r="D15" s="16">
        <v>3497</v>
      </c>
      <c r="E15" s="16">
        <v>19</v>
      </c>
      <c r="F15" s="16">
        <v>14</v>
      </c>
    </row>
    <row r="16" spans="2:6">
      <c r="B16" s="27" t="s">
        <v>55</v>
      </c>
      <c r="C16" s="18">
        <v>4894</v>
      </c>
      <c r="D16" s="18">
        <v>4428</v>
      </c>
      <c r="E16" s="18">
        <v>61</v>
      </c>
      <c r="F16" s="18">
        <v>71</v>
      </c>
    </row>
    <row r="17" spans="2:6" ht="24">
      <c r="B17" s="28" t="s">
        <v>56</v>
      </c>
      <c r="C17" s="16">
        <v>5028</v>
      </c>
      <c r="D17" s="16">
        <v>4624</v>
      </c>
      <c r="E17" s="16">
        <v>44</v>
      </c>
      <c r="F17" s="16">
        <v>104</v>
      </c>
    </row>
    <row r="18" spans="2:6" ht="24">
      <c r="B18" s="27" t="s">
        <v>57</v>
      </c>
      <c r="C18" s="18">
        <v>2478</v>
      </c>
      <c r="D18" s="18">
        <v>2232</v>
      </c>
      <c r="E18" s="18">
        <v>15</v>
      </c>
      <c r="F18" s="18">
        <v>21</v>
      </c>
    </row>
    <row r="19" spans="2:6">
      <c r="B19" s="28" t="s">
        <v>58</v>
      </c>
      <c r="C19" s="16">
        <v>6766</v>
      </c>
      <c r="D19" s="16">
        <v>6472</v>
      </c>
      <c r="E19" s="16">
        <v>36</v>
      </c>
      <c r="F19" s="16">
        <v>118</v>
      </c>
    </row>
    <row r="20" spans="2:6">
      <c r="B20" s="27" t="s">
        <v>59</v>
      </c>
      <c r="C20" s="18">
        <v>9950</v>
      </c>
      <c r="D20" s="18">
        <v>60</v>
      </c>
      <c r="E20" s="18">
        <v>484</v>
      </c>
      <c r="F20" s="18">
        <v>70</v>
      </c>
    </row>
    <row r="21" spans="2:6">
      <c r="B21" s="28" t="s">
        <v>44</v>
      </c>
      <c r="C21" s="16">
        <v>2602</v>
      </c>
      <c r="D21" s="16">
        <v>2306</v>
      </c>
      <c r="E21" s="16">
        <v>18</v>
      </c>
      <c r="F21" s="16">
        <v>18</v>
      </c>
    </row>
    <row r="22" spans="2:6">
      <c r="B22" s="29" t="s">
        <v>60</v>
      </c>
      <c r="C22" s="30">
        <f>SUM(C7:C21)</f>
        <v>148556</v>
      </c>
      <c r="D22" s="30">
        <f t="shared" ref="D22:F22" si="0">SUM(D7:D21)</f>
        <v>126873</v>
      </c>
      <c r="E22" s="30">
        <f t="shared" si="0"/>
        <v>1309</v>
      </c>
      <c r="F22" s="30">
        <f t="shared" si="0"/>
        <v>2634</v>
      </c>
    </row>
    <row r="26" spans="2:6">
      <c r="B26" s="41" t="s">
        <v>109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6"/>
  <sheetViews>
    <sheetView topLeftCell="A25" zoomScaleNormal="100" workbookViewId="0">
      <selection activeCell="D40" sqref="D40"/>
    </sheetView>
  </sheetViews>
  <sheetFormatPr defaultRowHeight="15"/>
  <cols>
    <col min="1" max="1" width="16.85546875" bestFit="1" customWidth="1"/>
    <col min="2" max="2" width="24.85546875" bestFit="1" customWidth="1"/>
    <col min="3" max="3" width="17.42578125" bestFit="1" customWidth="1"/>
    <col min="4" max="4" width="17.42578125" customWidth="1"/>
    <col min="5" max="5" width="16.5703125" customWidth="1"/>
    <col min="6" max="6" width="15.5703125" customWidth="1"/>
  </cols>
  <sheetData>
    <row r="1" spans="2:6">
      <c r="B1" s="31" t="s">
        <v>61</v>
      </c>
    </row>
    <row r="2" spans="2:6" s="32" customFormat="1" ht="45">
      <c r="B2" s="33" t="s">
        <v>62</v>
      </c>
      <c r="C2" s="33" t="s">
        <v>63</v>
      </c>
      <c r="D2" s="33" t="s">
        <v>64</v>
      </c>
      <c r="E2" s="34" t="s">
        <v>65</v>
      </c>
      <c r="F2"/>
    </row>
    <row r="3" spans="2:6">
      <c r="B3" s="4" t="s">
        <v>66</v>
      </c>
      <c r="C3" s="6">
        <v>128205</v>
      </c>
      <c r="D3" s="11">
        <v>126873</v>
      </c>
      <c r="E3" s="35">
        <f>(D3-C3)/C3*100</f>
        <v>-1.0389610389610389</v>
      </c>
    </row>
    <row r="4" spans="2:6">
      <c r="B4" s="4" t="s">
        <v>68</v>
      </c>
      <c r="C4" s="6">
        <v>53464</v>
      </c>
      <c r="D4" s="11">
        <v>53653</v>
      </c>
      <c r="E4" s="35">
        <f t="shared" ref="E4:E22" si="0">(D4-C4)/C4*100</f>
        <v>0.35350890318719141</v>
      </c>
    </row>
    <row r="5" spans="2:6">
      <c r="B5" s="4" t="s">
        <v>70</v>
      </c>
      <c r="C5" s="6">
        <v>161722</v>
      </c>
      <c r="D5" s="11">
        <v>161565</v>
      </c>
      <c r="E5" s="35">
        <f t="shared" si="0"/>
        <v>-9.7080174620645304E-2</v>
      </c>
    </row>
    <row r="6" spans="2:6">
      <c r="B6" s="4" t="s">
        <v>72</v>
      </c>
      <c r="C6" s="6">
        <v>508406</v>
      </c>
      <c r="D6" s="11">
        <v>508246</v>
      </c>
      <c r="E6" s="35">
        <f>(D6-C6)/C6*100</f>
        <v>-3.1470911043536068E-2</v>
      </c>
    </row>
    <row r="7" spans="2:6">
      <c r="B7" s="4" t="s">
        <v>74</v>
      </c>
      <c r="C7" s="6">
        <v>401235</v>
      </c>
      <c r="D7" s="11">
        <v>399179</v>
      </c>
      <c r="E7" s="35">
        <f t="shared" si="0"/>
        <v>-0.51241790970378953</v>
      </c>
    </row>
    <row r="8" spans="2:6">
      <c r="B8" s="4" t="s">
        <v>76</v>
      </c>
      <c r="C8" s="6">
        <v>89040</v>
      </c>
      <c r="D8" s="11">
        <v>87784</v>
      </c>
      <c r="E8" s="35">
        <f t="shared" si="0"/>
        <v>-1.4106019766397127</v>
      </c>
    </row>
    <row r="9" spans="2:6">
      <c r="B9" s="4" t="s">
        <v>78</v>
      </c>
      <c r="C9" s="6">
        <v>482195</v>
      </c>
      <c r="D9" s="11">
        <v>475937</v>
      </c>
      <c r="E9" s="35">
        <f t="shared" si="0"/>
        <v>-1.2978151992451188</v>
      </c>
    </row>
    <row r="10" spans="2:6">
      <c r="B10" s="4" t="s">
        <v>80</v>
      </c>
      <c r="C10" s="6">
        <v>135106</v>
      </c>
      <c r="D10" s="11">
        <v>134349</v>
      </c>
      <c r="E10" s="35">
        <f t="shared" si="0"/>
        <v>-0.56030080085266387</v>
      </c>
    </row>
    <row r="11" spans="2:6">
      <c r="B11" s="4" t="s">
        <v>82</v>
      </c>
      <c r="C11" s="6">
        <v>821945</v>
      </c>
      <c r="D11" s="11">
        <v>818305</v>
      </c>
      <c r="E11" s="35">
        <f t="shared" si="0"/>
        <v>-0.44285201564581572</v>
      </c>
    </row>
    <row r="12" spans="2:6">
      <c r="B12" s="4" t="s">
        <v>84</v>
      </c>
      <c r="C12" s="6">
        <v>143615</v>
      </c>
      <c r="D12" s="11">
        <v>141527</v>
      </c>
      <c r="E12" s="35">
        <f t="shared" si="0"/>
        <v>-1.4538871287818125</v>
      </c>
    </row>
    <row r="13" spans="2:6">
      <c r="B13" s="4" t="s">
        <v>86</v>
      </c>
      <c r="C13" s="6">
        <v>30610</v>
      </c>
      <c r="D13" s="11">
        <v>30193</v>
      </c>
      <c r="E13" s="35">
        <f t="shared" si="0"/>
        <v>-1.3622999019928128</v>
      </c>
    </row>
    <row r="14" spans="2:6">
      <c r="B14" s="4" t="s">
        <v>88</v>
      </c>
      <c r="C14" s="6">
        <v>382646</v>
      </c>
      <c r="D14" s="11">
        <v>382700</v>
      </c>
      <c r="E14" s="35">
        <f t="shared" si="0"/>
        <v>1.4112260418245584E-2</v>
      </c>
    </row>
    <row r="15" spans="2:6">
      <c r="B15" s="4" t="s">
        <v>90</v>
      </c>
      <c r="C15" s="6">
        <v>333106</v>
      </c>
      <c r="D15" s="11">
        <v>332701</v>
      </c>
      <c r="E15" s="35">
        <f t="shared" si="0"/>
        <v>-0.12158291955113387</v>
      </c>
    </row>
    <row r="16" spans="2:6">
      <c r="B16" s="4" t="s">
        <v>92</v>
      </c>
      <c r="C16" s="6">
        <v>145702</v>
      </c>
      <c r="D16" s="11">
        <v>146141</v>
      </c>
      <c r="E16" s="35">
        <f t="shared" si="0"/>
        <v>0.30129991352212049</v>
      </c>
    </row>
    <row r="17" spans="1:5">
      <c r="B17" s="4" t="s">
        <v>94</v>
      </c>
      <c r="C17" s="6">
        <v>384327</v>
      </c>
      <c r="D17" s="11">
        <v>384685</v>
      </c>
      <c r="E17" s="35">
        <f t="shared" si="0"/>
        <v>9.3149843752845893E-2</v>
      </c>
    </row>
    <row r="18" spans="1:5">
      <c r="B18" s="4" t="s">
        <v>96</v>
      </c>
      <c r="C18" s="6">
        <v>350435</v>
      </c>
      <c r="D18" s="11">
        <v>349043</v>
      </c>
      <c r="E18" s="35">
        <f t="shared" si="0"/>
        <v>-0.39722059725769404</v>
      </c>
    </row>
    <row r="19" spans="1:5">
      <c r="B19" s="4" t="s">
        <v>98</v>
      </c>
      <c r="C19" s="6">
        <v>104322</v>
      </c>
      <c r="D19" s="11">
        <v>104594</v>
      </c>
      <c r="E19" s="35">
        <f t="shared" si="0"/>
        <v>0.26073119763808211</v>
      </c>
    </row>
    <row r="20" spans="1:5">
      <c r="B20" s="4" t="s">
        <v>100</v>
      </c>
      <c r="C20" s="6">
        <v>80431</v>
      </c>
      <c r="D20" s="11">
        <v>79987</v>
      </c>
      <c r="E20" s="35">
        <f t="shared" si="0"/>
        <v>-0.55202596013974714</v>
      </c>
    </row>
    <row r="21" spans="1:5">
      <c r="B21" s="4" t="s">
        <v>102</v>
      </c>
      <c r="C21" s="6">
        <v>11013</v>
      </c>
      <c r="D21" s="11">
        <v>11067</v>
      </c>
      <c r="E21" s="35">
        <f t="shared" si="0"/>
        <v>0.490329610460365</v>
      </c>
    </row>
    <row r="22" spans="1:5">
      <c r="B22" s="4" t="s">
        <v>104</v>
      </c>
      <c r="C22" s="6">
        <v>429659</v>
      </c>
      <c r="D22" s="11">
        <v>426861</v>
      </c>
      <c r="E22" s="35">
        <f t="shared" si="0"/>
        <v>-0.65121410234627919</v>
      </c>
    </row>
    <row r="23" spans="1:5">
      <c r="A23" s="36"/>
      <c r="B23" s="37" t="s">
        <v>10</v>
      </c>
      <c r="C23" s="10">
        <v>5177184</v>
      </c>
      <c r="D23" s="12">
        <v>5155390</v>
      </c>
      <c r="E23" s="38">
        <f>(D23-C23)/C23*100</f>
        <v>-0.42096243826759877</v>
      </c>
    </row>
    <row r="24" spans="1:5">
      <c r="C24" s="39"/>
    </row>
    <row r="25" spans="1:5" ht="30">
      <c r="B25" s="34" t="s">
        <v>106</v>
      </c>
      <c r="D25" s="40" t="s">
        <v>107</v>
      </c>
    </row>
    <row r="26" spans="1:5">
      <c r="A26" t="s">
        <v>101</v>
      </c>
      <c r="B26" s="35">
        <v>0.490329610460365</v>
      </c>
      <c r="D26" s="40" t="s">
        <v>108</v>
      </c>
    </row>
    <row r="27" spans="1:5">
      <c r="A27" t="s">
        <v>67</v>
      </c>
      <c r="B27" s="35">
        <v>0.35350890318719141</v>
      </c>
    </row>
    <row r="28" spans="1:5">
      <c r="A28" t="s">
        <v>91</v>
      </c>
      <c r="B28" s="35">
        <v>0.30129991352212049</v>
      </c>
    </row>
    <row r="29" spans="1:5">
      <c r="A29" t="s">
        <v>97</v>
      </c>
      <c r="B29" s="35">
        <v>0.26073119763808211</v>
      </c>
    </row>
    <row r="30" spans="1:5">
      <c r="A30" t="s">
        <v>93</v>
      </c>
      <c r="B30" s="35">
        <v>9.3149843752845893E-2</v>
      </c>
    </row>
    <row r="31" spans="1:5">
      <c r="A31" t="s">
        <v>87</v>
      </c>
      <c r="B31" s="35">
        <v>1.4112260418245584E-2</v>
      </c>
    </row>
    <row r="32" spans="1:5">
      <c r="A32" t="s">
        <v>71</v>
      </c>
      <c r="B32" s="35">
        <v>-3.1470911043536068E-2</v>
      </c>
    </row>
    <row r="33" spans="1:4">
      <c r="A33" t="s">
        <v>69</v>
      </c>
      <c r="B33" s="35">
        <v>-9.7080174620645304E-2</v>
      </c>
    </row>
    <row r="34" spans="1:4">
      <c r="A34" t="s">
        <v>89</v>
      </c>
      <c r="B34" s="35">
        <v>-0.12158291955113387</v>
      </c>
    </row>
    <row r="35" spans="1:4">
      <c r="A35" t="s">
        <v>95</v>
      </c>
      <c r="B35" s="35">
        <v>-0.39722059725769404</v>
      </c>
    </row>
    <row r="36" spans="1:4">
      <c r="A36" s="31" t="s">
        <v>105</v>
      </c>
      <c r="B36" s="38">
        <v>-0.42096243826759877</v>
      </c>
    </row>
    <row r="37" spans="1:4">
      <c r="A37" t="s">
        <v>81</v>
      </c>
      <c r="B37" s="35">
        <v>-0.44285201564581572</v>
      </c>
    </row>
    <row r="38" spans="1:4">
      <c r="A38" t="s">
        <v>73</v>
      </c>
      <c r="B38" s="35">
        <v>-0.51241790970378953</v>
      </c>
    </row>
    <row r="39" spans="1:4">
      <c r="A39" t="s">
        <v>99</v>
      </c>
      <c r="B39" s="35">
        <v>-0.55202596013974714</v>
      </c>
    </row>
    <row r="40" spans="1:4">
      <c r="A40" t="s">
        <v>79</v>
      </c>
      <c r="B40" s="35">
        <v>-0.56030080085266387</v>
      </c>
      <c r="D40" s="41" t="s">
        <v>109</v>
      </c>
    </row>
    <row r="41" spans="1:4">
      <c r="A41" t="s">
        <v>103</v>
      </c>
      <c r="B41" s="35">
        <v>-0.65121410234627919</v>
      </c>
    </row>
    <row r="42" spans="1:4">
      <c r="A42" s="31" t="s">
        <v>19</v>
      </c>
      <c r="B42" s="38">
        <v>-1.0389610389610389</v>
      </c>
    </row>
    <row r="43" spans="1:4">
      <c r="A43" t="s">
        <v>77</v>
      </c>
      <c r="B43" s="35">
        <v>-1.2978151992451188</v>
      </c>
    </row>
    <row r="44" spans="1:4">
      <c r="A44" t="s">
        <v>85</v>
      </c>
      <c r="B44" s="35">
        <v>-1.3622999019928128</v>
      </c>
    </row>
    <row r="45" spans="1:4">
      <c r="A45" t="s">
        <v>75</v>
      </c>
      <c r="B45" s="35">
        <v>-1.4106019766397127</v>
      </c>
    </row>
    <row r="46" spans="1:4">
      <c r="A46" t="s">
        <v>83</v>
      </c>
      <c r="B46" s="35">
        <v>-1.4538871287818125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7:I50"/>
  <sheetViews>
    <sheetView topLeftCell="A13" zoomScale="85" zoomScaleNormal="85" workbookViewId="0">
      <selection activeCell="R25" sqref="R25"/>
    </sheetView>
  </sheetViews>
  <sheetFormatPr defaultRowHeight="12.75"/>
  <cols>
    <col min="1" max="1" width="9.140625" style="22"/>
    <col min="2" max="2" width="14" style="22" customWidth="1"/>
    <col min="3" max="3" width="9.140625" style="22"/>
    <col min="4" max="4" width="10.28515625" style="22" customWidth="1"/>
    <col min="5" max="5" width="9.140625" style="22"/>
    <col min="6" max="8" width="12.28515625" style="22" customWidth="1"/>
    <col min="9" max="9" width="4.28515625" style="22" customWidth="1"/>
    <col min="10" max="16384" width="9.140625" style="22"/>
  </cols>
  <sheetData>
    <row r="7" spans="2:9">
      <c r="I7" s="43"/>
    </row>
    <row r="8" spans="2:9">
      <c r="I8" s="43"/>
    </row>
    <row r="9" spans="2:9">
      <c r="I9" s="43"/>
    </row>
    <row r="10" spans="2:9">
      <c r="I10" s="43"/>
    </row>
    <row r="11" spans="2:9">
      <c r="B11" s="44" t="s">
        <v>111</v>
      </c>
      <c r="I11" s="43"/>
    </row>
    <row r="12" spans="2:9" ht="12.75" customHeight="1"/>
    <row r="13" spans="2:9">
      <c r="B13" s="115" t="s">
        <v>115</v>
      </c>
      <c r="C13" s="115" t="s">
        <v>116</v>
      </c>
      <c r="D13" s="115" t="s">
        <v>117</v>
      </c>
      <c r="E13" s="115" t="s">
        <v>118</v>
      </c>
      <c r="F13" s="115" t="s">
        <v>119</v>
      </c>
    </row>
    <row r="14" spans="2:9">
      <c r="B14" s="115"/>
      <c r="C14" s="115"/>
      <c r="D14" s="115"/>
      <c r="E14" s="115"/>
      <c r="F14" s="115"/>
    </row>
    <row r="15" spans="2:9">
      <c r="B15" s="47" t="s">
        <v>120</v>
      </c>
      <c r="C15" s="43">
        <v>143781</v>
      </c>
      <c r="D15" s="43">
        <v>183708</v>
      </c>
      <c r="E15" s="43">
        <v>94929</v>
      </c>
      <c r="F15" s="43">
        <v>88779</v>
      </c>
    </row>
    <row r="16" spans="2:9">
      <c r="B16" s="47" t="s">
        <v>121</v>
      </c>
      <c r="C16" s="43">
        <v>8864</v>
      </c>
      <c r="D16" s="43">
        <v>81038</v>
      </c>
      <c r="E16" s="43">
        <v>78730</v>
      </c>
      <c r="F16" s="43">
        <v>2308</v>
      </c>
    </row>
    <row r="17" spans="2:6">
      <c r="B17" s="47" t="s">
        <v>122</v>
      </c>
      <c r="C17" s="43">
        <v>1986</v>
      </c>
      <c r="D17" s="43">
        <v>48475</v>
      </c>
      <c r="E17" s="43">
        <v>48424</v>
      </c>
      <c r="F17" s="43">
        <v>51</v>
      </c>
    </row>
    <row r="18" spans="2:6">
      <c r="B18" s="47" t="s">
        <v>123</v>
      </c>
      <c r="C18" s="43">
        <v>2660</v>
      </c>
      <c r="D18" s="43">
        <v>83176</v>
      </c>
      <c r="E18" s="43">
        <v>83173</v>
      </c>
      <c r="F18" s="43">
        <v>3</v>
      </c>
    </row>
    <row r="19" spans="2:6">
      <c r="B19" s="48" t="s">
        <v>60</v>
      </c>
      <c r="C19" s="49">
        <v>157291</v>
      </c>
      <c r="D19" s="49">
        <v>396397</v>
      </c>
      <c r="E19" s="49">
        <v>305256</v>
      </c>
      <c r="F19" s="49">
        <v>91141</v>
      </c>
    </row>
    <row r="22" spans="2:6" ht="11.25" customHeight="1"/>
    <row r="34" spans="2:9">
      <c r="B34" s="50" t="s">
        <v>125</v>
      </c>
    </row>
    <row r="35" spans="2:9">
      <c r="E35" s="51" t="s">
        <v>126</v>
      </c>
      <c r="F35" s="51" t="s">
        <v>127</v>
      </c>
      <c r="G35" s="51"/>
      <c r="H35" s="51"/>
    </row>
    <row r="36" spans="2:9" ht="13.5" thickBot="1">
      <c r="B36" s="116" t="s">
        <v>115</v>
      </c>
      <c r="C36" s="117" t="s">
        <v>116</v>
      </c>
      <c r="D36" s="117" t="s">
        <v>117</v>
      </c>
      <c r="E36" s="117" t="s">
        <v>118</v>
      </c>
      <c r="F36" s="117" t="s">
        <v>119</v>
      </c>
      <c r="G36" s="114" t="s">
        <v>128</v>
      </c>
      <c r="H36" s="114"/>
    </row>
    <row r="37" spans="2:9" ht="23.25" thickBot="1">
      <c r="B37" s="114"/>
      <c r="C37" s="118"/>
      <c r="D37" s="118"/>
      <c r="E37" s="118"/>
      <c r="F37" s="118"/>
      <c r="G37" s="52" t="s">
        <v>116</v>
      </c>
      <c r="H37" s="52" t="s">
        <v>129</v>
      </c>
    </row>
    <row r="38" spans="2:9">
      <c r="B38" s="53" t="s">
        <v>120</v>
      </c>
      <c r="C38" s="54">
        <v>141830</v>
      </c>
      <c r="D38" s="54">
        <v>185812</v>
      </c>
      <c r="E38" s="54">
        <v>99384</v>
      </c>
      <c r="F38" s="54">
        <v>86428</v>
      </c>
      <c r="G38" s="54">
        <v>-1951</v>
      </c>
      <c r="H38" s="54">
        <v>2104</v>
      </c>
    </row>
    <row r="39" spans="2:9">
      <c r="B39" s="55" t="s">
        <v>121</v>
      </c>
      <c r="C39" s="56">
        <v>9868</v>
      </c>
      <c r="D39" s="56">
        <v>91887</v>
      </c>
      <c r="E39" s="56">
        <v>89204</v>
      </c>
      <c r="F39" s="56">
        <v>2683</v>
      </c>
      <c r="G39" s="56">
        <v>1004</v>
      </c>
      <c r="H39" s="56">
        <v>10849</v>
      </c>
    </row>
    <row r="40" spans="2:9">
      <c r="B40" s="53" t="s">
        <v>122</v>
      </c>
      <c r="C40" s="54">
        <v>2150</v>
      </c>
      <c r="D40" s="54">
        <v>51820</v>
      </c>
      <c r="E40" s="54">
        <v>51762</v>
      </c>
      <c r="F40" s="54">
        <v>58</v>
      </c>
      <c r="G40" s="54">
        <v>164</v>
      </c>
      <c r="H40" s="54">
        <v>3345</v>
      </c>
    </row>
    <row r="41" spans="2:9">
      <c r="B41" s="55" t="s">
        <v>123</v>
      </c>
      <c r="C41" s="56">
        <v>2643</v>
      </c>
      <c r="D41" s="56">
        <v>85893</v>
      </c>
      <c r="E41" s="56">
        <v>85891</v>
      </c>
      <c r="F41" s="56">
        <v>2</v>
      </c>
      <c r="G41" s="56">
        <v>-17</v>
      </c>
      <c r="H41" s="56">
        <v>2717</v>
      </c>
    </row>
    <row r="42" spans="2:9">
      <c r="B42" s="57" t="s">
        <v>60</v>
      </c>
      <c r="C42" s="58">
        <v>156491</v>
      </c>
      <c r="D42" s="58">
        <v>415412</v>
      </c>
      <c r="E42" s="58">
        <v>326241</v>
      </c>
      <c r="F42" s="58">
        <v>89171</v>
      </c>
      <c r="G42" s="58">
        <v>-800</v>
      </c>
      <c r="H42" s="58">
        <v>19015</v>
      </c>
    </row>
    <row r="43" spans="2:9">
      <c r="B43" s="109"/>
      <c r="C43" s="109"/>
      <c r="D43" s="109"/>
      <c r="E43" s="109"/>
      <c r="F43" s="109"/>
      <c r="G43" s="110"/>
      <c r="H43" s="110"/>
    </row>
    <row r="44" spans="2:9">
      <c r="B44" s="109" t="s">
        <v>130</v>
      </c>
      <c r="C44" s="109"/>
      <c r="D44" s="109"/>
      <c r="E44" s="110">
        <f>SUM(E40:E41)</f>
        <v>137653</v>
      </c>
      <c r="F44" s="110">
        <f>SUM(F40:F41)</f>
        <v>60</v>
      </c>
      <c r="G44" s="110"/>
      <c r="H44" s="110"/>
    </row>
    <row r="48" spans="2:9">
      <c r="G48" s="60"/>
      <c r="H48" s="60"/>
      <c r="I48" s="61"/>
    </row>
    <row r="49" spans="2:9">
      <c r="G49" s="61"/>
      <c r="H49" s="62"/>
      <c r="I49" s="61"/>
    </row>
    <row r="50" spans="2:9">
      <c r="B50" s="41" t="s">
        <v>109</v>
      </c>
      <c r="G50" s="61"/>
      <c r="H50" s="61"/>
      <c r="I50" s="61"/>
    </row>
  </sheetData>
  <mergeCells count="11">
    <mergeCell ref="G36:H36"/>
    <mergeCell ref="B13:B14"/>
    <mergeCell ref="C13:C14"/>
    <mergeCell ref="D13:D14"/>
    <mergeCell ref="E13:E14"/>
    <mergeCell ref="F13:F14"/>
    <mergeCell ref="B36:B37"/>
    <mergeCell ref="C36:C37"/>
    <mergeCell ref="D36:D37"/>
    <mergeCell ref="E36:E37"/>
    <mergeCell ref="F36:F37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6"/>
  <sheetViews>
    <sheetView topLeftCell="A19" zoomScale="85" zoomScaleNormal="85" workbookViewId="0">
      <selection activeCell="J54" sqref="J54"/>
    </sheetView>
  </sheetViews>
  <sheetFormatPr defaultRowHeight="12.75"/>
  <cols>
    <col min="1" max="1" width="47" style="22" customWidth="1"/>
    <col min="2" max="2" width="10.28515625" style="22" customWidth="1"/>
    <col min="3" max="4" width="10.140625" style="22" customWidth="1"/>
    <col min="5" max="6" width="12.140625" style="22" customWidth="1"/>
    <col min="7" max="7" width="13.42578125" style="22" customWidth="1"/>
    <col min="8" max="8" width="16.28515625" style="22" customWidth="1"/>
    <col min="9" max="9" width="2.42578125" style="22" customWidth="1"/>
    <col min="10" max="10" width="46.140625" style="22" customWidth="1"/>
    <col min="11" max="11" width="10.7109375" style="22" customWidth="1"/>
    <col min="12" max="12" width="9.7109375" style="22" bestFit="1" customWidth="1"/>
    <col min="13" max="13" width="9.7109375" style="22" customWidth="1"/>
    <col min="14" max="14" width="10.85546875" style="22" customWidth="1"/>
    <col min="15" max="15" width="12.85546875" style="22" customWidth="1"/>
    <col min="16" max="16" width="16" style="22" customWidth="1"/>
    <col min="17" max="17" width="17.42578125" style="22" customWidth="1"/>
    <col min="18" max="16384" width="9.140625" style="22"/>
  </cols>
  <sheetData>
    <row r="1" spans="1:15">
      <c r="A1" s="42" t="s">
        <v>131</v>
      </c>
      <c r="B1" s="42"/>
      <c r="J1" s="42" t="s">
        <v>132</v>
      </c>
    </row>
    <row r="2" spans="1:15" ht="38.25">
      <c r="A2" s="2" t="s">
        <v>22</v>
      </c>
      <c r="B2" s="3" t="s">
        <v>2</v>
      </c>
      <c r="C2" s="3" t="s">
        <v>3</v>
      </c>
      <c r="D2" s="3" t="s">
        <v>112</v>
      </c>
      <c r="E2" s="3" t="s">
        <v>113</v>
      </c>
      <c r="F2" s="3" t="s">
        <v>114</v>
      </c>
      <c r="J2" s="2" t="s">
        <v>22</v>
      </c>
      <c r="K2" s="3" t="s">
        <v>2</v>
      </c>
      <c r="L2" s="3" t="s">
        <v>3</v>
      </c>
      <c r="M2" s="3" t="s">
        <v>112</v>
      </c>
      <c r="N2" s="3" t="s">
        <v>113</v>
      </c>
      <c r="O2" s="3" t="s">
        <v>114</v>
      </c>
    </row>
    <row r="3" spans="1:15">
      <c r="A3" s="4" t="s">
        <v>23</v>
      </c>
      <c r="B3" s="5">
        <v>27280</v>
      </c>
      <c r="C3" s="5">
        <v>27061</v>
      </c>
      <c r="D3" s="5">
        <v>22323</v>
      </c>
      <c r="E3" s="5">
        <v>10985</v>
      </c>
      <c r="F3" s="6">
        <v>11338</v>
      </c>
      <c r="J3" s="4" t="s">
        <v>23</v>
      </c>
      <c r="K3" s="5">
        <v>26815</v>
      </c>
      <c r="L3" s="5">
        <v>26596</v>
      </c>
      <c r="M3" s="5">
        <v>21011</v>
      </c>
      <c r="N3" s="5">
        <v>9961</v>
      </c>
      <c r="O3" s="6">
        <v>11050</v>
      </c>
    </row>
    <row r="4" spans="1:15">
      <c r="A4" s="4" t="s">
        <v>24</v>
      </c>
      <c r="B4" s="5">
        <v>208</v>
      </c>
      <c r="C4" s="5">
        <v>176</v>
      </c>
      <c r="D4" s="5">
        <v>921</v>
      </c>
      <c r="E4" s="5">
        <v>892</v>
      </c>
      <c r="F4" s="6">
        <v>29</v>
      </c>
      <c r="J4" s="4" t="s">
        <v>24</v>
      </c>
      <c r="K4" s="5">
        <v>211</v>
      </c>
      <c r="L4" s="5">
        <v>178</v>
      </c>
      <c r="M4" s="5">
        <v>909</v>
      </c>
      <c r="N4" s="5">
        <v>880</v>
      </c>
      <c r="O4" s="6">
        <v>29</v>
      </c>
    </row>
    <row r="5" spans="1:15">
      <c r="A5" s="4" t="s">
        <v>25</v>
      </c>
      <c r="B5" s="5">
        <v>16910</v>
      </c>
      <c r="C5" s="5">
        <v>14708</v>
      </c>
      <c r="D5" s="5">
        <v>92151</v>
      </c>
      <c r="E5" s="5">
        <v>83803</v>
      </c>
      <c r="F5" s="6">
        <v>8348</v>
      </c>
      <c r="J5" s="4" t="s">
        <v>25</v>
      </c>
      <c r="K5" s="5">
        <v>16704</v>
      </c>
      <c r="L5" s="5">
        <v>14540</v>
      </c>
      <c r="M5" s="5">
        <v>94337</v>
      </c>
      <c r="N5" s="5">
        <v>86263</v>
      </c>
      <c r="O5" s="6">
        <v>8074</v>
      </c>
    </row>
    <row r="6" spans="1:15">
      <c r="A6" s="4" t="s">
        <v>26</v>
      </c>
      <c r="B6" s="5">
        <v>957</v>
      </c>
      <c r="C6" s="5">
        <v>936</v>
      </c>
      <c r="D6" s="5">
        <v>1289</v>
      </c>
      <c r="E6" s="5">
        <v>1247</v>
      </c>
      <c r="F6" s="6">
        <v>42</v>
      </c>
      <c r="J6" s="4" t="s">
        <v>26</v>
      </c>
      <c r="K6" s="5">
        <v>955</v>
      </c>
      <c r="L6" s="5">
        <v>930</v>
      </c>
      <c r="M6" s="5">
        <v>1302</v>
      </c>
      <c r="N6" s="5">
        <v>1267</v>
      </c>
      <c r="O6" s="6">
        <v>35</v>
      </c>
    </row>
    <row r="7" spans="1:15">
      <c r="A7" s="4" t="s">
        <v>27</v>
      </c>
      <c r="B7" s="5">
        <v>599</v>
      </c>
      <c r="C7" s="5">
        <v>531</v>
      </c>
      <c r="D7" s="5">
        <v>5730</v>
      </c>
      <c r="E7" s="5">
        <v>5610</v>
      </c>
      <c r="F7" s="6">
        <v>120</v>
      </c>
      <c r="J7" s="4" t="s">
        <v>27</v>
      </c>
      <c r="K7" s="5">
        <v>596</v>
      </c>
      <c r="L7" s="5">
        <v>532</v>
      </c>
      <c r="M7" s="5">
        <v>5444</v>
      </c>
      <c r="N7" s="5">
        <v>5327</v>
      </c>
      <c r="O7" s="6">
        <v>117</v>
      </c>
    </row>
    <row r="8" spans="1:15">
      <c r="A8" s="4" t="s">
        <v>28</v>
      </c>
      <c r="B8" s="5">
        <v>21231</v>
      </c>
      <c r="C8" s="5">
        <v>18962</v>
      </c>
      <c r="D8" s="5">
        <v>43078</v>
      </c>
      <c r="E8" s="5">
        <v>31143</v>
      </c>
      <c r="F8" s="6">
        <v>11935</v>
      </c>
      <c r="J8" s="4" t="s">
        <v>28</v>
      </c>
      <c r="K8" s="5">
        <v>21299</v>
      </c>
      <c r="L8" s="5">
        <v>19035</v>
      </c>
      <c r="M8" s="5">
        <v>47624</v>
      </c>
      <c r="N8" s="5">
        <v>35910</v>
      </c>
      <c r="O8" s="6">
        <v>11714</v>
      </c>
    </row>
    <row r="9" spans="1:15">
      <c r="A9" s="4" t="s">
        <v>29</v>
      </c>
      <c r="B9" s="5">
        <v>45237</v>
      </c>
      <c r="C9" s="5">
        <v>41760</v>
      </c>
      <c r="D9" s="5">
        <v>73484</v>
      </c>
      <c r="E9" s="5">
        <v>44376</v>
      </c>
      <c r="F9" s="6">
        <v>29108</v>
      </c>
      <c r="J9" s="4" t="s">
        <v>29</v>
      </c>
      <c r="K9" s="5">
        <v>44403</v>
      </c>
      <c r="L9" s="5">
        <v>40894</v>
      </c>
      <c r="M9" s="5">
        <v>74854</v>
      </c>
      <c r="N9" s="5">
        <v>46686</v>
      </c>
      <c r="O9" s="6">
        <v>28168</v>
      </c>
    </row>
    <row r="10" spans="1:15">
      <c r="A10" s="4" t="s">
        <v>30</v>
      </c>
      <c r="B10" s="5">
        <v>4410</v>
      </c>
      <c r="C10" s="5">
        <v>4008</v>
      </c>
      <c r="D10" s="5">
        <v>20395</v>
      </c>
      <c r="E10" s="5">
        <v>18475</v>
      </c>
      <c r="F10" s="6">
        <v>1920</v>
      </c>
      <c r="J10" s="4" t="s">
        <v>30</v>
      </c>
      <c r="K10" s="5">
        <v>4339</v>
      </c>
      <c r="L10" s="5">
        <v>3939</v>
      </c>
      <c r="M10" s="5">
        <v>21253</v>
      </c>
      <c r="N10" s="5">
        <v>19431</v>
      </c>
      <c r="O10" s="6">
        <v>1822</v>
      </c>
    </row>
    <row r="11" spans="1:15">
      <c r="A11" s="4" t="s">
        <v>31</v>
      </c>
      <c r="B11" s="5">
        <v>15669</v>
      </c>
      <c r="C11" s="5">
        <v>13952</v>
      </c>
      <c r="D11" s="5">
        <v>37109</v>
      </c>
      <c r="E11" s="5">
        <v>26567</v>
      </c>
      <c r="F11" s="6">
        <v>10542</v>
      </c>
      <c r="J11" s="4" t="s">
        <v>31</v>
      </c>
      <c r="K11" s="5">
        <v>15761</v>
      </c>
      <c r="L11" s="5">
        <v>13979</v>
      </c>
      <c r="M11" s="5">
        <v>43056</v>
      </c>
      <c r="N11" s="5">
        <v>32709</v>
      </c>
      <c r="O11" s="6">
        <v>10347</v>
      </c>
    </row>
    <row r="12" spans="1:15">
      <c r="A12" s="4" t="s">
        <v>32</v>
      </c>
      <c r="B12" s="5">
        <v>3861</v>
      </c>
      <c r="C12" s="5">
        <v>3522</v>
      </c>
      <c r="D12" s="5">
        <v>7711</v>
      </c>
      <c r="E12" s="5">
        <v>6511</v>
      </c>
      <c r="F12" s="6">
        <v>1200</v>
      </c>
      <c r="J12" s="4" t="s">
        <v>32</v>
      </c>
      <c r="K12" s="5">
        <v>3867</v>
      </c>
      <c r="L12" s="5">
        <v>3519</v>
      </c>
      <c r="M12" s="5">
        <v>7857</v>
      </c>
      <c r="N12" s="5">
        <v>6658</v>
      </c>
      <c r="O12" s="6">
        <v>1199</v>
      </c>
    </row>
    <row r="13" spans="1:15">
      <c r="A13" s="4" t="s">
        <v>33</v>
      </c>
      <c r="B13" s="5">
        <v>3783</v>
      </c>
      <c r="C13" s="5">
        <v>3632</v>
      </c>
      <c r="D13" s="5">
        <v>8799</v>
      </c>
      <c r="E13" s="5">
        <v>6728</v>
      </c>
      <c r="F13" s="6">
        <v>2071</v>
      </c>
      <c r="J13" s="4" t="s">
        <v>33</v>
      </c>
      <c r="K13" s="5">
        <v>3789</v>
      </c>
      <c r="L13" s="5">
        <v>3639</v>
      </c>
      <c r="M13" s="5">
        <v>8812</v>
      </c>
      <c r="N13" s="5">
        <v>6772</v>
      </c>
      <c r="O13" s="6">
        <v>2040</v>
      </c>
    </row>
    <row r="14" spans="1:15">
      <c r="A14" s="4" t="s">
        <v>34</v>
      </c>
      <c r="B14" s="5">
        <v>4109</v>
      </c>
      <c r="C14" s="5">
        <v>3732</v>
      </c>
      <c r="D14" s="5">
        <v>3021</v>
      </c>
      <c r="E14" s="5">
        <v>1727</v>
      </c>
      <c r="F14" s="6">
        <v>1294</v>
      </c>
      <c r="J14" s="4" t="s">
        <v>34</v>
      </c>
      <c r="K14" s="5">
        <v>4280</v>
      </c>
      <c r="L14" s="5">
        <v>3879</v>
      </c>
      <c r="M14" s="5">
        <v>3092</v>
      </c>
      <c r="N14" s="5">
        <v>1757</v>
      </c>
      <c r="O14" s="6">
        <v>1335</v>
      </c>
    </row>
    <row r="15" spans="1:15">
      <c r="A15" s="4" t="s">
        <v>35</v>
      </c>
      <c r="B15" s="5">
        <v>6103</v>
      </c>
      <c r="C15" s="5">
        <v>5590</v>
      </c>
      <c r="D15" s="5">
        <v>10279</v>
      </c>
      <c r="E15" s="5">
        <v>8514</v>
      </c>
      <c r="F15" s="6">
        <v>1765</v>
      </c>
      <c r="J15" s="4" t="s">
        <v>35</v>
      </c>
      <c r="K15" s="5">
        <v>6373</v>
      </c>
      <c r="L15" s="5">
        <v>5845</v>
      </c>
      <c r="M15" s="5">
        <v>11148</v>
      </c>
      <c r="N15" s="5">
        <v>9310</v>
      </c>
      <c r="O15" s="6">
        <v>1838</v>
      </c>
    </row>
    <row r="16" spans="1:15">
      <c r="A16" s="4" t="s">
        <v>36</v>
      </c>
      <c r="B16" s="5">
        <v>6194</v>
      </c>
      <c r="C16" s="5">
        <v>5758</v>
      </c>
      <c r="D16" s="5">
        <v>31620</v>
      </c>
      <c r="E16" s="5">
        <v>28613</v>
      </c>
      <c r="F16" s="6">
        <v>3007</v>
      </c>
      <c r="J16" s="4" t="s">
        <v>36</v>
      </c>
      <c r="K16" s="5">
        <v>6300</v>
      </c>
      <c r="L16" s="5">
        <v>5856</v>
      </c>
      <c r="M16" s="5">
        <v>34366</v>
      </c>
      <c r="N16" s="5">
        <v>31332</v>
      </c>
      <c r="O16" s="6">
        <v>3034</v>
      </c>
    </row>
    <row r="17" spans="1:16">
      <c r="A17" s="4" t="s">
        <v>37</v>
      </c>
      <c r="B17" s="5">
        <v>7</v>
      </c>
      <c r="C17" s="5">
        <v>4</v>
      </c>
      <c r="D17" s="5">
        <v>42</v>
      </c>
      <c r="E17" s="5">
        <v>42</v>
      </c>
      <c r="F17" s="6">
        <v>0</v>
      </c>
      <c r="J17" s="4" t="s">
        <v>37</v>
      </c>
      <c r="K17" s="5">
        <v>6</v>
      </c>
      <c r="L17" s="5">
        <v>3</v>
      </c>
      <c r="M17" s="5">
        <v>24</v>
      </c>
      <c r="N17" s="5">
        <v>24</v>
      </c>
      <c r="O17" s="6">
        <v>0</v>
      </c>
    </row>
    <row r="18" spans="1:16">
      <c r="A18" s="4" t="s">
        <v>38</v>
      </c>
      <c r="B18" s="5">
        <v>1064</v>
      </c>
      <c r="C18" s="5">
        <v>984</v>
      </c>
      <c r="D18" s="5">
        <v>1986</v>
      </c>
      <c r="E18" s="5">
        <v>1633</v>
      </c>
      <c r="F18" s="6">
        <v>353</v>
      </c>
      <c r="J18" s="4" t="s">
        <v>38</v>
      </c>
      <c r="K18" s="5">
        <v>1083</v>
      </c>
      <c r="L18" s="5">
        <v>999</v>
      </c>
      <c r="M18" s="5">
        <v>2053</v>
      </c>
      <c r="N18" s="5">
        <v>1702</v>
      </c>
      <c r="O18" s="6">
        <v>351</v>
      </c>
    </row>
    <row r="19" spans="1:16">
      <c r="A19" s="4" t="s">
        <v>39</v>
      </c>
      <c r="B19" s="5">
        <v>1572</v>
      </c>
      <c r="C19" s="5">
        <v>1397</v>
      </c>
      <c r="D19" s="5">
        <v>14119</v>
      </c>
      <c r="E19" s="5">
        <v>13873</v>
      </c>
      <c r="F19" s="6">
        <v>246</v>
      </c>
      <c r="J19" s="4" t="s">
        <v>39</v>
      </c>
      <c r="K19" s="5">
        <v>1619</v>
      </c>
      <c r="L19" s="5">
        <v>1445</v>
      </c>
      <c r="M19" s="5">
        <v>14460</v>
      </c>
      <c r="N19" s="5">
        <v>14220</v>
      </c>
      <c r="O19" s="6">
        <v>240</v>
      </c>
    </row>
    <row r="20" spans="1:16">
      <c r="A20" s="4" t="s">
        <v>40</v>
      </c>
      <c r="B20" s="5">
        <v>3252</v>
      </c>
      <c r="C20" s="5">
        <v>2968</v>
      </c>
      <c r="D20" s="5">
        <v>6227</v>
      </c>
      <c r="E20" s="5">
        <v>5063</v>
      </c>
      <c r="F20" s="6">
        <v>1164</v>
      </c>
      <c r="J20" s="4" t="s">
        <v>40</v>
      </c>
      <c r="K20" s="5">
        <v>3329</v>
      </c>
      <c r="L20" s="5">
        <v>3046</v>
      </c>
      <c r="M20" s="5">
        <v>7155</v>
      </c>
      <c r="N20" s="5">
        <v>5989</v>
      </c>
      <c r="O20" s="6">
        <v>1166</v>
      </c>
    </row>
    <row r="21" spans="1:16">
      <c r="A21" s="4" t="s">
        <v>41</v>
      </c>
      <c r="B21" s="5">
        <v>7582</v>
      </c>
      <c r="C21" s="5">
        <v>7274</v>
      </c>
      <c r="D21" s="5">
        <v>13110</v>
      </c>
      <c r="E21" s="5">
        <v>6821</v>
      </c>
      <c r="F21" s="6">
        <v>6289</v>
      </c>
      <c r="J21" s="4" t="s">
        <v>41</v>
      </c>
      <c r="K21" s="5">
        <v>7559</v>
      </c>
      <c r="L21" s="5">
        <v>7233</v>
      </c>
      <c r="M21" s="5">
        <v>13547</v>
      </c>
      <c r="N21" s="5">
        <v>7296</v>
      </c>
      <c r="O21" s="6">
        <v>6251</v>
      </c>
    </row>
    <row r="22" spans="1:16">
      <c r="A22" s="4" t="s">
        <v>42</v>
      </c>
      <c r="B22" s="5">
        <v>1</v>
      </c>
      <c r="C22" s="5">
        <v>1</v>
      </c>
      <c r="D22" s="5">
        <v>0</v>
      </c>
      <c r="E22" s="5">
        <v>0</v>
      </c>
      <c r="F22" s="6">
        <v>0</v>
      </c>
      <c r="J22" s="4" t="s">
        <v>42</v>
      </c>
      <c r="K22" s="5">
        <v>1</v>
      </c>
      <c r="L22" s="5">
        <v>1</v>
      </c>
      <c r="M22" s="5">
        <v>0</v>
      </c>
      <c r="N22" s="5">
        <v>0</v>
      </c>
      <c r="O22" s="6">
        <v>0</v>
      </c>
    </row>
    <row r="23" spans="1:16">
      <c r="A23" s="4" t="s">
        <v>43</v>
      </c>
      <c r="B23" s="5">
        <v>10422</v>
      </c>
      <c r="C23" s="5">
        <v>335</v>
      </c>
      <c r="D23" s="5">
        <v>3003</v>
      </c>
      <c r="E23" s="5">
        <v>2633</v>
      </c>
      <c r="F23" s="6">
        <v>370</v>
      </c>
      <c r="J23" s="4" t="s">
        <v>43</v>
      </c>
      <c r="K23" s="5">
        <v>10483</v>
      </c>
      <c r="L23" s="5">
        <v>403</v>
      </c>
      <c r="M23" s="5">
        <v>3108</v>
      </c>
      <c r="N23" s="5">
        <v>2747</v>
      </c>
      <c r="O23" s="6">
        <v>361</v>
      </c>
    </row>
    <row r="24" spans="1:16">
      <c r="A24" s="37" t="s">
        <v>11</v>
      </c>
      <c r="B24" s="8">
        <v>180451</v>
      </c>
      <c r="C24" s="8">
        <v>157291</v>
      </c>
      <c r="D24" s="8">
        <v>396397</v>
      </c>
      <c r="E24" s="8">
        <v>305256</v>
      </c>
      <c r="F24" s="8">
        <v>91141</v>
      </c>
      <c r="J24" s="37" t="s">
        <v>11</v>
      </c>
      <c r="K24" s="8">
        <v>179772</v>
      </c>
      <c r="L24" s="8">
        <v>156491</v>
      </c>
      <c r="M24" s="8">
        <v>415412</v>
      </c>
      <c r="N24" s="8">
        <v>326241</v>
      </c>
      <c r="O24" s="8">
        <v>89171</v>
      </c>
    </row>
    <row r="25" spans="1:16" s="61" customFormat="1">
      <c r="A25" s="107"/>
      <c r="B25" s="108"/>
      <c r="C25" s="108"/>
      <c r="D25" s="108"/>
      <c r="E25" s="108"/>
      <c r="F25" s="108"/>
      <c r="J25" s="107"/>
      <c r="K25" s="108"/>
      <c r="L25" s="108"/>
      <c r="M25" s="108"/>
      <c r="N25" s="108"/>
      <c r="O25" s="108"/>
    </row>
    <row r="26" spans="1:16" s="61" customFormat="1">
      <c r="A26" s="107"/>
      <c r="B26" s="108"/>
      <c r="C26" s="108"/>
      <c r="D26" s="108"/>
      <c r="E26" s="108"/>
      <c r="F26" s="108"/>
      <c r="J26" s="107"/>
      <c r="K26" s="108"/>
      <c r="L26" s="108"/>
      <c r="M26" s="108"/>
      <c r="N26" s="108"/>
      <c r="O26" s="108"/>
    </row>
    <row r="27" spans="1:16" ht="32.25">
      <c r="A27" s="63" t="s">
        <v>133</v>
      </c>
      <c r="J27" s="64" t="s">
        <v>134</v>
      </c>
    </row>
    <row r="28" spans="1:16" ht="33" customHeight="1">
      <c r="A28" s="124" t="s">
        <v>22</v>
      </c>
      <c r="B28" s="126" t="s">
        <v>135</v>
      </c>
      <c r="C28" s="126" t="s">
        <v>136</v>
      </c>
      <c r="D28" s="126" t="s">
        <v>137</v>
      </c>
      <c r="E28" s="126" t="s">
        <v>118</v>
      </c>
      <c r="F28" s="126" t="s">
        <v>119</v>
      </c>
      <c r="G28" s="120" t="s">
        <v>138</v>
      </c>
      <c r="H28" s="120"/>
      <c r="J28" s="121" t="s">
        <v>22</v>
      </c>
      <c r="K28" s="123" t="s">
        <v>136</v>
      </c>
      <c r="L28" s="123" t="s">
        <v>139</v>
      </c>
      <c r="M28" s="123" t="s">
        <v>118</v>
      </c>
      <c r="N28" s="123" t="s">
        <v>119</v>
      </c>
      <c r="O28" s="119" t="s">
        <v>199</v>
      </c>
      <c r="P28" s="119"/>
    </row>
    <row r="29" spans="1:16" ht="22.5">
      <c r="A29" s="125"/>
      <c r="B29" s="120"/>
      <c r="C29" s="120"/>
      <c r="D29" s="120"/>
      <c r="E29" s="120"/>
      <c r="F29" s="120"/>
      <c r="G29" s="65" t="s">
        <v>116</v>
      </c>
      <c r="H29" s="65" t="s">
        <v>129</v>
      </c>
      <c r="J29" s="122"/>
      <c r="K29" s="119"/>
      <c r="L29" s="119"/>
      <c r="M29" s="119"/>
      <c r="N29" s="119"/>
      <c r="O29" s="66" t="s">
        <v>116</v>
      </c>
      <c r="P29" s="66" t="s">
        <v>129</v>
      </c>
    </row>
    <row r="30" spans="1:16">
      <c r="A30" s="67" t="s">
        <v>140</v>
      </c>
      <c r="B30" s="68">
        <f t="shared" ref="B30:B51" si="0">K3</f>
        <v>26815</v>
      </c>
      <c r="C30" s="68">
        <f t="shared" ref="C30:C51" si="1">L3</f>
        <v>26596</v>
      </c>
      <c r="D30" s="68">
        <f t="shared" ref="D30:D51" si="2">M3</f>
        <v>21011</v>
      </c>
      <c r="E30" s="68">
        <f t="shared" ref="E30:E51" si="3">N3</f>
        <v>9961</v>
      </c>
      <c r="F30" s="68">
        <f t="shared" ref="F30:F51" si="4">O3</f>
        <v>11050</v>
      </c>
      <c r="G30" s="68">
        <f t="shared" ref="G30:G51" si="5">L3-C3</f>
        <v>-465</v>
      </c>
      <c r="H30" s="68">
        <f t="shared" ref="H30:H51" si="6">M3-D3</f>
        <v>-1312</v>
      </c>
      <c r="J30" s="69" t="s">
        <v>46</v>
      </c>
      <c r="K30" s="70">
        <f>C30</f>
        <v>26596</v>
      </c>
      <c r="L30" s="70">
        <f t="shared" ref="L30:P30" si="7">D30</f>
        <v>21011</v>
      </c>
      <c r="M30" s="70">
        <f t="shared" si="7"/>
        <v>9961</v>
      </c>
      <c r="N30" s="70">
        <f t="shared" si="7"/>
        <v>11050</v>
      </c>
      <c r="O30" s="70">
        <f>G30</f>
        <v>-465</v>
      </c>
      <c r="P30" s="70">
        <f t="shared" si="7"/>
        <v>-1312</v>
      </c>
    </row>
    <row r="31" spans="1:16">
      <c r="A31" s="71" t="s">
        <v>24</v>
      </c>
      <c r="B31" s="72">
        <f t="shared" si="0"/>
        <v>211</v>
      </c>
      <c r="C31" s="72">
        <f t="shared" si="1"/>
        <v>178</v>
      </c>
      <c r="D31" s="72">
        <f t="shared" si="2"/>
        <v>909</v>
      </c>
      <c r="E31" s="72">
        <f t="shared" si="3"/>
        <v>880</v>
      </c>
      <c r="F31" s="72">
        <f t="shared" si="4"/>
        <v>29</v>
      </c>
      <c r="G31" s="73">
        <f t="shared" si="5"/>
        <v>2</v>
      </c>
      <c r="H31" s="73">
        <f t="shared" si="6"/>
        <v>-12</v>
      </c>
      <c r="J31" s="74" t="s">
        <v>47</v>
      </c>
      <c r="K31" s="75">
        <f t="shared" ref="K31:P31" si="8">C32</f>
        <v>14540</v>
      </c>
      <c r="L31" s="75">
        <f t="shared" si="8"/>
        <v>94337</v>
      </c>
      <c r="M31" s="75">
        <f t="shared" si="8"/>
        <v>86263</v>
      </c>
      <c r="N31" s="75">
        <f t="shared" si="8"/>
        <v>8074</v>
      </c>
      <c r="O31" s="75">
        <f t="shared" si="8"/>
        <v>-168</v>
      </c>
      <c r="P31" s="75">
        <f t="shared" si="8"/>
        <v>2186</v>
      </c>
    </row>
    <row r="32" spans="1:16">
      <c r="A32" s="67" t="s">
        <v>141</v>
      </c>
      <c r="B32" s="68">
        <f t="shared" si="0"/>
        <v>16704</v>
      </c>
      <c r="C32" s="68">
        <f t="shared" si="1"/>
        <v>14540</v>
      </c>
      <c r="D32" s="68">
        <f t="shared" si="2"/>
        <v>94337</v>
      </c>
      <c r="E32" s="68">
        <f t="shared" si="3"/>
        <v>86263</v>
      </c>
      <c r="F32" s="68">
        <f t="shared" si="4"/>
        <v>8074</v>
      </c>
      <c r="G32" s="68">
        <f t="shared" si="5"/>
        <v>-168</v>
      </c>
      <c r="H32" s="68">
        <f t="shared" si="6"/>
        <v>2186</v>
      </c>
      <c r="J32" s="69" t="s">
        <v>48</v>
      </c>
      <c r="K32" s="70">
        <f>C35</f>
        <v>19035</v>
      </c>
      <c r="L32" s="70">
        <f t="shared" ref="K32:P40" si="9">D35</f>
        <v>47624</v>
      </c>
      <c r="M32" s="70">
        <f t="shared" si="9"/>
        <v>35910</v>
      </c>
      <c r="N32" s="70">
        <f t="shared" si="9"/>
        <v>11714</v>
      </c>
      <c r="O32" s="70">
        <f t="shared" si="9"/>
        <v>73</v>
      </c>
      <c r="P32" s="70">
        <f t="shared" si="9"/>
        <v>4546</v>
      </c>
    </row>
    <row r="33" spans="1:17" ht="22.5">
      <c r="A33" s="71" t="s">
        <v>26</v>
      </c>
      <c r="B33" s="72">
        <f t="shared" si="0"/>
        <v>955</v>
      </c>
      <c r="C33" s="72">
        <f t="shared" si="1"/>
        <v>930</v>
      </c>
      <c r="D33" s="72">
        <f t="shared" si="2"/>
        <v>1302</v>
      </c>
      <c r="E33" s="72">
        <f t="shared" si="3"/>
        <v>1267</v>
      </c>
      <c r="F33" s="72">
        <f t="shared" si="4"/>
        <v>35</v>
      </c>
      <c r="G33" s="73">
        <f t="shared" si="5"/>
        <v>-6</v>
      </c>
      <c r="H33" s="73">
        <f t="shared" si="6"/>
        <v>13</v>
      </c>
      <c r="J33" s="74" t="s">
        <v>142</v>
      </c>
      <c r="K33" s="75">
        <f>C36</f>
        <v>40894</v>
      </c>
      <c r="L33" s="75">
        <f t="shared" si="9"/>
        <v>74854</v>
      </c>
      <c r="M33" s="75">
        <f t="shared" si="9"/>
        <v>46686</v>
      </c>
      <c r="N33" s="75">
        <f t="shared" si="9"/>
        <v>28168</v>
      </c>
      <c r="O33" s="75">
        <f t="shared" si="9"/>
        <v>-866</v>
      </c>
      <c r="P33" s="75">
        <f t="shared" si="9"/>
        <v>1370</v>
      </c>
    </row>
    <row r="34" spans="1:17">
      <c r="A34" s="71" t="s">
        <v>27</v>
      </c>
      <c r="B34" s="72">
        <f t="shared" si="0"/>
        <v>596</v>
      </c>
      <c r="C34" s="72">
        <f t="shared" si="1"/>
        <v>532</v>
      </c>
      <c r="D34" s="72">
        <f t="shared" si="2"/>
        <v>5444</v>
      </c>
      <c r="E34" s="72">
        <f t="shared" si="3"/>
        <v>5327</v>
      </c>
      <c r="F34" s="72">
        <f t="shared" si="4"/>
        <v>117</v>
      </c>
      <c r="G34" s="73">
        <f t="shared" si="5"/>
        <v>1</v>
      </c>
      <c r="H34" s="73">
        <f t="shared" si="6"/>
        <v>-286</v>
      </c>
      <c r="J34" s="69" t="s">
        <v>50</v>
      </c>
      <c r="K34" s="70">
        <f t="shared" si="9"/>
        <v>3939</v>
      </c>
      <c r="L34" s="70">
        <f t="shared" si="9"/>
        <v>21253</v>
      </c>
      <c r="M34" s="70">
        <f t="shared" si="9"/>
        <v>19431</v>
      </c>
      <c r="N34" s="70">
        <f t="shared" si="9"/>
        <v>1822</v>
      </c>
      <c r="O34" s="70">
        <f t="shared" si="9"/>
        <v>-69</v>
      </c>
      <c r="P34" s="70">
        <f t="shared" si="9"/>
        <v>858</v>
      </c>
    </row>
    <row r="35" spans="1:17">
      <c r="A35" s="67" t="s">
        <v>28</v>
      </c>
      <c r="B35" s="68">
        <f t="shared" si="0"/>
        <v>21299</v>
      </c>
      <c r="C35" s="68">
        <f t="shared" si="1"/>
        <v>19035</v>
      </c>
      <c r="D35" s="68">
        <f t="shared" si="2"/>
        <v>47624</v>
      </c>
      <c r="E35" s="68">
        <f t="shared" si="3"/>
        <v>35910</v>
      </c>
      <c r="F35" s="68">
        <f t="shared" si="4"/>
        <v>11714</v>
      </c>
      <c r="G35" s="68">
        <f t="shared" si="5"/>
        <v>73</v>
      </c>
      <c r="H35" s="68">
        <f t="shared" si="6"/>
        <v>4546</v>
      </c>
      <c r="J35" s="74" t="s">
        <v>51</v>
      </c>
      <c r="K35" s="75">
        <f t="shared" si="9"/>
        <v>13979</v>
      </c>
      <c r="L35" s="75">
        <f t="shared" si="9"/>
        <v>43056</v>
      </c>
      <c r="M35" s="75">
        <f t="shared" si="9"/>
        <v>32709</v>
      </c>
      <c r="N35" s="75">
        <f t="shared" si="9"/>
        <v>10347</v>
      </c>
      <c r="O35" s="75">
        <f t="shared" si="9"/>
        <v>27</v>
      </c>
      <c r="P35" s="75">
        <f t="shared" si="9"/>
        <v>5947</v>
      </c>
    </row>
    <row r="36" spans="1:17" ht="22.5">
      <c r="A36" s="67" t="s">
        <v>143</v>
      </c>
      <c r="B36" s="68">
        <f t="shared" si="0"/>
        <v>44403</v>
      </c>
      <c r="C36" s="68">
        <f t="shared" si="1"/>
        <v>40894</v>
      </c>
      <c r="D36" s="68">
        <f t="shared" si="2"/>
        <v>74854</v>
      </c>
      <c r="E36" s="68">
        <f t="shared" si="3"/>
        <v>46686</v>
      </c>
      <c r="F36" s="68">
        <f t="shared" si="4"/>
        <v>28168</v>
      </c>
      <c r="G36" s="68">
        <f t="shared" si="5"/>
        <v>-866</v>
      </c>
      <c r="H36" s="68">
        <f t="shared" si="6"/>
        <v>1370</v>
      </c>
      <c r="J36" s="69" t="s">
        <v>52</v>
      </c>
      <c r="K36" s="70">
        <f t="shared" si="9"/>
        <v>3519</v>
      </c>
      <c r="L36" s="70">
        <f t="shared" si="9"/>
        <v>7857</v>
      </c>
      <c r="M36" s="70">
        <f t="shared" si="9"/>
        <v>6658</v>
      </c>
      <c r="N36" s="70">
        <f t="shared" si="9"/>
        <v>1199</v>
      </c>
      <c r="O36" s="70">
        <f t="shared" si="9"/>
        <v>-3</v>
      </c>
      <c r="P36" s="70">
        <f t="shared" si="9"/>
        <v>146</v>
      </c>
    </row>
    <row r="37" spans="1:17">
      <c r="A37" s="67" t="s">
        <v>144</v>
      </c>
      <c r="B37" s="68">
        <f t="shared" si="0"/>
        <v>4339</v>
      </c>
      <c r="C37" s="68">
        <f t="shared" si="1"/>
        <v>3939</v>
      </c>
      <c r="D37" s="68">
        <f t="shared" si="2"/>
        <v>21253</v>
      </c>
      <c r="E37" s="68">
        <f t="shared" si="3"/>
        <v>19431</v>
      </c>
      <c r="F37" s="68">
        <f t="shared" si="4"/>
        <v>1822</v>
      </c>
      <c r="G37" s="68">
        <f t="shared" si="5"/>
        <v>-69</v>
      </c>
      <c r="H37" s="68">
        <f t="shared" si="6"/>
        <v>858</v>
      </c>
      <c r="J37" s="74" t="s">
        <v>53</v>
      </c>
      <c r="K37" s="75">
        <f t="shared" si="9"/>
        <v>3639</v>
      </c>
      <c r="L37" s="75">
        <f t="shared" si="9"/>
        <v>8812</v>
      </c>
      <c r="M37" s="75">
        <f t="shared" si="9"/>
        <v>6772</v>
      </c>
      <c r="N37" s="75">
        <f t="shared" si="9"/>
        <v>2040</v>
      </c>
      <c r="O37" s="75">
        <f t="shared" si="9"/>
        <v>7</v>
      </c>
      <c r="P37" s="75">
        <f t="shared" si="9"/>
        <v>13</v>
      </c>
    </row>
    <row r="38" spans="1:17">
      <c r="A38" s="67" t="s">
        <v>145</v>
      </c>
      <c r="B38" s="68">
        <f t="shared" si="0"/>
        <v>15761</v>
      </c>
      <c r="C38" s="68">
        <f t="shared" si="1"/>
        <v>13979</v>
      </c>
      <c r="D38" s="68">
        <f t="shared" si="2"/>
        <v>43056</v>
      </c>
      <c r="E38" s="68">
        <f t="shared" si="3"/>
        <v>32709</v>
      </c>
      <c r="F38" s="68">
        <f t="shared" si="4"/>
        <v>10347</v>
      </c>
      <c r="G38" s="68">
        <f t="shared" si="5"/>
        <v>27</v>
      </c>
      <c r="H38" s="68">
        <f t="shared" si="6"/>
        <v>5947</v>
      </c>
      <c r="J38" s="69" t="s">
        <v>54</v>
      </c>
      <c r="K38" s="70">
        <f t="shared" si="9"/>
        <v>3879</v>
      </c>
      <c r="L38" s="70">
        <f t="shared" si="9"/>
        <v>3092</v>
      </c>
      <c r="M38" s="70">
        <f t="shared" si="9"/>
        <v>1757</v>
      </c>
      <c r="N38" s="70">
        <f t="shared" si="9"/>
        <v>1335</v>
      </c>
      <c r="O38" s="70">
        <f t="shared" si="9"/>
        <v>147</v>
      </c>
      <c r="P38" s="70">
        <f t="shared" si="9"/>
        <v>71</v>
      </c>
    </row>
    <row r="39" spans="1:17">
      <c r="A39" s="67" t="s">
        <v>146</v>
      </c>
      <c r="B39" s="68">
        <f t="shared" si="0"/>
        <v>3867</v>
      </c>
      <c r="C39" s="68">
        <f t="shared" si="1"/>
        <v>3519</v>
      </c>
      <c r="D39" s="68">
        <f t="shared" si="2"/>
        <v>7857</v>
      </c>
      <c r="E39" s="68">
        <f t="shared" si="3"/>
        <v>6658</v>
      </c>
      <c r="F39" s="68">
        <f t="shared" si="4"/>
        <v>1199</v>
      </c>
      <c r="G39" s="68">
        <f t="shared" si="5"/>
        <v>-3</v>
      </c>
      <c r="H39" s="68">
        <f t="shared" si="6"/>
        <v>146</v>
      </c>
      <c r="J39" s="74" t="s">
        <v>55</v>
      </c>
      <c r="K39" s="75">
        <f t="shared" si="9"/>
        <v>5845</v>
      </c>
      <c r="L39" s="75">
        <f t="shared" si="9"/>
        <v>11148</v>
      </c>
      <c r="M39" s="75">
        <f t="shared" si="9"/>
        <v>9310</v>
      </c>
      <c r="N39" s="75">
        <f t="shared" si="9"/>
        <v>1838</v>
      </c>
      <c r="O39" s="75">
        <f t="shared" si="9"/>
        <v>255</v>
      </c>
      <c r="P39" s="75">
        <f t="shared" si="9"/>
        <v>869</v>
      </c>
    </row>
    <row r="40" spans="1:17">
      <c r="A40" s="67" t="s">
        <v>147</v>
      </c>
      <c r="B40" s="68">
        <f t="shared" si="0"/>
        <v>3789</v>
      </c>
      <c r="C40" s="68">
        <f t="shared" si="1"/>
        <v>3639</v>
      </c>
      <c r="D40" s="68">
        <f t="shared" si="2"/>
        <v>8812</v>
      </c>
      <c r="E40" s="68">
        <f t="shared" si="3"/>
        <v>6772</v>
      </c>
      <c r="F40" s="68">
        <f t="shared" si="4"/>
        <v>2040</v>
      </c>
      <c r="G40" s="68">
        <f t="shared" si="5"/>
        <v>7</v>
      </c>
      <c r="H40" s="68">
        <f t="shared" si="6"/>
        <v>13</v>
      </c>
      <c r="J40" s="69" t="s">
        <v>56</v>
      </c>
      <c r="K40" s="70">
        <f t="shared" si="9"/>
        <v>5856</v>
      </c>
      <c r="L40" s="70">
        <f t="shared" si="9"/>
        <v>34366</v>
      </c>
      <c r="M40" s="70">
        <f t="shared" si="9"/>
        <v>31332</v>
      </c>
      <c r="N40" s="70">
        <f t="shared" si="9"/>
        <v>3034</v>
      </c>
      <c r="O40" s="70">
        <f t="shared" si="9"/>
        <v>98</v>
      </c>
      <c r="P40" s="70">
        <f t="shared" si="9"/>
        <v>2746</v>
      </c>
    </row>
    <row r="41" spans="1:17">
      <c r="A41" s="67" t="s">
        <v>148</v>
      </c>
      <c r="B41" s="68">
        <f t="shared" si="0"/>
        <v>4280</v>
      </c>
      <c r="C41" s="68">
        <f t="shared" si="1"/>
        <v>3879</v>
      </c>
      <c r="D41" s="68">
        <f t="shared" si="2"/>
        <v>3092</v>
      </c>
      <c r="E41" s="68">
        <f t="shared" si="3"/>
        <v>1757</v>
      </c>
      <c r="F41" s="68">
        <f t="shared" si="4"/>
        <v>1335</v>
      </c>
      <c r="G41" s="68">
        <f t="shared" si="5"/>
        <v>147</v>
      </c>
      <c r="H41" s="68">
        <f t="shared" si="6"/>
        <v>71</v>
      </c>
      <c r="J41" s="74" t="s">
        <v>57</v>
      </c>
      <c r="K41" s="75">
        <f t="shared" ref="K41:P42" si="10">C47</f>
        <v>3046</v>
      </c>
      <c r="L41" s="75">
        <f t="shared" si="10"/>
        <v>7155</v>
      </c>
      <c r="M41" s="75">
        <f t="shared" si="10"/>
        <v>5989</v>
      </c>
      <c r="N41" s="75">
        <f t="shared" si="10"/>
        <v>1166</v>
      </c>
      <c r="O41" s="75">
        <f t="shared" si="10"/>
        <v>78</v>
      </c>
      <c r="P41" s="75">
        <f t="shared" si="10"/>
        <v>928</v>
      </c>
    </row>
    <row r="42" spans="1:17">
      <c r="A42" s="67" t="s">
        <v>149</v>
      </c>
      <c r="B42" s="68">
        <f t="shared" si="0"/>
        <v>6373</v>
      </c>
      <c r="C42" s="68">
        <f t="shared" si="1"/>
        <v>5845</v>
      </c>
      <c r="D42" s="68">
        <f t="shared" si="2"/>
        <v>11148</v>
      </c>
      <c r="E42" s="68">
        <f t="shared" si="3"/>
        <v>9310</v>
      </c>
      <c r="F42" s="68">
        <f t="shared" si="4"/>
        <v>1838</v>
      </c>
      <c r="G42" s="68">
        <f t="shared" si="5"/>
        <v>255</v>
      </c>
      <c r="H42" s="68">
        <f t="shared" si="6"/>
        <v>869</v>
      </c>
      <c r="J42" s="69" t="s">
        <v>58</v>
      </c>
      <c r="K42" s="70">
        <f t="shared" si="10"/>
        <v>7233</v>
      </c>
      <c r="L42" s="70">
        <f t="shared" si="10"/>
        <v>13547</v>
      </c>
      <c r="M42" s="70">
        <f t="shared" si="10"/>
        <v>7296</v>
      </c>
      <c r="N42" s="70">
        <f t="shared" si="10"/>
        <v>6251</v>
      </c>
      <c r="O42" s="70">
        <f t="shared" si="10"/>
        <v>-41</v>
      </c>
      <c r="P42" s="70">
        <f t="shared" si="10"/>
        <v>437</v>
      </c>
    </row>
    <row r="43" spans="1:17">
      <c r="A43" s="67" t="s">
        <v>150</v>
      </c>
      <c r="B43" s="68">
        <f t="shared" si="0"/>
        <v>6300</v>
      </c>
      <c r="C43" s="68">
        <f t="shared" si="1"/>
        <v>5856</v>
      </c>
      <c r="D43" s="68">
        <f t="shared" si="2"/>
        <v>34366</v>
      </c>
      <c r="E43" s="68">
        <f t="shared" si="3"/>
        <v>31332</v>
      </c>
      <c r="F43" s="68">
        <f t="shared" si="4"/>
        <v>3034</v>
      </c>
      <c r="G43" s="68">
        <f t="shared" si="5"/>
        <v>98</v>
      </c>
      <c r="H43" s="68">
        <f t="shared" si="6"/>
        <v>2746</v>
      </c>
      <c r="J43" s="74" t="s">
        <v>59</v>
      </c>
      <c r="K43" s="75">
        <f>C50</f>
        <v>403</v>
      </c>
      <c r="L43" s="75">
        <f t="shared" ref="L43:P43" si="11">D50</f>
        <v>3108</v>
      </c>
      <c r="M43" s="75">
        <f t="shared" si="11"/>
        <v>2747</v>
      </c>
      <c r="N43" s="75">
        <f t="shared" si="11"/>
        <v>361</v>
      </c>
      <c r="O43" s="75">
        <f t="shared" si="11"/>
        <v>68</v>
      </c>
      <c r="P43" s="75">
        <f t="shared" si="11"/>
        <v>105</v>
      </c>
    </row>
    <row r="44" spans="1:17">
      <c r="A44" s="71" t="s">
        <v>37</v>
      </c>
      <c r="B44" s="72">
        <f t="shared" si="0"/>
        <v>6</v>
      </c>
      <c r="C44" s="72">
        <f t="shared" si="1"/>
        <v>3</v>
      </c>
      <c r="D44" s="72">
        <f t="shared" si="2"/>
        <v>24</v>
      </c>
      <c r="E44" s="72">
        <f t="shared" si="3"/>
        <v>24</v>
      </c>
      <c r="F44" s="72">
        <f t="shared" si="4"/>
        <v>0</v>
      </c>
      <c r="G44" s="73">
        <f t="shared" si="5"/>
        <v>-1</v>
      </c>
      <c r="H44" s="73">
        <f t="shared" si="6"/>
        <v>-18</v>
      </c>
      <c r="J44" s="69" t="s">
        <v>44</v>
      </c>
      <c r="K44" s="70">
        <f>C31+C33+C34+C44+C45+C46+C49</f>
        <v>4088</v>
      </c>
      <c r="L44" s="70">
        <f t="shared" ref="L44:P44" si="12">D31+D33+D34+D44+D45+D46+D49</f>
        <v>24192</v>
      </c>
      <c r="M44" s="70">
        <f t="shared" si="12"/>
        <v>23420</v>
      </c>
      <c r="N44" s="70">
        <f t="shared" si="12"/>
        <v>772</v>
      </c>
      <c r="O44" s="70">
        <f t="shared" si="12"/>
        <v>59</v>
      </c>
      <c r="P44" s="70">
        <f t="shared" si="12"/>
        <v>105</v>
      </c>
    </row>
    <row r="45" spans="1:17">
      <c r="A45" s="71" t="s">
        <v>38</v>
      </c>
      <c r="B45" s="72">
        <f t="shared" si="0"/>
        <v>1083</v>
      </c>
      <c r="C45" s="72">
        <f t="shared" si="1"/>
        <v>999</v>
      </c>
      <c r="D45" s="72">
        <f t="shared" si="2"/>
        <v>2053</v>
      </c>
      <c r="E45" s="72">
        <f t="shared" si="3"/>
        <v>1702</v>
      </c>
      <c r="F45" s="72">
        <f t="shared" si="4"/>
        <v>351</v>
      </c>
      <c r="G45" s="73">
        <f t="shared" si="5"/>
        <v>15</v>
      </c>
      <c r="H45" s="73">
        <f t="shared" si="6"/>
        <v>67</v>
      </c>
      <c r="J45" s="76" t="s">
        <v>60</v>
      </c>
      <c r="K45" s="77">
        <f t="shared" ref="K45:P45" si="13">SUM(K30:K44)</f>
        <v>156491</v>
      </c>
      <c r="L45" s="77">
        <f t="shared" si="13"/>
        <v>415412</v>
      </c>
      <c r="M45" s="77">
        <f t="shared" si="13"/>
        <v>326241</v>
      </c>
      <c r="N45" s="77">
        <f>SUM(N30:N44)</f>
        <v>89171</v>
      </c>
      <c r="O45" s="77">
        <f t="shared" si="13"/>
        <v>-800</v>
      </c>
      <c r="P45" s="77">
        <f t="shared" si="13"/>
        <v>19015</v>
      </c>
    </row>
    <row r="46" spans="1:17">
      <c r="A46" s="71" t="s">
        <v>39</v>
      </c>
      <c r="B46" s="72">
        <f t="shared" si="0"/>
        <v>1619</v>
      </c>
      <c r="C46" s="72">
        <f t="shared" si="1"/>
        <v>1445</v>
      </c>
      <c r="D46" s="72">
        <f t="shared" si="2"/>
        <v>14460</v>
      </c>
      <c r="E46" s="72">
        <f t="shared" si="3"/>
        <v>14220</v>
      </c>
      <c r="F46" s="72">
        <f t="shared" si="4"/>
        <v>240</v>
      </c>
      <c r="G46" s="73">
        <f t="shared" si="5"/>
        <v>48</v>
      </c>
      <c r="H46" s="73">
        <f t="shared" si="6"/>
        <v>341</v>
      </c>
      <c r="K46" s="23"/>
      <c r="L46" s="23"/>
      <c r="M46" s="23"/>
      <c r="N46" s="23"/>
      <c r="O46" s="23"/>
      <c r="P46" s="23"/>
      <c r="Q46" s="23"/>
    </row>
    <row r="47" spans="1:17">
      <c r="A47" s="67" t="s">
        <v>151</v>
      </c>
      <c r="B47" s="68">
        <f t="shared" si="0"/>
        <v>3329</v>
      </c>
      <c r="C47" s="68">
        <f t="shared" si="1"/>
        <v>3046</v>
      </c>
      <c r="D47" s="68">
        <f t="shared" si="2"/>
        <v>7155</v>
      </c>
      <c r="E47" s="68">
        <f t="shared" si="3"/>
        <v>5989</v>
      </c>
      <c r="F47" s="68">
        <f t="shared" si="4"/>
        <v>1166</v>
      </c>
      <c r="G47" s="68">
        <f t="shared" si="5"/>
        <v>78</v>
      </c>
      <c r="H47" s="68">
        <f t="shared" si="6"/>
        <v>928</v>
      </c>
    </row>
    <row r="48" spans="1:17">
      <c r="A48" s="67" t="s">
        <v>152</v>
      </c>
      <c r="B48" s="68">
        <f t="shared" si="0"/>
        <v>7559</v>
      </c>
      <c r="C48" s="68">
        <f t="shared" si="1"/>
        <v>7233</v>
      </c>
      <c r="D48" s="68">
        <f t="shared" si="2"/>
        <v>13547</v>
      </c>
      <c r="E48" s="68">
        <f t="shared" si="3"/>
        <v>7296</v>
      </c>
      <c r="F48" s="68">
        <f t="shared" si="4"/>
        <v>6251</v>
      </c>
      <c r="G48" s="68">
        <f t="shared" si="5"/>
        <v>-41</v>
      </c>
      <c r="H48" s="68">
        <f t="shared" si="6"/>
        <v>437</v>
      </c>
    </row>
    <row r="49" spans="1:10">
      <c r="A49" s="71" t="s">
        <v>42</v>
      </c>
      <c r="B49" s="72">
        <f t="shared" si="0"/>
        <v>1</v>
      </c>
      <c r="C49" s="72">
        <f t="shared" si="1"/>
        <v>1</v>
      </c>
      <c r="D49" s="72">
        <f t="shared" si="2"/>
        <v>0</v>
      </c>
      <c r="E49" s="72">
        <f t="shared" si="3"/>
        <v>0</v>
      </c>
      <c r="F49" s="72">
        <f t="shared" si="4"/>
        <v>0</v>
      </c>
      <c r="G49" s="73">
        <f t="shared" si="5"/>
        <v>0</v>
      </c>
      <c r="H49" s="73">
        <f t="shared" si="6"/>
        <v>0</v>
      </c>
    </row>
    <row r="50" spans="1:10">
      <c r="A50" s="67" t="s">
        <v>153</v>
      </c>
      <c r="B50" s="68">
        <f t="shared" si="0"/>
        <v>10483</v>
      </c>
      <c r="C50" s="68">
        <f t="shared" si="1"/>
        <v>403</v>
      </c>
      <c r="D50" s="68">
        <f t="shared" si="2"/>
        <v>3108</v>
      </c>
      <c r="E50" s="68">
        <f t="shared" si="3"/>
        <v>2747</v>
      </c>
      <c r="F50" s="68">
        <f t="shared" si="4"/>
        <v>361</v>
      </c>
      <c r="G50" s="68">
        <f t="shared" si="5"/>
        <v>68</v>
      </c>
      <c r="H50" s="68">
        <f t="shared" si="6"/>
        <v>105</v>
      </c>
    </row>
    <row r="51" spans="1:10">
      <c r="A51" s="78" t="s">
        <v>60</v>
      </c>
      <c r="B51" s="79">
        <f t="shared" si="0"/>
        <v>179772</v>
      </c>
      <c r="C51" s="79">
        <f t="shared" si="1"/>
        <v>156491</v>
      </c>
      <c r="D51" s="79">
        <f t="shared" si="2"/>
        <v>415412</v>
      </c>
      <c r="E51" s="79">
        <f t="shared" si="3"/>
        <v>326241</v>
      </c>
      <c r="F51" s="79">
        <f t="shared" si="4"/>
        <v>89171</v>
      </c>
      <c r="G51" s="79">
        <f t="shared" si="5"/>
        <v>-800</v>
      </c>
      <c r="H51" s="79">
        <f t="shared" si="6"/>
        <v>19015</v>
      </c>
    </row>
    <row r="54" spans="1:10">
      <c r="J54" s="41" t="s">
        <v>109</v>
      </c>
    </row>
    <row r="66" ht="22.5" customHeight="1"/>
  </sheetData>
  <mergeCells count="13">
    <mergeCell ref="F28:F29"/>
    <mergeCell ref="A28:A29"/>
    <mergeCell ref="B28:B29"/>
    <mergeCell ref="C28:C29"/>
    <mergeCell ref="D28:D29"/>
    <mergeCell ref="E28:E29"/>
    <mergeCell ref="O28:P28"/>
    <mergeCell ref="G28:H28"/>
    <mergeCell ref="J28:J29"/>
    <mergeCell ref="K28:K29"/>
    <mergeCell ref="L28:L29"/>
    <mergeCell ref="M28:M29"/>
    <mergeCell ref="N28:N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U104"/>
  <sheetViews>
    <sheetView tabSelected="1" zoomScaleNormal="100" workbookViewId="0">
      <pane ySplit="11" topLeftCell="A12" activePane="bottomLeft" state="frozen"/>
      <selection activeCell="N33" sqref="N33"/>
      <selection pane="bottomLeft" activeCell="I26" sqref="I26"/>
    </sheetView>
  </sheetViews>
  <sheetFormatPr defaultRowHeight="12.75"/>
  <cols>
    <col min="1" max="1" width="13.28515625" style="22" customWidth="1"/>
    <col min="2" max="2" width="11" style="22" customWidth="1"/>
    <col min="3" max="4" width="9.7109375" style="22" bestFit="1" customWidth="1"/>
    <col min="5" max="5" width="16.140625" style="22" customWidth="1"/>
    <col min="6" max="6" width="16.5703125" style="22" customWidth="1"/>
    <col min="7" max="8" width="9.140625" style="22"/>
    <col min="9" max="9" width="20.7109375" style="22" customWidth="1"/>
    <col min="10" max="19" width="9.7109375" style="22" bestFit="1" customWidth="1"/>
    <col min="20" max="20" width="19" style="22" customWidth="1"/>
    <col min="21" max="21" width="10.85546875" style="22" customWidth="1"/>
    <col min="22" max="22" width="11" style="22" customWidth="1"/>
    <col min="23" max="16384" width="9.140625" style="22"/>
  </cols>
  <sheetData>
    <row r="2" spans="1:21">
      <c r="A2" s="42" t="s">
        <v>0</v>
      </c>
      <c r="B2" s="1" t="s">
        <v>154</v>
      </c>
      <c r="T2" s="80"/>
    </row>
    <row r="3" spans="1:21" ht="27" customHeight="1">
      <c r="A3" s="2" t="s">
        <v>1</v>
      </c>
      <c r="B3" s="3" t="s">
        <v>2</v>
      </c>
      <c r="C3" s="3" t="s">
        <v>3</v>
      </c>
      <c r="D3" s="3" t="s">
        <v>112</v>
      </c>
      <c r="E3" s="3" t="s">
        <v>113</v>
      </c>
      <c r="F3" s="3" t="s">
        <v>114</v>
      </c>
      <c r="I3" s="81" t="s">
        <v>155</v>
      </c>
      <c r="J3" s="82" t="s">
        <v>156</v>
      </c>
      <c r="K3" s="82" t="s">
        <v>157</v>
      </c>
      <c r="L3" s="82" t="s">
        <v>158</v>
      </c>
      <c r="M3" s="82" t="s">
        <v>159</v>
      </c>
      <c r="N3" s="82" t="s">
        <v>160</v>
      </c>
      <c r="O3" s="82" t="s">
        <v>161</v>
      </c>
      <c r="P3" s="82" t="s">
        <v>162</v>
      </c>
      <c r="Q3" s="82" t="s">
        <v>163</v>
      </c>
      <c r="R3" s="82" t="s">
        <v>164</v>
      </c>
      <c r="S3" s="82" t="s">
        <v>165</v>
      </c>
      <c r="T3" s="82" t="s">
        <v>166</v>
      </c>
      <c r="U3" s="82" t="s">
        <v>167</v>
      </c>
    </row>
    <row r="4" spans="1:21">
      <c r="A4" s="4" t="s">
        <v>9</v>
      </c>
      <c r="B4" s="5">
        <v>53313</v>
      </c>
      <c r="C4" s="5">
        <v>47374</v>
      </c>
      <c r="D4" s="5">
        <v>123082</v>
      </c>
      <c r="E4" s="5">
        <v>96135</v>
      </c>
      <c r="F4" s="6">
        <v>26947</v>
      </c>
      <c r="I4" s="83" t="s">
        <v>168</v>
      </c>
      <c r="J4" s="84">
        <v>154557</v>
      </c>
      <c r="K4" s="84">
        <v>153551</v>
      </c>
      <c r="L4" s="84">
        <v>154617</v>
      </c>
      <c r="M4" s="84">
        <v>155283</v>
      </c>
      <c r="N4" s="84">
        <v>155225</v>
      </c>
      <c r="O4" s="84">
        <v>155087</v>
      </c>
      <c r="P4" s="84">
        <v>156494</v>
      </c>
      <c r="Q4" s="84">
        <v>157291</v>
      </c>
      <c r="R4" s="84">
        <v>157277</v>
      </c>
      <c r="S4" s="84">
        <v>156942</v>
      </c>
      <c r="T4" s="84">
        <v>157813</v>
      </c>
      <c r="U4" s="84">
        <v>156491</v>
      </c>
    </row>
    <row r="5" spans="1:21">
      <c r="A5" s="4" t="s">
        <v>6</v>
      </c>
      <c r="B5" s="5">
        <v>37055</v>
      </c>
      <c r="C5" s="5">
        <v>31488</v>
      </c>
      <c r="D5" s="5">
        <v>78492</v>
      </c>
      <c r="E5" s="5">
        <v>58766</v>
      </c>
      <c r="F5" s="6">
        <v>19726</v>
      </c>
      <c r="I5" s="83" t="s">
        <v>169</v>
      </c>
      <c r="J5" s="84">
        <v>396723</v>
      </c>
      <c r="K5" s="84">
        <v>396600</v>
      </c>
      <c r="L5" s="84">
        <v>392947</v>
      </c>
      <c r="M5" s="84">
        <v>384003</v>
      </c>
      <c r="N5" s="84">
        <v>389573</v>
      </c>
      <c r="O5" s="84">
        <v>391522</v>
      </c>
      <c r="P5" s="84">
        <v>377555</v>
      </c>
      <c r="Q5" s="84">
        <v>396397</v>
      </c>
      <c r="R5" s="84">
        <v>403826</v>
      </c>
      <c r="S5" s="84">
        <v>408288</v>
      </c>
      <c r="T5" s="84">
        <v>403847</v>
      </c>
      <c r="U5" s="84">
        <v>415412</v>
      </c>
    </row>
    <row r="6" spans="1:21">
      <c r="A6" s="4" t="s">
        <v>8</v>
      </c>
      <c r="B6" s="5">
        <v>44759</v>
      </c>
      <c r="C6" s="5">
        <v>38162</v>
      </c>
      <c r="D6" s="5">
        <v>93275</v>
      </c>
      <c r="E6" s="5">
        <v>70540</v>
      </c>
      <c r="F6" s="6">
        <v>22735</v>
      </c>
      <c r="I6" s="83" t="s">
        <v>170</v>
      </c>
      <c r="J6" s="84">
        <v>304813</v>
      </c>
      <c r="K6" s="84">
        <v>306184</v>
      </c>
      <c r="L6" s="84">
        <v>303126</v>
      </c>
      <c r="M6" s="84">
        <v>292560</v>
      </c>
      <c r="N6" s="84">
        <v>298261</v>
      </c>
      <c r="O6" s="84">
        <v>301222</v>
      </c>
      <c r="P6" s="84">
        <v>286917</v>
      </c>
      <c r="Q6" s="84">
        <v>305256</v>
      </c>
      <c r="R6" s="84">
        <v>312985</v>
      </c>
      <c r="S6" s="84">
        <v>318629</v>
      </c>
      <c r="T6" s="84">
        <v>313868</v>
      </c>
      <c r="U6" s="84">
        <v>326241</v>
      </c>
    </row>
    <row r="7" spans="1:21">
      <c r="A7" s="4" t="s">
        <v>7</v>
      </c>
      <c r="B7" s="5">
        <v>43292</v>
      </c>
      <c r="C7" s="5">
        <v>37533</v>
      </c>
      <c r="D7" s="5">
        <v>101874</v>
      </c>
      <c r="E7" s="5">
        <v>79372</v>
      </c>
      <c r="F7" s="6">
        <v>22502</v>
      </c>
      <c r="I7" s="83" t="s">
        <v>171</v>
      </c>
      <c r="J7" s="84">
        <v>91910</v>
      </c>
      <c r="K7" s="84">
        <v>90416</v>
      </c>
      <c r="L7" s="84">
        <v>89821</v>
      </c>
      <c r="M7" s="84">
        <v>91443</v>
      </c>
      <c r="N7" s="84">
        <v>91312</v>
      </c>
      <c r="O7" s="84">
        <v>90300</v>
      </c>
      <c r="P7" s="84">
        <v>90638</v>
      </c>
      <c r="Q7" s="84">
        <v>91141</v>
      </c>
      <c r="R7" s="84">
        <v>90841</v>
      </c>
      <c r="S7" s="84">
        <v>89659</v>
      </c>
      <c r="T7" s="84">
        <v>89979</v>
      </c>
      <c r="U7" s="84">
        <v>89171</v>
      </c>
    </row>
    <row r="8" spans="1:21">
      <c r="A8" s="37" t="s">
        <v>10</v>
      </c>
      <c r="B8" s="8">
        <v>178419</v>
      </c>
      <c r="C8" s="9">
        <v>154557</v>
      </c>
      <c r="D8" s="9">
        <v>396723</v>
      </c>
      <c r="E8" s="9">
        <v>304813</v>
      </c>
      <c r="F8" s="10">
        <v>91910</v>
      </c>
      <c r="T8" s="80"/>
    </row>
    <row r="9" spans="1:21">
      <c r="J9" s="9"/>
      <c r="K9" s="9"/>
      <c r="L9" s="9"/>
      <c r="M9" s="9"/>
      <c r="N9" s="9"/>
      <c r="O9" s="9"/>
      <c r="P9" s="9"/>
      <c r="Q9" s="9"/>
      <c r="R9" s="9"/>
      <c r="S9" s="9"/>
      <c r="T9" s="84"/>
      <c r="U9" s="84"/>
    </row>
    <row r="10" spans="1:21">
      <c r="A10" s="42" t="s">
        <v>0</v>
      </c>
      <c r="B10" s="1" t="s">
        <v>172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84"/>
      <c r="U10" s="84"/>
    </row>
    <row r="11" spans="1:21" ht="27" customHeight="1">
      <c r="A11" s="2" t="s">
        <v>1</v>
      </c>
      <c r="B11" s="3" t="s">
        <v>2</v>
      </c>
      <c r="C11" s="3" t="s">
        <v>3</v>
      </c>
      <c r="D11" s="3" t="s">
        <v>112</v>
      </c>
      <c r="E11" s="3" t="s">
        <v>113</v>
      </c>
      <c r="F11" s="3" t="s">
        <v>114</v>
      </c>
    </row>
    <row r="12" spans="1:21">
      <c r="A12" s="4" t="s">
        <v>9</v>
      </c>
      <c r="B12" s="5">
        <v>52993</v>
      </c>
      <c r="C12" s="5">
        <v>47025</v>
      </c>
      <c r="D12" s="5">
        <v>123629</v>
      </c>
      <c r="E12" s="5">
        <v>97079</v>
      </c>
      <c r="F12" s="6">
        <v>26550</v>
      </c>
      <c r="I12" s="85" t="s">
        <v>173</v>
      </c>
    </row>
    <row r="13" spans="1:21">
      <c r="A13" s="4" t="s">
        <v>6</v>
      </c>
      <c r="B13" s="5">
        <v>36892</v>
      </c>
      <c r="C13" s="5">
        <v>31334</v>
      </c>
      <c r="D13" s="5">
        <v>78621</v>
      </c>
      <c r="E13" s="5">
        <v>59206</v>
      </c>
      <c r="F13" s="6">
        <v>19415</v>
      </c>
      <c r="I13" s="85" t="s">
        <v>174</v>
      </c>
      <c r="J13" s="86"/>
      <c r="K13" s="86"/>
      <c r="L13" s="86"/>
      <c r="M13" s="86"/>
      <c r="N13" s="86"/>
      <c r="O13" s="86"/>
      <c r="P13" s="86"/>
      <c r="Q13" s="86"/>
    </row>
    <row r="14" spans="1:21">
      <c r="A14" s="4" t="s">
        <v>8</v>
      </c>
      <c r="B14" s="5">
        <v>44617</v>
      </c>
      <c r="C14" s="5">
        <v>37950</v>
      </c>
      <c r="D14" s="5">
        <v>93168</v>
      </c>
      <c r="E14" s="5">
        <v>70752</v>
      </c>
      <c r="F14" s="6">
        <v>22416</v>
      </c>
    </row>
    <row r="15" spans="1:21">
      <c r="A15" s="4" t="s">
        <v>7</v>
      </c>
      <c r="B15" s="5">
        <v>42972</v>
      </c>
      <c r="C15" s="5">
        <v>37242</v>
      </c>
      <c r="D15" s="5">
        <v>101182</v>
      </c>
      <c r="E15" s="5">
        <v>79147</v>
      </c>
      <c r="F15" s="6">
        <v>22035</v>
      </c>
      <c r="I15" s="83"/>
    </row>
    <row r="16" spans="1:21">
      <c r="A16" s="37" t="s">
        <v>10</v>
      </c>
      <c r="B16" s="8">
        <v>177474</v>
      </c>
      <c r="C16" s="9">
        <v>153551</v>
      </c>
      <c r="D16" s="9">
        <v>396600</v>
      </c>
      <c r="E16" s="9">
        <v>306184</v>
      </c>
      <c r="F16" s="10">
        <v>90416</v>
      </c>
    </row>
    <row r="18" spans="1:9">
      <c r="A18" s="42" t="s">
        <v>0</v>
      </c>
      <c r="B18" s="1" t="s">
        <v>175</v>
      </c>
    </row>
    <row r="19" spans="1:9" ht="27" customHeight="1">
      <c r="A19" s="2" t="s">
        <v>1</v>
      </c>
      <c r="B19" s="3" t="s">
        <v>2</v>
      </c>
      <c r="C19" s="3" t="s">
        <v>3</v>
      </c>
      <c r="D19" s="3" t="s">
        <v>112</v>
      </c>
      <c r="E19" s="3" t="s">
        <v>113</v>
      </c>
      <c r="F19" s="3" t="s">
        <v>114</v>
      </c>
    </row>
    <row r="20" spans="1:9">
      <c r="A20" s="4" t="s">
        <v>9</v>
      </c>
      <c r="B20" s="5">
        <v>53107</v>
      </c>
      <c r="C20" s="5">
        <v>47258</v>
      </c>
      <c r="D20" s="5">
        <v>122628</v>
      </c>
      <c r="E20" s="5">
        <v>96249</v>
      </c>
      <c r="F20" s="6">
        <v>26379</v>
      </c>
    </row>
    <row r="21" spans="1:9">
      <c r="A21" s="4" t="s">
        <v>6</v>
      </c>
      <c r="B21" s="5">
        <v>36891</v>
      </c>
      <c r="C21" s="5">
        <v>31597</v>
      </c>
      <c r="D21" s="5">
        <v>78360</v>
      </c>
      <c r="E21" s="5">
        <v>59056</v>
      </c>
      <c r="F21" s="6">
        <v>19304</v>
      </c>
    </row>
    <row r="22" spans="1:9">
      <c r="A22" s="4" t="s">
        <v>8</v>
      </c>
      <c r="B22" s="5">
        <v>44701</v>
      </c>
      <c r="C22" s="5">
        <v>38164</v>
      </c>
      <c r="D22" s="5">
        <v>91154</v>
      </c>
      <c r="E22" s="5">
        <v>68927</v>
      </c>
      <c r="F22" s="6">
        <v>22227</v>
      </c>
    </row>
    <row r="23" spans="1:9">
      <c r="A23" s="4" t="s">
        <v>7</v>
      </c>
      <c r="B23" s="5">
        <v>43235</v>
      </c>
      <c r="C23" s="5">
        <v>37598</v>
      </c>
      <c r="D23" s="5">
        <v>100805</v>
      </c>
      <c r="E23" s="5">
        <v>78894</v>
      </c>
      <c r="F23" s="6">
        <v>21911</v>
      </c>
    </row>
    <row r="24" spans="1:9">
      <c r="A24" s="37" t="s">
        <v>10</v>
      </c>
      <c r="B24" s="8">
        <v>177934</v>
      </c>
      <c r="C24" s="9">
        <v>154617</v>
      </c>
      <c r="D24" s="9">
        <v>392947</v>
      </c>
      <c r="E24" s="9">
        <v>303126</v>
      </c>
      <c r="F24" s="10">
        <v>89821</v>
      </c>
    </row>
    <row r="26" spans="1:9">
      <c r="A26" s="42" t="s">
        <v>0</v>
      </c>
      <c r="B26" s="1" t="s">
        <v>176</v>
      </c>
      <c r="I26" s="41" t="s">
        <v>109</v>
      </c>
    </row>
    <row r="27" spans="1:9" ht="27" customHeight="1">
      <c r="A27" s="2" t="s">
        <v>1</v>
      </c>
      <c r="B27" s="3" t="s">
        <v>2</v>
      </c>
      <c r="C27" s="3" t="s">
        <v>3</v>
      </c>
      <c r="D27" s="3" t="s">
        <v>112</v>
      </c>
      <c r="E27" s="3" t="s">
        <v>113</v>
      </c>
      <c r="F27" s="3" t="s">
        <v>114</v>
      </c>
    </row>
    <row r="28" spans="1:9">
      <c r="A28" s="4" t="s">
        <v>9</v>
      </c>
      <c r="B28" s="5">
        <v>53302</v>
      </c>
      <c r="C28" s="5">
        <v>47481</v>
      </c>
      <c r="D28" s="5">
        <v>121848</v>
      </c>
      <c r="E28" s="5">
        <v>94959</v>
      </c>
      <c r="F28" s="6">
        <v>26889</v>
      </c>
    </row>
    <row r="29" spans="1:9">
      <c r="A29" s="4" t="s">
        <v>6</v>
      </c>
      <c r="B29" s="5">
        <v>37112</v>
      </c>
      <c r="C29" s="5">
        <v>31813</v>
      </c>
      <c r="D29" s="5">
        <v>75755</v>
      </c>
      <c r="E29" s="5">
        <v>56107</v>
      </c>
      <c r="F29" s="6">
        <v>19648</v>
      </c>
    </row>
    <row r="30" spans="1:9">
      <c r="A30" s="4" t="s">
        <v>8</v>
      </c>
      <c r="B30" s="5">
        <v>44686</v>
      </c>
      <c r="C30" s="5">
        <v>38175</v>
      </c>
      <c r="D30" s="5">
        <v>89222</v>
      </c>
      <c r="E30" s="5">
        <v>66638</v>
      </c>
      <c r="F30" s="6">
        <v>22584</v>
      </c>
    </row>
    <row r="31" spans="1:9">
      <c r="A31" s="4" t="s">
        <v>7</v>
      </c>
      <c r="B31" s="5">
        <v>43456</v>
      </c>
      <c r="C31" s="5">
        <v>37814</v>
      </c>
      <c r="D31" s="5">
        <v>97178</v>
      </c>
      <c r="E31" s="5">
        <v>74856</v>
      </c>
      <c r="F31" s="6">
        <v>22322</v>
      </c>
    </row>
    <row r="32" spans="1:9">
      <c r="A32" s="37" t="s">
        <v>10</v>
      </c>
      <c r="B32" s="8">
        <v>178556</v>
      </c>
      <c r="C32" s="9">
        <v>155283</v>
      </c>
      <c r="D32" s="9">
        <v>384003</v>
      </c>
      <c r="E32" s="9">
        <v>292560</v>
      </c>
      <c r="F32" s="10">
        <v>91443</v>
      </c>
    </row>
    <row r="34" spans="1:6">
      <c r="A34" s="42" t="s">
        <v>0</v>
      </c>
      <c r="B34" s="1" t="s">
        <v>177</v>
      </c>
    </row>
    <row r="35" spans="1:6" ht="27" customHeight="1">
      <c r="A35" s="2" t="s">
        <v>1</v>
      </c>
      <c r="B35" s="3" t="s">
        <v>2</v>
      </c>
      <c r="C35" s="3" t="s">
        <v>3</v>
      </c>
      <c r="D35" s="3" t="s">
        <v>112</v>
      </c>
      <c r="E35" s="3" t="s">
        <v>113</v>
      </c>
      <c r="F35" s="3" t="s">
        <v>114</v>
      </c>
    </row>
    <row r="36" spans="1:6">
      <c r="A36" s="4" t="s">
        <v>9</v>
      </c>
      <c r="B36" s="5">
        <v>53352</v>
      </c>
      <c r="C36" s="5">
        <v>47491</v>
      </c>
      <c r="D36" s="5">
        <v>123733</v>
      </c>
      <c r="E36" s="5">
        <v>96859</v>
      </c>
      <c r="F36" s="6">
        <v>26874</v>
      </c>
    </row>
    <row r="37" spans="1:6">
      <c r="A37" s="4" t="s">
        <v>6</v>
      </c>
      <c r="B37" s="5">
        <v>37079</v>
      </c>
      <c r="C37" s="5">
        <v>31760</v>
      </c>
      <c r="D37" s="5">
        <v>76531</v>
      </c>
      <c r="E37" s="5">
        <v>56940</v>
      </c>
      <c r="F37" s="6">
        <v>19591</v>
      </c>
    </row>
    <row r="38" spans="1:6">
      <c r="A38" s="4" t="s">
        <v>8</v>
      </c>
      <c r="B38" s="5">
        <v>44652</v>
      </c>
      <c r="C38" s="5">
        <v>38139</v>
      </c>
      <c r="D38" s="5">
        <v>89705</v>
      </c>
      <c r="E38" s="5">
        <v>67168</v>
      </c>
      <c r="F38" s="6">
        <v>22537</v>
      </c>
    </row>
    <row r="39" spans="1:6">
      <c r="A39" s="4" t="s">
        <v>7</v>
      </c>
      <c r="B39" s="5">
        <v>43376</v>
      </c>
      <c r="C39" s="5">
        <v>37835</v>
      </c>
      <c r="D39" s="5">
        <v>99604</v>
      </c>
      <c r="E39" s="5">
        <v>77294</v>
      </c>
      <c r="F39" s="6">
        <v>22310</v>
      </c>
    </row>
    <row r="40" spans="1:6">
      <c r="A40" s="37" t="s">
        <v>10</v>
      </c>
      <c r="B40" s="8">
        <v>178459</v>
      </c>
      <c r="C40" s="9">
        <v>155225</v>
      </c>
      <c r="D40" s="9">
        <v>389573</v>
      </c>
      <c r="E40" s="9">
        <v>298261</v>
      </c>
      <c r="F40" s="10">
        <v>91312</v>
      </c>
    </row>
    <row r="42" spans="1:6">
      <c r="A42" s="42" t="s">
        <v>21</v>
      </c>
      <c r="B42" s="1" t="s">
        <v>178</v>
      </c>
    </row>
    <row r="43" spans="1:6" ht="27" customHeight="1">
      <c r="A43" s="2" t="s">
        <v>1</v>
      </c>
      <c r="B43" s="3" t="s">
        <v>2</v>
      </c>
      <c r="C43" s="3" t="s">
        <v>3</v>
      </c>
      <c r="D43" s="3" t="s">
        <v>112</v>
      </c>
      <c r="E43" s="3" t="s">
        <v>113</v>
      </c>
      <c r="F43" s="3" t="s">
        <v>114</v>
      </c>
    </row>
    <row r="44" spans="1:6">
      <c r="A44" s="4" t="s">
        <v>9</v>
      </c>
      <c r="B44" s="5">
        <v>53247</v>
      </c>
      <c r="C44" s="5">
        <v>47358</v>
      </c>
      <c r="D44" s="5">
        <v>123911</v>
      </c>
      <c r="E44" s="5">
        <v>97334</v>
      </c>
      <c r="F44" s="6">
        <v>26577</v>
      </c>
    </row>
    <row r="45" spans="1:6">
      <c r="A45" s="4" t="s">
        <v>6</v>
      </c>
      <c r="B45" s="5">
        <v>37105</v>
      </c>
      <c r="C45" s="5">
        <v>31769</v>
      </c>
      <c r="D45" s="5">
        <v>77874</v>
      </c>
      <c r="E45" s="5">
        <v>58495</v>
      </c>
      <c r="F45" s="6">
        <v>19379</v>
      </c>
    </row>
    <row r="46" spans="1:6">
      <c r="A46" s="4" t="s">
        <v>8</v>
      </c>
      <c r="B46" s="5">
        <v>44706</v>
      </c>
      <c r="C46" s="5">
        <v>38210</v>
      </c>
      <c r="D46" s="5">
        <v>90261</v>
      </c>
      <c r="E46" s="5">
        <v>67926</v>
      </c>
      <c r="F46" s="6">
        <v>22335</v>
      </c>
    </row>
    <row r="47" spans="1:6">
      <c r="A47" s="4" t="s">
        <v>7</v>
      </c>
      <c r="B47" s="5">
        <v>43321</v>
      </c>
      <c r="C47" s="5">
        <v>37750</v>
      </c>
      <c r="D47" s="5">
        <v>99476</v>
      </c>
      <c r="E47" s="5">
        <v>77467</v>
      </c>
      <c r="F47" s="6">
        <v>22009</v>
      </c>
    </row>
    <row r="48" spans="1:6" ht="12.75" customHeight="1">
      <c r="A48" s="7" t="s">
        <v>10</v>
      </c>
      <c r="B48" s="8">
        <v>178379</v>
      </c>
      <c r="C48" s="9">
        <v>155087</v>
      </c>
      <c r="D48" s="9">
        <v>391522</v>
      </c>
      <c r="E48" s="9">
        <v>301222</v>
      </c>
      <c r="F48" s="10">
        <v>90300</v>
      </c>
    </row>
    <row r="50" spans="1:6">
      <c r="A50" s="42" t="s">
        <v>21</v>
      </c>
      <c r="B50" s="1" t="s">
        <v>179</v>
      </c>
    </row>
    <row r="51" spans="1:6" ht="27" customHeight="1">
      <c r="A51" s="2" t="s">
        <v>1</v>
      </c>
      <c r="B51" s="3" t="s">
        <v>2</v>
      </c>
      <c r="C51" s="3" t="s">
        <v>3</v>
      </c>
      <c r="D51" s="3" t="s">
        <v>112</v>
      </c>
      <c r="E51" s="3" t="s">
        <v>113</v>
      </c>
      <c r="F51" s="3" t="s">
        <v>114</v>
      </c>
    </row>
    <row r="52" spans="1:6">
      <c r="A52" s="4" t="s">
        <v>9</v>
      </c>
      <c r="B52" s="5">
        <v>53650</v>
      </c>
      <c r="C52" s="5">
        <v>47757</v>
      </c>
      <c r="D52" s="5">
        <v>121797</v>
      </c>
      <c r="E52" s="5">
        <v>95056</v>
      </c>
      <c r="F52" s="6">
        <v>26741</v>
      </c>
    </row>
    <row r="53" spans="1:6">
      <c r="A53" s="4" t="s">
        <v>6</v>
      </c>
      <c r="B53" s="5">
        <v>37401</v>
      </c>
      <c r="C53" s="5">
        <v>32056</v>
      </c>
      <c r="D53" s="5">
        <v>73587</v>
      </c>
      <c r="E53" s="5">
        <v>54132</v>
      </c>
      <c r="F53" s="6">
        <v>19455</v>
      </c>
    </row>
    <row r="54" spans="1:6">
      <c r="A54" s="4" t="s">
        <v>8</v>
      </c>
      <c r="B54" s="5">
        <v>44972</v>
      </c>
      <c r="C54" s="5">
        <v>38495</v>
      </c>
      <c r="D54" s="5">
        <v>87537</v>
      </c>
      <c r="E54" s="5">
        <v>65198</v>
      </c>
      <c r="F54" s="6">
        <v>22339</v>
      </c>
    </row>
    <row r="55" spans="1:6">
      <c r="A55" s="4" t="s">
        <v>7</v>
      </c>
      <c r="B55" s="5">
        <v>43686</v>
      </c>
      <c r="C55" s="5">
        <v>38186</v>
      </c>
      <c r="D55" s="5">
        <v>94634</v>
      </c>
      <c r="E55" s="5">
        <v>72531</v>
      </c>
      <c r="F55" s="6">
        <v>22103</v>
      </c>
    </row>
    <row r="56" spans="1:6">
      <c r="A56" s="37" t="s">
        <v>10</v>
      </c>
      <c r="B56" s="8">
        <v>179709</v>
      </c>
      <c r="C56" s="9">
        <v>156494</v>
      </c>
      <c r="D56" s="9">
        <v>377555</v>
      </c>
      <c r="E56" s="9">
        <v>286917</v>
      </c>
      <c r="F56" s="10">
        <v>90638</v>
      </c>
    </row>
    <row r="58" spans="1:6">
      <c r="A58" s="42" t="s">
        <v>0</v>
      </c>
      <c r="B58" s="1" t="s">
        <v>110</v>
      </c>
    </row>
    <row r="59" spans="1:6" ht="27" customHeight="1">
      <c r="A59" s="2" t="s">
        <v>1</v>
      </c>
      <c r="B59" s="3" t="s">
        <v>2</v>
      </c>
      <c r="C59" s="3" t="s">
        <v>3</v>
      </c>
      <c r="D59" s="3" t="s">
        <v>112</v>
      </c>
      <c r="E59" s="3" t="s">
        <v>113</v>
      </c>
      <c r="F59" s="3" t="s">
        <v>114</v>
      </c>
    </row>
    <row r="60" spans="1:6">
      <c r="A60" s="4" t="s">
        <v>9</v>
      </c>
      <c r="B60" s="5">
        <v>53899</v>
      </c>
      <c r="C60" s="5">
        <v>48017</v>
      </c>
      <c r="D60" s="5">
        <v>126711</v>
      </c>
      <c r="E60" s="5">
        <v>99844</v>
      </c>
      <c r="F60" s="6">
        <v>26867</v>
      </c>
    </row>
    <row r="61" spans="1:6">
      <c r="A61" s="4" t="s">
        <v>6</v>
      </c>
      <c r="B61" s="5">
        <v>37530</v>
      </c>
      <c r="C61" s="5">
        <v>32237</v>
      </c>
      <c r="D61" s="5">
        <v>77434</v>
      </c>
      <c r="E61" s="5">
        <v>57877</v>
      </c>
      <c r="F61" s="6">
        <v>19557</v>
      </c>
    </row>
    <row r="62" spans="1:6">
      <c r="A62" s="4" t="s">
        <v>8</v>
      </c>
      <c r="B62" s="5">
        <v>45181</v>
      </c>
      <c r="C62" s="5">
        <v>38703</v>
      </c>
      <c r="D62" s="5">
        <v>91175</v>
      </c>
      <c r="E62" s="5">
        <v>68701</v>
      </c>
      <c r="F62" s="6">
        <v>22474</v>
      </c>
    </row>
    <row r="63" spans="1:6">
      <c r="A63" s="4" t="s">
        <v>7</v>
      </c>
      <c r="B63" s="5">
        <v>43841</v>
      </c>
      <c r="C63" s="5">
        <v>38334</v>
      </c>
      <c r="D63" s="5">
        <v>101077</v>
      </c>
      <c r="E63" s="5">
        <v>78834</v>
      </c>
      <c r="F63" s="6">
        <v>22243</v>
      </c>
    </row>
    <row r="64" spans="1:6">
      <c r="A64" s="37" t="s">
        <v>10</v>
      </c>
      <c r="B64" s="8">
        <v>180451</v>
      </c>
      <c r="C64" s="9">
        <v>157291</v>
      </c>
      <c r="D64" s="9">
        <v>396397</v>
      </c>
      <c r="E64" s="9">
        <v>305256</v>
      </c>
      <c r="F64" s="10">
        <v>91141</v>
      </c>
    </row>
    <row r="66" spans="1:6">
      <c r="A66" s="42" t="s">
        <v>0</v>
      </c>
      <c r="B66" s="1" t="s">
        <v>180</v>
      </c>
    </row>
    <row r="67" spans="1:6" ht="27" customHeight="1">
      <c r="A67" s="2" t="s">
        <v>1</v>
      </c>
      <c r="B67" s="3" t="s">
        <v>2</v>
      </c>
      <c r="C67" s="3" t="s">
        <v>3</v>
      </c>
      <c r="D67" s="3" t="s">
        <v>112</v>
      </c>
      <c r="E67" s="3" t="s">
        <v>113</v>
      </c>
      <c r="F67" s="3" t="s">
        <v>114</v>
      </c>
    </row>
    <row r="68" spans="1:6">
      <c r="A68" s="4" t="s">
        <v>9</v>
      </c>
      <c r="B68" s="5">
        <v>53916</v>
      </c>
      <c r="C68" s="5">
        <v>48008</v>
      </c>
      <c r="D68" s="5">
        <v>128457</v>
      </c>
      <c r="E68" s="5">
        <v>101659</v>
      </c>
      <c r="F68" s="6">
        <v>26798</v>
      </c>
    </row>
    <row r="69" spans="1:6">
      <c r="A69" s="4" t="s">
        <v>6</v>
      </c>
      <c r="B69" s="5">
        <v>37615</v>
      </c>
      <c r="C69" s="5">
        <v>32296</v>
      </c>
      <c r="D69" s="5">
        <v>79020</v>
      </c>
      <c r="E69" s="5">
        <v>59457</v>
      </c>
      <c r="F69" s="6">
        <v>19563</v>
      </c>
    </row>
    <row r="70" spans="1:6">
      <c r="A70" s="4" t="s">
        <v>8</v>
      </c>
      <c r="B70" s="5">
        <v>45121</v>
      </c>
      <c r="C70" s="5">
        <v>38601</v>
      </c>
      <c r="D70" s="5">
        <v>92639</v>
      </c>
      <c r="E70" s="5">
        <v>70355</v>
      </c>
      <c r="F70" s="6">
        <v>22284</v>
      </c>
    </row>
    <row r="71" spans="1:6">
      <c r="A71" s="4" t="s">
        <v>7</v>
      </c>
      <c r="B71" s="5">
        <v>43891</v>
      </c>
      <c r="C71" s="5">
        <v>38372</v>
      </c>
      <c r="D71" s="5">
        <v>103710</v>
      </c>
      <c r="E71" s="5">
        <v>81514</v>
      </c>
      <c r="F71" s="6">
        <v>22196</v>
      </c>
    </row>
    <row r="72" spans="1:6">
      <c r="A72" s="37" t="s">
        <v>10</v>
      </c>
      <c r="B72" s="8">
        <v>180543</v>
      </c>
      <c r="C72" s="9">
        <v>157277</v>
      </c>
      <c r="D72" s="9">
        <v>403826</v>
      </c>
      <c r="E72" s="9">
        <v>312985</v>
      </c>
      <c r="F72" s="10">
        <v>90841</v>
      </c>
    </row>
    <row r="75" spans="1:6">
      <c r="A75" s="42" t="s">
        <v>0</v>
      </c>
      <c r="B75" s="1" t="s">
        <v>181</v>
      </c>
    </row>
    <row r="76" spans="1:6" ht="38.25">
      <c r="A76" s="2" t="s">
        <v>1</v>
      </c>
      <c r="B76" s="3" t="s">
        <v>2</v>
      </c>
      <c r="C76" s="3" t="s">
        <v>3</v>
      </c>
      <c r="D76" s="3" t="s">
        <v>112</v>
      </c>
      <c r="E76" s="3" t="s">
        <v>113</v>
      </c>
      <c r="F76" s="3" t="s">
        <v>114</v>
      </c>
    </row>
    <row r="77" spans="1:6">
      <c r="A77" s="4" t="s">
        <v>9</v>
      </c>
      <c r="B77" s="5">
        <v>53785</v>
      </c>
      <c r="C77" s="5">
        <v>47854</v>
      </c>
      <c r="D77" s="5">
        <v>129361</v>
      </c>
      <c r="E77" s="5">
        <v>102895</v>
      </c>
      <c r="F77" s="6">
        <v>26466</v>
      </c>
    </row>
    <row r="78" spans="1:6">
      <c r="A78" s="4" t="s">
        <v>6</v>
      </c>
      <c r="B78" s="5">
        <v>37626</v>
      </c>
      <c r="C78" s="5">
        <v>32298</v>
      </c>
      <c r="D78" s="5">
        <v>81255</v>
      </c>
      <c r="E78" s="5">
        <v>61948</v>
      </c>
      <c r="F78" s="6">
        <v>19307</v>
      </c>
    </row>
    <row r="79" spans="1:6">
      <c r="A79" s="4" t="s">
        <v>8</v>
      </c>
      <c r="B79" s="5">
        <v>45096</v>
      </c>
      <c r="C79" s="5">
        <v>38553</v>
      </c>
      <c r="D79" s="5">
        <v>93635</v>
      </c>
      <c r="E79" s="5">
        <v>71612</v>
      </c>
      <c r="F79" s="6">
        <v>22023</v>
      </c>
    </row>
    <row r="80" spans="1:6">
      <c r="A80" s="4" t="s">
        <v>7</v>
      </c>
      <c r="B80" s="5">
        <v>43757</v>
      </c>
      <c r="C80" s="5">
        <v>38237</v>
      </c>
      <c r="D80" s="5">
        <v>104037</v>
      </c>
      <c r="E80" s="5">
        <v>82174</v>
      </c>
      <c r="F80" s="6">
        <v>21863</v>
      </c>
    </row>
    <row r="81" spans="1:8">
      <c r="A81" s="37" t="s">
        <v>10</v>
      </c>
      <c r="B81" s="8">
        <v>180264</v>
      </c>
      <c r="C81" s="9">
        <v>156942</v>
      </c>
      <c r="D81" s="9">
        <v>408288</v>
      </c>
      <c r="E81" s="9">
        <v>318629</v>
      </c>
      <c r="F81" s="10">
        <v>89659</v>
      </c>
    </row>
    <row r="82" spans="1:8">
      <c r="A82" s="87" t="s">
        <v>0</v>
      </c>
      <c r="B82" s="88" t="s">
        <v>182</v>
      </c>
      <c r="C82" s="89"/>
      <c r="D82" s="89"/>
      <c r="E82" s="89"/>
      <c r="F82" s="89"/>
    </row>
    <row r="83" spans="1:8" ht="38.25">
      <c r="A83" s="90" t="s">
        <v>1</v>
      </c>
      <c r="B83" s="45" t="s">
        <v>2</v>
      </c>
      <c r="C83" s="45" t="s">
        <v>3</v>
      </c>
      <c r="D83" s="45" t="s">
        <v>112</v>
      </c>
      <c r="E83" s="45" t="s">
        <v>113</v>
      </c>
      <c r="F83" s="45" t="s">
        <v>114</v>
      </c>
    </row>
    <row r="84" spans="1:8">
      <c r="A84" s="91" t="s">
        <v>9</v>
      </c>
      <c r="B84" s="46">
        <v>53961</v>
      </c>
      <c r="C84" s="46">
        <v>48071</v>
      </c>
      <c r="D84" s="46">
        <v>126471</v>
      </c>
      <c r="E84" s="46">
        <v>99915</v>
      </c>
      <c r="F84" s="92">
        <v>26556</v>
      </c>
      <c r="H84" s="84"/>
    </row>
    <row r="85" spans="1:8">
      <c r="A85" s="91" t="s">
        <v>6</v>
      </c>
      <c r="B85" s="46">
        <v>37810</v>
      </c>
      <c r="C85" s="46">
        <v>32475</v>
      </c>
      <c r="D85" s="46">
        <v>77540</v>
      </c>
      <c r="E85" s="46">
        <v>58122</v>
      </c>
      <c r="F85" s="92">
        <v>19418</v>
      </c>
      <c r="H85" s="84"/>
    </row>
    <row r="86" spans="1:8">
      <c r="A86" s="91" t="s">
        <v>8</v>
      </c>
      <c r="B86" s="46">
        <v>45307</v>
      </c>
      <c r="C86" s="46">
        <v>38756</v>
      </c>
      <c r="D86" s="46">
        <v>92380</v>
      </c>
      <c r="E86" s="46">
        <v>70304</v>
      </c>
      <c r="F86" s="92">
        <v>22076</v>
      </c>
      <c r="H86" s="84"/>
    </row>
    <row r="87" spans="1:8">
      <c r="A87" s="91" t="s">
        <v>7</v>
      </c>
      <c r="B87" s="46">
        <v>44016</v>
      </c>
      <c r="C87" s="46">
        <v>38511</v>
      </c>
      <c r="D87" s="46">
        <v>96431</v>
      </c>
      <c r="E87" s="46">
        <v>74528</v>
      </c>
      <c r="F87" s="92">
        <v>21903</v>
      </c>
      <c r="H87" s="84"/>
    </row>
    <row r="88" spans="1:8">
      <c r="A88" s="93" t="s">
        <v>10</v>
      </c>
      <c r="B88" s="59">
        <v>181094</v>
      </c>
      <c r="C88" s="94">
        <v>157813</v>
      </c>
      <c r="D88" s="94">
        <v>392822</v>
      </c>
      <c r="E88" s="94">
        <v>302869</v>
      </c>
      <c r="F88" s="95">
        <v>89953</v>
      </c>
    </row>
    <row r="90" spans="1:8">
      <c r="A90" s="42" t="s">
        <v>0</v>
      </c>
      <c r="B90" s="1" t="s">
        <v>183</v>
      </c>
    </row>
    <row r="91" spans="1:8" ht="38.25">
      <c r="A91" s="2" t="s">
        <v>1</v>
      </c>
      <c r="B91" s="3" t="s">
        <v>2</v>
      </c>
      <c r="C91" s="3" t="s">
        <v>3</v>
      </c>
      <c r="D91" s="3" t="s">
        <v>112</v>
      </c>
      <c r="E91" s="3" t="s">
        <v>113</v>
      </c>
      <c r="F91" s="3" t="s">
        <v>114</v>
      </c>
    </row>
    <row r="92" spans="1:8">
      <c r="A92" s="4" t="s">
        <v>9</v>
      </c>
      <c r="B92" s="5">
        <v>53961</v>
      </c>
      <c r="C92" s="5">
        <v>48071</v>
      </c>
      <c r="D92" s="5">
        <v>128074</v>
      </c>
      <c r="E92" s="5">
        <v>101510</v>
      </c>
      <c r="F92" s="6">
        <v>26564</v>
      </c>
    </row>
    <row r="93" spans="1:8">
      <c r="A93" s="4" t="s">
        <v>6</v>
      </c>
      <c r="B93" s="5">
        <v>37810</v>
      </c>
      <c r="C93" s="5">
        <v>32475</v>
      </c>
      <c r="D93" s="5">
        <v>80140</v>
      </c>
      <c r="E93" s="5">
        <v>60713</v>
      </c>
      <c r="F93" s="6">
        <v>19427</v>
      </c>
    </row>
    <row r="94" spans="1:8">
      <c r="A94" s="4" t="s">
        <v>8</v>
      </c>
      <c r="B94" s="5">
        <v>45307</v>
      </c>
      <c r="C94" s="5">
        <v>38756</v>
      </c>
      <c r="D94" s="5">
        <v>94458</v>
      </c>
      <c r="E94" s="5">
        <v>72376</v>
      </c>
      <c r="F94" s="6">
        <v>22082</v>
      </c>
    </row>
    <row r="95" spans="1:8">
      <c r="A95" s="4" t="s">
        <v>7</v>
      </c>
      <c r="B95" s="5">
        <v>44016</v>
      </c>
      <c r="C95" s="5">
        <v>38511</v>
      </c>
      <c r="D95" s="5">
        <v>101175</v>
      </c>
      <c r="E95" s="5">
        <v>79269</v>
      </c>
      <c r="F95" s="6">
        <v>21906</v>
      </c>
    </row>
    <row r="96" spans="1:8">
      <c r="A96" s="7" t="s">
        <v>10</v>
      </c>
      <c r="B96" s="8">
        <v>181094</v>
      </c>
      <c r="C96" s="9">
        <v>157813</v>
      </c>
      <c r="D96" s="9">
        <v>403847</v>
      </c>
      <c r="E96" s="9">
        <v>313868</v>
      </c>
      <c r="F96" s="10">
        <v>89979</v>
      </c>
    </row>
    <row r="98" spans="1:6">
      <c r="A98" s="42" t="s">
        <v>0</v>
      </c>
      <c r="B98" s="1" t="s">
        <v>124</v>
      </c>
    </row>
    <row r="99" spans="1:6" ht="38.25">
      <c r="A99" s="2" t="s">
        <v>1</v>
      </c>
      <c r="B99" s="3" t="s">
        <v>2</v>
      </c>
      <c r="C99" s="3" t="s">
        <v>3</v>
      </c>
      <c r="D99" s="3" t="s">
        <v>112</v>
      </c>
      <c r="E99" s="3" t="s">
        <v>113</v>
      </c>
      <c r="F99" s="3" t="s">
        <v>114</v>
      </c>
    </row>
    <row r="100" spans="1:6">
      <c r="A100" s="4" t="s">
        <v>9</v>
      </c>
      <c r="B100" s="5">
        <v>53226</v>
      </c>
      <c r="C100" s="5">
        <v>47303</v>
      </c>
      <c r="D100" s="5">
        <v>130921</v>
      </c>
      <c r="E100" s="5">
        <v>104911</v>
      </c>
      <c r="F100" s="6">
        <v>26010</v>
      </c>
    </row>
    <row r="101" spans="1:6">
      <c r="A101" s="4" t="s">
        <v>6</v>
      </c>
      <c r="B101" s="5">
        <v>37869</v>
      </c>
      <c r="C101" s="5">
        <v>32577</v>
      </c>
      <c r="D101" s="5">
        <v>82683</v>
      </c>
      <c r="E101" s="5">
        <v>63255</v>
      </c>
      <c r="F101" s="6">
        <v>19428</v>
      </c>
    </row>
    <row r="102" spans="1:6">
      <c r="A102" s="4" t="s">
        <v>8</v>
      </c>
      <c r="B102" s="5">
        <v>44586</v>
      </c>
      <c r="C102" s="5">
        <v>38042</v>
      </c>
      <c r="D102" s="5">
        <v>95404</v>
      </c>
      <c r="E102" s="5">
        <v>73688</v>
      </c>
      <c r="F102" s="6">
        <v>21716</v>
      </c>
    </row>
    <row r="103" spans="1:6">
      <c r="A103" s="4" t="s">
        <v>7</v>
      </c>
      <c r="B103" s="5">
        <v>44091</v>
      </c>
      <c r="C103" s="5">
        <v>38569</v>
      </c>
      <c r="D103" s="5">
        <v>106404</v>
      </c>
      <c r="E103" s="5">
        <v>84387</v>
      </c>
      <c r="F103" s="6">
        <v>22017</v>
      </c>
    </row>
    <row r="104" spans="1:6">
      <c r="A104" s="7" t="s">
        <v>11</v>
      </c>
      <c r="B104" s="8">
        <v>179772</v>
      </c>
      <c r="C104" s="9">
        <v>156491</v>
      </c>
      <c r="D104" s="9">
        <v>415412</v>
      </c>
      <c r="E104" s="9">
        <v>326241</v>
      </c>
      <c r="F104" s="10">
        <v>89171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N91"/>
  <sheetViews>
    <sheetView zoomScaleNormal="100" workbookViewId="0">
      <selection activeCell="N8" sqref="N8"/>
    </sheetView>
  </sheetViews>
  <sheetFormatPr defaultRowHeight="12.75"/>
  <cols>
    <col min="1" max="1" width="9.140625" style="22"/>
    <col min="2" max="2" width="18.7109375" style="22" customWidth="1"/>
    <col min="3" max="3" width="17.7109375" style="22" customWidth="1"/>
    <col min="4" max="4" width="27.5703125" style="22" bestFit="1" customWidth="1"/>
    <col min="5" max="7" width="9.7109375" style="22" customWidth="1"/>
    <col min="8" max="8" width="8.7109375" style="22" bestFit="1" customWidth="1"/>
    <col min="9" max="16384" width="9.140625" style="22"/>
  </cols>
  <sheetData>
    <row r="1" spans="2:7">
      <c r="B1" s="41" t="s">
        <v>109</v>
      </c>
    </row>
    <row r="2" spans="2:7">
      <c r="B2" s="41"/>
    </row>
    <row r="3" spans="2:7">
      <c r="B3" s="41"/>
    </row>
    <row r="4" spans="2:7">
      <c r="B4" s="42" t="s">
        <v>0</v>
      </c>
      <c r="C4" s="1" t="s">
        <v>179</v>
      </c>
    </row>
    <row r="5" spans="2:7" ht="38.25">
      <c r="B5" s="2" t="s">
        <v>1</v>
      </c>
      <c r="C5" s="3" t="s">
        <v>2</v>
      </c>
      <c r="D5" s="3" t="s">
        <v>3</v>
      </c>
      <c r="E5" s="3" t="s">
        <v>112</v>
      </c>
      <c r="F5" s="3" t="s">
        <v>113</v>
      </c>
      <c r="G5" s="3" t="s">
        <v>114</v>
      </c>
    </row>
    <row r="6" spans="2:7">
      <c r="B6" s="4" t="s">
        <v>9</v>
      </c>
      <c r="C6" s="5">
        <v>53650</v>
      </c>
      <c r="D6" s="5">
        <v>47757</v>
      </c>
      <c r="E6" s="5">
        <v>121797</v>
      </c>
      <c r="F6" s="5">
        <v>95056</v>
      </c>
      <c r="G6" s="6">
        <v>26741</v>
      </c>
    </row>
    <row r="7" spans="2:7">
      <c r="B7" s="4" t="s">
        <v>6</v>
      </c>
      <c r="C7" s="5">
        <v>37401</v>
      </c>
      <c r="D7" s="5">
        <v>32056</v>
      </c>
      <c r="E7" s="5">
        <v>73587</v>
      </c>
      <c r="F7" s="5">
        <v>54132</v>
      </c>
      <c r="G7" s="6">
        <v>19455</v>
      </c>
    </row>
    <row r="8" spans="2:7">
      <c r="B8" s="4" t="s">
        <v>8</v>
      </c>
      <c r="C8" s="5">
        <v>44972</v>
      </c>
      <c r="D8" s="5">
        <v>38495</v>
      </c>
      <c r="E8" s="5">
        <v>87537</v>
      </c>
      <c r="F8" s="5">
        <v>65198</v>
      </c>
      <c r="G8" s="6">
        <v>22339</v>
      </c>
    </row>
    <row r="9" spans="2:7">
      <c r="B9" s="4" t="s">
        <v>7</v>
      </c>
      <c r="C9" s="5">
        <v>43686</v>
      </c>
      <c r="D9" s="5">
        <v>38186</v>
      </c>
      <c r="E9" s="5">
        <v>94634</v>
      </c>
      <c r="F9" s="5">
        <v>72531</v>
      </c>
      <c r="G9" s="6">
        <v>22103</v>
      </c>
    </row>
    <row r="10" spans="2:7">
      <c r="B10" s="37" t="s">
        <v>10</v>
      </c>
      <c r="C10" s="8">
        <v>179709</v>
      </c>
      <c r="D10" s="9">
        <v>156494</v>
      </c>
      <c r="E10" s="9">
        <v>377555</v>
      </c>
      <c r="F10" s="9">
        <v>286917</v>
      </c>
      <c r="G10" s="10">
        <v>90638</v>
      </c>
    </row>
    <row r="12" spans="2:7">
      <c r="B12" s="42" t="s">
        <v>0</v>
      </c>
      <c r="C12" s="1" t="s">
        <v>110</v>
      </c>
    </row>
    <row r="13" spans="2:7" ht="38.25">
      <c r="B13" s="2" t="s">
        <v>1</v>
      </c>
      <c r="C13" s="3" t="s">
        <v>2</v>
      </c>
      <c r="D13" s="3" t="s">
        <v>3</v>
      </c>
      <c r="E13" s="3" t="s">
        <v>112</v>
      </c>
      <c r="F13" s="3" t="s">
        <v>113</v>
      </c>
      <c r="G13" s="3" t="s">
        <v>114</v>
      </c>
    </row>
    <row r="14" spans="2:7">
      <c r="B14" s="4" t="s">
        <v>9</v>
      </c>
      <c r="C14" s="5">
        <v>53899</v>
      </c>
      <c r="D14" s="5">
        <v>48017</v>
      </c>
      <c r="E14" s="5">
        <v>126711</v>
      </c>
      <c r="F14" s="5">
        <v>99844</v>
      </c>
      <c r="G14" s="6">
        <v>26867</v>
      </c>
    </row>
    <row r="15" spans="2:7">
      <c r="B15" s="4" t="s">
        <v>6</v>
      </c>
      <c r="C15" s="5">
        <v>37530</v>
      </c>
      <c r="D15" s="5">
        <v>32237</v>
      </c>
      <c r="E15" s="5">
        <v>77434</v>
      </c>
      <c r="F15" s="5">
        <v>57877</v>
      </c>
      <c r="G15" s="6">
        <v>19557</v>
      </c>
    </row>
    <row r="16" spans="2:7">
      <c r="B16" s="4" t="s">
        <v>8</v>
      </c>
      <c r="C16" s="5">
        <v>45181</v>
      </c>
      <c r="D16" s="5">
        <v>38703</v>
      </c>
      <c r="E16" s="5">
        <v>91175</v>
      </c>
      <c r="F16" s="5">
        <v>68701</v>
      </c>
      <c r="G16" s="6">
        <v>22474</v>
      </c>
    </row>
    <row r="17" spans="2:14">
      <c r="B17" s="4" t="s">
        <v>7</v>
      </c>
      <c r="C17" s="5">
        <v>43841</v>
      </c>
      <c r="D17" s="5">
        <v>38334</v>
      </c>
      <c r="E17" s="5">
        <v>101077</v>
      </c>
      <c r="F17" s="5">
        <v>78834</v>
      </c>
      <c r="G17" s="6">
        <v>22243</v>
      </c>
    </row>
    <row r="18" spans="2:14">
      <c r="B18" s="7" t="s">
        <v>11</v>
      </c>
      <c r="C18" s="8">
        <v>180451</v>
      </c>
      <c r="D18" s="9">
        <v>157291</v>
      </c>
      <c r="E18" s="9">
        <v>396397</v>
      </c>
      <c r="F18" s="9">
        <v>305256</v>
      </c>
      <c r="G18" s="10">
        <v>91141</v>
      </c>
      <c r="I18" s="127" t="s">
        <v>1</v>
      </c>
      <c r="J18" s="129" t="s">
        <v>184</v>
      </c>
      <c r="K18" s="130"/>
      <c r="L18" s="130"/>
      <c r="M18" s="130"/>
      <c r="N18" s="130"/>
    </row>
    <row r="19" spans="2:14" ht="34.5" thickBot="1">
      <c r="I19" s="128"/>
      <c r="J19" s="96" t="s">
        <v>2</v>
      </c>
      <c r="K19" s="96" t="s">
        <v>3</v>
      </c>
      <c r="L19" s="96" t="s">
        <v>185</v>
      </c>
      <c r="M19" s="96" t="s">
        <v>186</v>
      </c>
      <c r="N19" s="96" t="s">
        <v>187</v>
      </c>
    </row>
    <row r="20" spans="2:14" ht="13.5" thickTop="1">
      <c r="I20" s="97" t="s">
        <v>188</v>
      </c>
      <c r="J20" s="98">
        <f>(C43-C35)/C35*100</f>
        <v>-1.3620948462778675</v>
      </c>
      <c r="K20" s="98">
        <f>(D43-D35)/D35*100</f>
        <v>-1.5976368288573153</v>
      </c>
      <c r="L20" s="98">
        <f t="shared" ref="K20:N24" si="0">(E43-E35)/E35*100</f>
        <v>2.2229336165029592</v>
      </c>
      <c r="M20" s="98">
        <f t="shared" si="0"/>
        <v>3.3504088267165799</v>
      </c>
      <c r="N20" s="98">
        <f t="shared" si="0"/>
        <v>-2.0855292877578679</v>
      </c>
    </row>
    <row r="21" spans="2:14">
      <c r="I21" s="97" t="s">
        <v>189</v>
      </c>
      <c r="J21" s="98">
        <f t="shared" ref="J21:J23" si="1">(C44-C36)/C36*100</f>
        <v>0.15604337476857974</v>
      </c>
      <c r="K21" s="98">
        <f t="shared" si="0"/>
        <v>0.31408775981524251</v>
      </c>
      <c r="L21" s="98">
        <f t="shared" si="0"/>
        <v>3.1731969054155229</v>
      </c>
      <c r="M21" s="98">
        <f t="shared" si="0"/>
        <v>4.1869121934346847</v>
      </c>
      <c r="N21" s="98">
        <f t="shared" si="0"/>
        <v>5.1474751634323366E-3</v>
      </c>
    </row>
    <row r="22" spans="2:14">
      <c r="I22" s="97" t="s">
        <v>190</v>
      </c>
      <c r="J22" s="98">
        <f t="shared" si="1"/>
        <v>-1.5913655726488181</v>
      </c>
      <c r="K22" s="98">
        <f t="shared" si="0"/>
        <v>-1.8422953865207967</v>
      </c>
      <c r="L22" s="98">
        <f t="shared" si="0"/>
        <v>1.0015033136420419</v>
      </c>
      <c r="M22" s="98">
        <f t="shared" si="0"/>
        <v>1.8127556095943405</v>
      </c>
      <c r="N22" s="98">
        <f t="shared" si="0"/>
        <v>-1.6574585635359116</v>
      </c>
    </row>
    <row r="23" spans="2:14">
      <c r="I23" s="97" t="s">
        <v>191</v>
      </c>
      <c r="J23" s="98">
        <f t="shared" si="1"/>
        <v>0.17039258451472192</v>
      </c>
      <c r="K23" s="98">
        <f t="shared" si="0"/>
        <v>0.15060632027213006</v>
      </c>
      <c r="L23" s="98">
        <f t="shared" si="0"/>
        <v>5.1682727946627125</v>
      </c>
      <c r="M23" s="98">
        <f t="shared" si="0"/>
        <v>6.4564962343412944</v>
      </c>
      <c r="N23" s="98">
        <f>(G46-G38)/G38*100</f>
        <v>0.5067104902766365</v>
      </c>
    </row>
    <row r="24" spans="2:14">
      <c r="I24" s="99" t="s">
        <v>19</v>
      </c>
      <c r="J24" s="98">
        <f>(C47-C39)/C39*100</f>
        <v>-0.7300076203518614</v>
      </c>
      <c r="K24" s="98">
        <f t="shared" si="0"/>
        <v>-0.8377003161970179</v>
      </c>
      <c r="L24" s="98">
        <f>(E47-E39)/E39*100</f>
        <v>2.8637082855635922</v>
      </c>
      <c r="M24" s="98">
        <f t="shared" si="0"/>
        <v>3.9421030496896785</v>
      </c>
      <c r="N24" s="98">
        <f t="shared" si="0"/>
        <v>-0.89798730814967931</v>
      </c>
    </row>
    <row r="25" spans="2:14" ht="13.5" customHeight="1">
      <c r="B25" s="42" t="s">
        <v>0</v>
      </c>
      <c r="C25" s="1" t="s">
        <v>181</v>
      </c>
    </row>
    <row r="26" spans="2:14" ht="38.25">
      <c r="B26" s="2" t="s">
        <v>1</v>
      </c>
      <c r="C26" s="3" t="s">
        <v>2</v>
      </c>
      <c r="D26" s="3" t="s">
        <v>3</v>
      </c>
      <c r="E26" s="3" t="s">
        <v>112</v>
      </c>
      <c r="F26" s="3" t="s">
        <v>113</v>
      </c>
      <c r="G26" s="3" t="s">
        <v>114</v>
      </c>
      <c r="I26" s="85" t="s">
        <v>192</v>
      </c>
    </row>
    <row r="27" spans="2:14">
      <c r="B27" s="4" t="s">
        <v>9</v>
      </c>
      <c r="C27" s="5">
        <v>53785</v>
      </c>
      <c r="D27" s="5">
        <v>47854</v>
      </c>
      <c r="E27" s="5">
        <v>129361</v>
      </c>
      <c r="F27" s="5">
        <v>102895</v>
      </c>
      <c r="G27" s="6">
        <v>26466</v>
      </c>
    </row>
    <row r="28" spans="2:14">
      <c r="B28" s="4" t="s">
        <v>6</v>
      </c>
      <c r="C28" s="5">
        <v>37626</v>
      </c>
      <c r="D28" s="5">
        <v>32298</v>
      </c>
      <c r="E28" s="5">
        <v>81255</v>
      </c>
      <c r="F28" s="5">
        <v>61948</v>
      </c>
      <c r="G28" s="6">
        <v>19307</v>
      </c>
    </row>
    <row r="29" spans="2:14">
      <c r="B29" s="4" t="s">
        <v>8</v>
      </c>
      <c r="C29" s="5">
        <v>45096</v>
      </c>
      <c r="D29" s="5">
        <v>38553</v>
      </c>
      <c r="E29" s="5">
        <v>93635</v>
      </c>
      <c r="F29" s="5">
        <v>71612</v>
      </c>
      <c r="G29" s="6">
        <v>22023</v>
      </c>
    </row>
    <row r="30" spans="2:14">
      <c r="B30" s="4" t="s">
        <v>7</v>
      </c>
      <c r="C30" s="5">
        <v>43757</v>
      </c>
      <c r="D30" s="5">
        <v>38237</v>
      </c>
      <c r="E30" s="5">
        <v>104037</v>
      </c>
      <c r="F30" s="5">
        <v>82174</v>
      </c>
      <c r="G30" s="6">
        <v>21863</v>
      </c>
    </row>
    <row r="31" spans="2:14">
      <c r="B31" s="37" t="s">
        <v>10</v>
      </c>
      <c r="C31" s="8">
        <v>180264</v>
      </c>
      <c r="D31" s="9">
        <v>156942</v>
      </c>
      <c r="E31" s="9">
        <v>408288</v>
      </c>
      <c r="F31" s="9">
        <v>318629</v>
      </c>
      <c r="G31" s="10">
        <v>89659</v>
      </c>
    </row>
    <row r="33" spans="2:7">
      <c r="B33" s="42" t="s">
        <v>0</v>
      </c>
      <c r="C33" s="1" t="s">
        <v>182</v>
      </c>
    </row>
    <row r="34" spans="2:7" ht="38.25">
      <c r="B34" s="2" t="s">
        <v>1</v>
      </c>
      <c r="C34" s="3" t="s">
        <v>2</v>
      </c>
      <c r="D34" s="3" t="s">
        <v>3</v>
      </c>
      <c r="E34" s="3" t="s">
        <v>112</v>
      </c>
      <c r="F34" s="3" t="s">
        <v>113</v>
      </c>
      <c r="G34" s="3" t="s">
        <v>114</v>
      </c>
    </row>
    <row r="35" spans="2:7">
      <c r="B35" s="4" t="s">
        <v>9</v>
      </c>
      <c r="C35" s="5">
        <v>53961</v>
      </c>
      <c r="D35" s="5">
        <v>48071</v>
      </c>
      <c r="E35" s="5">
        <v>128074</v>
      </c>
      <c r="F35" s="5">
        <v>101510</v>
      </c>
      <c r="G35" s="6">
        <v>26564</v>
      </c>
    </row>
    <row r="36" spans="2:7">
      <c r="B36" s="4" t="s">
        <v>6</v>
      </c>
      <c r="C36" s="5">
        <v>37810</v>
      </c>
      <c r="D36" s="5">
        <v>32475</v>
      </c>
      <c r="E36" s="5">
        <v>80140</v>
      </c>
      <c r="F36" s="5">
        <v>60713</v>
      </c>
      <c r="G36" s="6">
        <v>19427</v>
      </c>
    </row>
    <row r="37" spans="2:7">
      <c r="B37" s="4" t="s">
        <v>8</v>
      </c>
      <c r="C37" s="5">
        <v>45307</v>
      </c>
      <c r="D37" s="5">
        <v>38756</v>
      </c>
      <c r="E37" s="5">
        <v>94458</v>
      </c>
      <c r="F37" s="5">
        <v>72376</v>
      </c>
      <c r="G37" s="6">
        <v>22082</v>
      </c>
    </row>
    <row r="38" spans="2:7">
      <c r="B38" s="4" t="s">
        <v>7</v>
      </c>
      <c r="C38" s="5">
        <v>44016</v>
      </c>
      <c r="D38" s="5">
        <v>38511</v>
      </c>
      <c r="E38" s="5">
        <v>101175</v>
      </c>
      <c r="F38" s="5">
        <v>79269</v>
      </c>
      <c r="G38" s="6">
        <v>21906</v>
      </c>
    </row>
    <row r="39" spans="2:7">
      <c r="B39" s="37" t="s">
        <v>10</v>
      </c>
      <c r="C39" s="8">
        <v>181094</v>
      </c>
      <c r="D39" s="9">
        <v>157813</v>
      </c>
      <c r="E39" s="9">
        <v>403847</v>
      </c>
      <c r="F39" s="9">
        <v>313868</v>
      </c>
      <c r="G39" s="10">
        <v>89979</v>
      </c>
    </row>
    <row r="40" spans="2:7">
      <c r="B40" s="42"/>
      <c r="C40" s="1"/>
    </row>
    <row r="41" spans="2:7">
      <c r="B41" s="42" t="s">
        <v>0</v>
      </c>
      <c r="C41" s="1" t="s">
        <v>124</v>
      </c>
    </row>
    <row r="42" spans="2:7" ht="38.25">
      <c r="B42" s="2" t="s">
        <v>1</v>
      </c>
      <c r="C42" s="3" t="s">
        <v>2</v>
      </c>
      <c r="D42" s="3" t="s">
        <v>3</v>
      </c>
      <c r="E42" s="3" t="s">
        <v>112</v>
      </c>
      <c r="F42" s="3" t="s">
        <v>113</v>
      </c>
      <c r="G42" s="3" t="s">
        <v>114</v>
      </c>
    </row>
    <row r="43" spans="2:7">
      <c r="B43" s="4" t="s">
        <v>9</v>
      </c>
      <c r="C43" s="5">
        <v>53226</v>
      </c>
      <c r="D43" s="5">
        <v>47303</v>
      </c>
      <c r="E43" s="5">
        <v>130921</v>
      </c>
      <c r="F43" s="5">
        <v>104911</v>
      </c>
      <c r="G43" s="6">
        <v>26010</v>
      </c>
    </row>
    <row r="44" spans="2:7">
      <c r="B44" s="4" t="s">
        <v>6</v>
      </c>
      <c r="C44" s="5">
        <v>37869</v>
      </c>
      <c r="D44" s="5">
        <v>32577</v>
      </c>
      <c r="E44" s="5">
        <v>82683</v>
      </c>
      <c r="F44" s="5">
        <v>63255</v>
      </c>
      <c r="G44" s="6">
        <v>19428</v>
      </c>
    </row>
    <row r="45" spans="2:7">
      <c r="B45" s="4" t="s">
        <v>8</v>
      </c>
      <c r="C45" s="5">
        <v>44586</v>
      </c>
      <c r="D45" s="5">
        <v>38042</v>
      </c>
      <c r="E45" s="5">
        <v>95404</v>
      </c>
      <c r="F45" s="5">
        <v>73688</v>
      </c>
      <c r="G45" s="6">
        <v>21716</v>
      </c>
    </row>
    <row r="46" spans="2:7">
      <c r="B46" s="4" t="s">
        <v>7</v>
      </c>
      <c r="C46" s="5">
        <v>44091</v>
      </c>
      <c r="D46" s="5">
        <v>38569</v>
      </c>
      <c r="E46" s="5">
        <v>106404</v>
      </c>
      <c r="F46" s="5">
        <v>84387</v>
      </c>
      <c r="G46" s="6">
        <v>22017</v>
      </c>
    </row>
    <row r="47" spans="2:7">
      <c r="B47" s="7" t="s">
        <v>11</v>
      </c>
      <c r="C47" s="8">
        <v>179772</v>
      </c>
      <c r="D47" s="9">
        <v>156491</v>
      </c>
      <c r="E47" s="9">
        <v>415412</v>
      </c>
      <c r="F47" s="9">
        <v>326241</v>
      </c>
      <c r="G47" s="10">
        <v>89171</v>
      </c>
    </row>
    <row r="48" spans="2:7">
      <c r="B48" s="42"/>
      <c r="C48" s="1"/>
    </row>
    <row r="50" spans="2:7">
      <c r="B50" s="85" t="s">
        <v>193</v>
      </c>
    </row>
    <row r="51" spans="2:7">
      <c r="B51" s="85" t="s">
        <v>13</v>
      </c>
      <c r="F51" s="89" t="s">
        <v>126</v>
      </c>
      <c r="G51" s="89" t="s">
        <v>127</v>
      </c>
    </row>
    <row r="52" spans="2:7" ht="34.5" thickBot="1">
      <c r="B52" s="131" t="s">
        <v>1</v>
      </c>
      <c r="C52" s="100" t="s">
        <v>194</v>
      </c>
      <c r="D52" s="100" t="s">
        <v>195</v>
      </c>
      <c r="E52" s="100" t="s">
        <v>196</v>
      </c>
      <c r="F52" s="100" t="s">
        <v>186</v>
      </c>
      <c r="G52" s="100" t="s">
        <v>187</v>
      </c>
    </row>
    <row r="53" spans="2:7" ht="13.5" thickBot="1">
      <c r="B53" s="131"/>
      <c r="C53" s="132" t="s">
        <v>13</v>
      </c>
      <c r="D53" s="132"/>
      <c r="E53" s="132"/>
      <c r="F53" s="132"/>
      <c r="G53" s="132"/>
    </row>
    <row r="54" spans="2:7">
      <c r="B54" s="101" t="s">
        <v>189</v>
      </c>
      <c r="C54" s="70">
        <f>C44</f>
        <v>37869</v>
      </c>
      <c r="D54" s="70">
        <f>D44</f>
        <v>32577</v>
      </c>
      <c r="E54" s="70">
        <f>E44</f>
        <v>82683</v>
      </c>
      <c r="F54" s="70">
        <f>F44</f>
        <v>63255</v>
      </c>
      <c r="G54" s="70">
        <f>G44</f>
        <v>19428</v>
      </c>
    </row>
    <row r="55" spans="2:7">
      <c r="B55" s="102" t="s">
        <v>191</v>
      </c>
      <c r="C55" s="103">
        <f>C46</f>
        <v>44091</v>
      </c>
      <c r="D55" s="103">
        <f t="shared" ref="D55:G55" si="2">D46</f>
        <v>38569</v>
      </c>
      <c r="E55" s="103">
        <f t="shared" si="2"/>
        <v>106404</v>
      </c>
      <c r="F55" s="103">
        <f>F46</f>
        <v>84387</v>
      </c>
      <c r="G55" s="103">
        <f t="shared" si="2"/>
        <v>22017</v>
      </c>
    </row>
    <row r="56" spans="2:7">
      <c r="B56" s="101" t="s">
        <v>190</v>
      </c>
      <c r="C56" s="70">
        <f>C45</f>
        <v>44586</v>
      </c>
      <c r="D56" s="70">
        <f>D45</f>
        <v>38042</v>
      </c>
      <c r="E56" s="70">
        <f>E45</f>
        <v>95404</v>
      </c>
      <c r="F56" s="70">
        <f>F45</f>
        <v>73688</v>
      </c>
      <c r="G56" s="70">
        <f>G45</f>
        <v>21716</v>
      </c>
    </row>
    <row r="57" spans="2:7" ht="20.25" customHeight="1">
      <c r="B57" s="102" t="s">
        <v>188</v>
      </c>
      <c r="C57" s="103">
        <f>C43</f>
        <v>53226</v>
      </c>
      <c r="D57" s="103">
        <f>D43</f>
        <v>47303</v>
      </c>
      <c r="E57" s="103">
        <f>E43</f>
        <v>130921</v>
      </c>
      <c r="F57" s="103">
        <f>F43</f>
        <v>104911</v>
      </c>
      <c r="G57" s="103">
        <f>G43</f>
        <v>26010</v>
      </c>
    </row>
    <row r="58" spans="2:7">
      <c r="B58" s="104" t="s">
        <v>19</v>
      </c>
      <c r="C58" s="105">
        <f t="shared" ref="C58:F58" si="3">C47</f>
        <v>179772</v>
      </c>
      <c r="D58" s="105">
        <f t="shared" si="3"/>
        <v>156491</v>
      </c>
      <c r="E58" s="105">
        <f t="shared" si="3"/>
        <v>415412</v>
      </c>
      <c r="F58" s="105">
        <f t="shared" si="3"/>
        <v>326241</v>
      </c>
      <c r="G58" s="105">
        <f>G47</f>
        <v>89171</v>
      </c>
    </row>
    <row r="59" spans="2:7" ht="24.75" customHeight="1" thickBot="1">
      <c r="B59" s="106"/>
      <c r="C59" s="133" t="s">
        <v>197</v>
      </c>
      <c r="D59" s="133"/>
      <c r="E59" s="133"/>
      <c r="F59" s="133"/>
      <c r="G59" s="133"/>
    </row>
    <row r="60" spans="2:7">
      <c r="B60" s="101" t="s">
        <v>189</v>
      </c>
      <c r="C60" s="70">
        <f>C54-C36</f>
        <v>59</v>
      </c>
      <c r="D60" s="70">
        <f>D54-D36</f>
        <v>102</v>
      </c>
      <c r="E60" s="70">
        <f>E54-E36</f>
        <v>2543</v>
      </c>
      <c r="F60" s="70">
        <f>F54-F36</f>
        <v>2542</v>
      </c>
      <c r="G60" s="70">
        <f>G54-G36</f>
        <v>1</v>
      </c>
    </row>
    <row r="61" spans="2:7">
      <c r="B61" s="102" t="s">
        <v>191</v>
      </c>
      <c r="C61" s="103">
        <f>C55-C38</f>
        <v>75</v>
      </c>
      <c r="D61" s="103">
        <f t="shared" ref="D61:F61" si="4">D55-D38</f>
        <v>58</v>
      </c>
      <c r="E61" s="103">
        <f t="shared" si="4"/>
        <v>5229</v>
      </c>
      <c r="F61" s="103">
        <f t="shared" si="4"/>
        <v>5118</v>
      </c>
      <c r="G61" s="103">
        <f>G55-G38</f>
        <v>111</v>
      </c>
    </row>
    <row r="62" spans="2:7">
      <c r="B62" s="101" t="s">
        <v>190</v>
      </c>
      <c r="C62" s="70">
        <f>C56-C37</f>
        <v>-721</v>
      </c>
      <c r="D62" s="70">
        <f t="shared" ref="D62:F62" si="5">D56-D37</f>
        <v>-714</v>
      </c>
      <c r="E62" s="70">
        <f t="shared" si="5"/>
        <v>946</v>
      </c>
      <c r="F62" s="70">
        <f t="shared" si="5"/>
        <v>1312</v>
      </c>
      <c r="G62" s="70">
        <f>G56-G37</f>
        <v>-366</v>
      </c>
    </row>
    <row r="63" spans="2:7" ht="20.25" customHeight="1">
      <c r="B63" s="102" t="s">
        <v>188</v>
      </c>
      <c r="C63" s="103">
        <f>C57-C35</f>
        <v>-735</v>
      </c>
      <c r="D63" s="103">
        <f t="shared" ref="D63:F63" si="6">D57-D35</f>
        <v>-768</v>
      </c>
      <c r="E63" s="103">
        <f t="shared" si="6"/>
        <v>2847</v>
      </c>
      <c r="F63" s="103">
        <f t="shared" si="6"/>
        <v>3401</v>
      </c>
      <c r="G63" s="103">
        <f>G57-G35</f>
        <v>-554</v>
      </c>
    </row>
    <row r="64" spans="2:7">
      <c r="B64" s="104" t="s">
        <v>19</v>
      </c>
      <c r="C64" s="105">
        <f>C58-C39</f>
        <v>-1322</v>
      </c>
      <c r="D64" s="105">
        <f t="shared" ref="D64:F64" si="7">D58-D39</f>
        <v>-1322</v>
      </c>
      <c r="E64" s="105">
        <f t="shared" si="7"/>
        <v>11565</v>
      </c>
      <c r="F64" s="105">
        <f t="shared" si="7"/>
        <v>12373</v>
      </c>
      <c r="G64" s="105">
        <f>G58-G39</f>
        <v>-808</v>
      </c>
    </row>
    <row r="65" spans="2:9" ht="23.25" customHeight="1" thickBot="1">
      <c r="B65" s="106"/>
      <c r="C65" s="133" t="s">
        <v>198</v>
      </c>
      <c r="D65" s="133"/>
      <c r="E65" s="133"/>
      <c r="F65" s="133"/>
      <c r="G65" s="133"/>
    </row>
    <row r="66" spans="2:9">
      <c r="B66" s="101" t="s">
        <v>189</v>
      </c>
      <c r="C66" s="70">
        <f>C54-C15</f>
        <v>339</v>
      </c>
      <c r="D66" s="70">
        <f t="shared" ref="D66:F66" si="8">D54-D15</f>
        <v>340</v>
      </c>
      <c r="E66" s="70">
        <f t="shared" si="8"/>
        <v>5249</v>
      </c>
      <c r="F66" s="70">
        <f t="shared" si="8"/>
        <v>5378</v>
      </c>
      <c r="G66" s="70">
        <f>G54-G15</f>
        <v>-129</v>
      </c>
    </row>
    <row r="67" spans="2:9">
      <c r="B67" s="102" t="s">
        <v>191</v>
      </c>
      <c r="C67" s="103">
        <f>C55-C17</f>
        <v>250</v>
      </c>
      <c r="D67" s="103">
        <f t="shared" ref="D67:F67" si="9">D55-D17</f>
        <v>235</v>
      </c>
      <c r="E67" s="103">
        <f t="shared" si="9"/>
        <v>5327</v>
      </c>
      <c r="F67" s="103">
        <f t="shared" si="9"/>
        <v>5553</v>
      </c>
      <c r="G67" s="103">
        <f>G55-G17</f>
        <v>-226</v>
      </c>
    </row>
    <row r="68" spans="2:9">
      <c r="B68" s="101" t="s">
        <v>190</v>
      </c>
      <c r="C68" s="70">
        <f>C56-C16</f>
        <v>-595</v>
      </c>
      <c r="D68" s="70">
        <f t="shared" ref="D68:F68" si="10">D56-D16</f>
        <v>-661</v>
      </c>
      <c r="E68" s="70">
        <f t="shared" si="10"/>
        <v>4229</v>
      </c>
      <c r="F68" s="70">
        <f t="shared" si="10"/>
        <v>4987</v>
      </c>
      <c r="G68" s="70">
        <f>G56-G16</f>
        <v>-758</v>
      </c>
    </row>
    <row r="69" spans="2:9">
      <c r="B69" s="102" t="s">
        <v>188</v>
      </c>
      <c r="C69" s="103">
        <f>C57-C14</f>
        <v>-673</v>
      </c>
      <c r="D69" s="103">
        <f t="shared" ref="D69:F69" si="11">D57-D14</f>
        <v>-714</v>
      </c>
      <c r="E69" s="103">
        <f t="shared" si="11"/>
        <v>4210</v>
      </c>
      <c r="F69" s="103">
        <f t="shared" si="11"/>
        <v>5067</v>
      </c>
      <c r="G69" s="103">
        <f>G57-G14</f>
        <v>-857</v>
      </c>
    </row>
    <row r="70" spans="2:9">
      <c r="B70" s="104" t="s">
        <v>19</v>
      </c>
      <c r="C70" s="105">
        <f>C58-C18</f>
        <v>-679</v>
      </c>
      <c r="D70" s="105">
        <f t="shared" ref="D70:F70" si="12">D58-D18</f>
        <v>-800</v>
      </c>
      <c r="E70" s="105">
        <f t="shared" si="12"/>
        <v>19015</v>
      </c>
      <c r="F70" s="105">
        <f t="shared" si="12"/>
        <v>20985</v>
      </c>
      <c r="G70" s="105">
        <f>G58-G18</f>
        <v>-1970</v>
      </c>
    </row>
    <row r="79" spans="2:9">
      <c r="I79" s="41" t="s">
        <v>109</v>
      </c>
    </row>
    <row r="85" ht="23.25" customHeight="1"/>
    <row r="91" ht="27" customHeight="1"/>
  </sheetData>
  <mergeCells count="6">
    <mergeCell ref="C65:G65"/>
    <mergeCell ref="I18:I19"/>
    <mergeCell ref="J18:N18"/>
    <mergeCell ref="B52:B53"/>
    <mergeCell ref="C53:G53"/>
    <mergeCell ref="C59:G59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Tab ImpreseVariazione</vt:lpstr>
      <vt:lpstr>Tab Imprese_x_sezAteco</vt:lpstr>
      <vt:lpstr>Graf ImpreseVariazione</vt:lpstr>
      <vt:lpstr>UL_ClasseAddetti</vt:lpstr>
      <vt:lpstr>UL_Settore_Tab</vt:lpstr>
      <vt:lpstr>Serie storica</vt:lpstr>
      <vt:lpstr>UL_variazione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2023-02-02T11:17:18Z</dcterms:created>
  <dcterms:modified xsi:type="dcterms:W3CDTF">2023-02-02T12:03:13Z</dcterms:modified>
</cp:coreProperties>
</file>