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5"/>
  </bookViews>
  <sheets>
    <sheet name="Tab ImpreseVariazione" sheetId="2" r:id="rId1"/>
    <sheet name="Tab Imprese_x_sezAteco" sheetId="3" r:id="rId2"/>
    <sheet name="Graf ImpreseVariazione" sheetId="4" r:id="rId3"/>
    <sheet name="UL_ClasseAddetti" sheetId="5" r:id="rId4"/>
    <sheet name="UL_Settore_Tab" sheetId="6" r:id="rId5"/>
    <sheet name="Serie storica" sheetId="7" r:id="rId6"/>
    <sheet name="UL_variazione" sheetId="8" r:id="rId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6" l="1"/>
  <c r="K39" i="5"/>
  <c r="D45" i="8" l="1"/>
  <c r="E44" i="8"/>
  <c r="F43" i="8"/>
  <c r="G42" i="8"/>
  <c r="C42" i="8"/>
  <c r="D41" i="8"/>
  <c r="E39" i="8"/>
  <c r="F38" i="8"/>
  <c r="G37" i="8"/>
  <c r="C37" i="8"/>
  <c r="D36" i="8"/>
  <c r="E35" i="8"/>
  <c r="G33" i="8"/>
  <c r="G45" i="8" s="1"/>
  <c r="F33" i="8"/>
  <c r="F45" i="8" s="1"/>
  <c r="E33" i="8"/>
  <c r="E45" i="8" s="1"/>
  <c r="D33" i="8"/>
  <c r="D39" i="8" s="1"/>
  <c r="C33" i="8"/>
  <c r="C45" i="8" s="1"/>
  <c r="G32" i="8"/>
  <c r="G44" i="8" s="1"/>
  <c r="F32" i="8"/>
  <c r="F44" i="8" s="1"/>
  <c r="E32" i="8"/>
  <c r="E38" i="8" s="1"/>
  <c r="D32" i="8"/>
  <c r="D44" i="8" s="1"/>
  <c r="C32" i="8"/>
  <c r="C44" i="8" s="1"/>
  <c r="G31" i="8"/>
  <c r="G43" i="8" s="1"/>
  <c r="F31" i="8"/>
  <c r="F37" i="8" s="1"/>
  <c r="E31" i="8"/>
  <c r="E43" i="8" s="1"/>
  <c r="D31" i="8"/>
  <c r="D43" i="8" s="1"/>
  <c r="C31" i="8"/>
  <c r="C43" i="8" s="1"/>
  <c r="G30" i="8"/>
  <c r="G36" i="8" s="1"/>
  <c r="F30" i="8"/>
  <c r="F42" i="8" s="1"/>
  <c r="E30" i="8"/>
  <c r="E42" i="8" s="1"/>
  <c r="D30" i="8"/>
  <c r="D42" i="8" s="1"/>
  <c r="C30" i="8"/>
  <c r="C36" i="8" s="1"/>
  <c r="G29" i="8"/>
  <c r="G41" i="8" s="1"/>
  <c r="F29" i="8"/>
  <c r="F41" i="8" s="1"/>
  <c r="E29" i="8"/>
  <c r="E41" i="8" s="1"/>
  <c r="D29" i="8"/>
  <c r="D35" i="8" s="1"/>
  <c r="C29" i="8"/>
  <c r="C41" i="8" s="1"/>
  <c r="N7" i="8"/>
  <c r="M7" i="8"/>
  <c r="L7" i="8"/>
  <c r="K7" i="8"/>
  <c r="J7" i="8"/>
  <c r="N6" i="8"/>
  <c r="M6" i="8"/>
  <c r="L6" i="8"/>
  <c r="K6" i="8"/>
  <c r="J6" i="8"/>
  <c r="N5" i="8"/>
  <c r="M5" i="8"/>
  <c r="L5" i="8"/>
  <c r="K5" i="8"/>
  <c r="J5" i="8"/>
  <c r="N4" i="8"/>
  <c r="M4" i="8"/>
  <c r="L4" i="8"/>
  <c r="K4" i="8"/>
  <c r="J4" i="8"/>
  <c r="N3" i="8"/>
  <c r="M3" i="8"/>
  <c r="L3" i="8"/>
  <c r="K3" i="8"/>
  <c r="J3" i="8"/>
  <c r="H51" i="6"/>
  <c r="P44" i="6" s="1"/>
  <c r="G51" i="6"/>
  <c r="F51" i="6"/>
  <c r="E51" i="6"/>
  <c r="D51" i="6"/>
  <c r="L44" i="6" s="1"/>
  <c r="C51" i="6"/>
  <c r="K44" i="6" s="1"/>
  <c r="B51" i="6"/>
  <c r="H50" i="6"/>
  <c r="G50" i="6"/>
  <c r="F50" i="6"/>
  <c r="E50" i="6"/>
  <c r="D50" i="6"/>
  <c r="C50" i="6"/>
  <c r="B50" i="6"/>
  <c r="H49" i="6"/>
  <c r="G49" i="6"/>
  <c r="F49" i="6"/>
  <c r="N43" i="6" s="1"/>
  <c r="E49" i="6"/>
  <c r="M43" i="6" s="1"/>
  <c r="D49" i="6"/>
  <c r="C49" i="6"/>
  <c r="B49" i="6"/>
  <c r="H48" i="6"/>
  <c r="G48" i="6"/>
  <c r="F48" i="6"/>
  <c r="E48" i="6"/>
  <c r="M42" i="6" s="1"/>
  <c r="D48" i="6"/>
  <c r="L42" i="6" s="1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O44" i="6"/>
  <c r="N44" i="6"/>
  <c r="M44" i="6"/>
  <c r="H44" i="6"/>
  <c r="G44" i="6"/>
  <c r="O41" i="6" s="1"/>
  <c r="F44" i="6"/>
  <c r="N41" i="6" s="1"/>
  <c r="E44" i="6"/>
  <c r="M41" i="6" s="1"/>
  <c r="D44" i="6"/>
  <c r="L41" i="6" s="1"/>
  <c r="C44" i="6"/>
  <c r="K41" i="6" s="1"/>
  <c r="B44" i="6"/>
  <c r="P43" i="6"/>
  <c r="O43" i="6"/>
  <c r="L43" i="6"/>
  <c r="K43" i="6"/>
  <c r="H43" i="6"/>
  <c r="P40" i="6" s="1"/>
  <c r="G43" i="6"/>
  <c r="F43" i="6"/>
  <c r="E43" i="6"/>
  <c r="M40" i="6" s="1"/>
  <c r="D43" i="6"/>
  <c r="L40" i="6" s="1"/>
  <c r="C43" i="6"/>
  <c r="B43" i="6"/>
  <c r="P42" i="6"/>
  <c r="O42" i="6"/>
  <c r="N42" i="6"/>
  <c r="K42" i="6"/>
  <c r="H42" i="6"/>
  <c r="G42" i="6"/>
  <c r="F42" i="6"/>
  <c r="E42" i="6"/>
  <c r="M39" i="6" s="1"/>
  <c r="D42" i="6"/>
  <c r="C42" i="6"/>
  <c r="B42" i="6"/>
  <c r="P41" i="6"/>
  <c r="H41" i="6"/>
  <c r="P38" i="6" s="1"/>
  <c r="G41" i="6"/>
  <c r="F41" i="6"/>
  <c r="N38" i="6" s="1"/>
  <c r="E41" i="6"/>
  <c r="D41" i="6"/>
  <c r="L38" i="6" s="1"/>
  <c r="C41" i="6"/>
  <c r="B41" i="6"/>
  <c r="O40" i="6"/>
  <c r="N40" i="6"/>
  <c r="K40" i="6"/>
  <c r="H40" i="6"/>
  <c r="P37" i="6" s="1"/>
  <c r="G40" i="6"/>
  <c r="O37" i="6" s="1"/>
  <c r="F40" i="6"/>
  <c r="E40" i="6"/>
  <c r="D40" i="6"/>
  <c r="L37" i="6" s="1"/>
  <c r="C40" i="6"/>
  <c r="K37" i="6" s="1"/>
  <c r="B40" i="6"/>
  <c r="P39" i="6"/>
  <c r="O39" i="6"/>
  <c r="N39" i="6"/>
  <c r="L39" i="6"/>
  <c r="K39" i="6"/>
  <c r="H39" i="6"/>
  <c r="P36" i="6" s="1"/>
  <c r="G39" i="6"/>
  <c r="O36" i="6" s="1"/>
  <c r="F39" i="6"/>
  <c r="E39" i="6"/>
  <c r="D39" i="6"/>
  <c r="L36" i="6" s="1"/>
  <c r="C39" i="6"/>
  <c r="B39" i="6"/>
  <c r="O38" i="6"/>
  <c r="M38" i="6"/>
  <c r="K38" i="6"/>
  <c r="H38" i="6"/>
  <c r="P35" i="6" s="1"/>
  <c r="G38" i="6"/>
  <c r="F38" i="6"/>
  <c r="E38" i="6"/>
  <c r="M35" i="6" s="1"/>
  <c r="D38" i="6"/>
  <c r="L35" i="6" s="1"/>
  <c r="C38" i="6"/>
  <c r="K35" i="6" s="1"/>
  <c r="B38" i="6"/>
  <c r="N37" i="6"/>
  <c r="M37" i="6"/>
  <c r="H37" i="6"/>
  <c r="G37" i="6"/>
  <c r="F37" i="6"/>
  <c r="N34" i="6" s="1"/>
  <c r="E37" i="6"/>
  <c r="M34" i="6" s="1"/>
  <c r="D37" i="6"/>
  <c r="C37" i="6"/>
  <c r="K34" i="6" s="1"/>
  <c r="B37" i="6"/>
  <c r="N36" i="6"/>
  <c r="M36" i="6"/>
  <c r="K36" i="6"/>
  <c r="H36" i="6"/>
  <c r="G36" i="6"/>
  <c r="O33" i="6" s="1"/>
  <c r="F36" i="6"/>
  <c r="N33" i="6" s="1"/>
  <c r="E36" i="6"/>
  <c r="M33" i="6" s="1"/>
  <c r="D36" i="6"/>
  <c r="C36" i="6"/>
  <c r="K33" i="6" s="1"/>
  <c r="B36" i="6"/>
  <c r="O35" i="6"/>
  <c r="N35" i="6"/>
  <c r="H35" i="6"/>
  <c r="G35" i="6"/>
  <c r="F35" i="6"/>
  <c r="E35" i="6"/>
  <c r="D35" i="6"/>
  <c r="C35" i="6"/>
  <c r="B35" i="6"/>
  <c r="P34" i="6"/>
  <c r="O34" i="6"/>
  <c r="L34" i="6"/>
  <c r="H34" i="6"/>
  <c r="G34" i="6"/>
  <c r="F34" i="6"/>
  <c r="E34" i="6"/>
  <c r="D34" i="6"/>
  <c r="C34" i="6"/>
  <c r="B34" i="6"/>
  <c r="P33" i="6"/>
  <c r="L33" i="6"/>
  <c r="H33" i="6"/>
  <c r="P32" i="6" s="1"/>
  <c r="G33" i="6"/>
  <c r="F33" i="6"/>
  <c r="N32" i="6" s="1"/>
  <c r="E33" i="6"/>
  <c r="M32" i="6" s="1"/>
  <c r="D33" i="6"/>
  <c r="L32" i="6" s="1"/>
  <c r="C33" i="6"/>
  <c r="B33" i="6"/>
  <c r="O32" i="6"/>
  <c r="K32" i="6"/>
  <c r="H32" i="6"/>
  <c r="G32" i="6"/>
  <c r="F32" i="6"/>
  <c r="E32" i="6"/>
  <c r="D32" i="6"/>
  <c r="C32" i="6"/>
  <c r="B32" i="6"/>
  <c r="H31" i="6"/>
  <c r="P31" i="6" s="1"/>
  <c r="G31" i="6"/>
  <c r="O31" i="6" s="1"/>
  <c r="F31" i="6"/>
  <c r="N31" i="6" s="1"/>
  <c r="E31" i="6"/>
  <c r="M31" i="6" s="1"/>
  <c r="D31" i="6"/>
  <c r="L31" i="6" s="1"/>
  <c r="C31" i="6"/>
  <c r="K31" i="6" s="1"/>
  <c r="B31" i="6"/>
  <c r="O24" i="6"/>
  <c r="F52" i="6" s="1"/>
  <c r="N24" i="6"/>
  <c r="E52" i="6" s="1"/>
  <c r="M24" i="6"/>
  <c r="H52" i="6" s="1"/>
  <c r="L24" i="6"/>
  <c r="G52" i="6" s="1"/>
  <c r="K24" i="6"/>
  <c r="B52" i="6" s="1"/>
  <c r="F24" i="6"/>
  <c r="E24" i="6"/>
  <c r="D24" i="6"/>
  <c r="C24" i="6"/>
  <c r="B24" i="6"/>
  <c r="F42" i="5"/>
  <c r="E42" i="5"/>
  <c r="D42" i="5"/>
  <c r="C42" i="5"/>
  <c r="B42" i="5"/>
  <c r="L36" i="5"/>
  <c r="K36" i="5"/>
  <c r="J36" i="5"/>
  <c r="N36" i="5" s="1"/>
  <c r="I36" i="5"/>
  <c r="M36" i="5" s="1"/>
  <c r="L35" i="5"/>
  <c r="L39" i="5" s="1"/>
  <c r="K35" i="5"/>
  <c r="J35" i="5"/>
  <c r="N35" i="5" s="1"/>
  <c r="I35" i="5"/>
  <c r="M35" i="5" s="1"/>
  <c r="L34" i="5"/>
  <c r="K34" i="5"/>
  <c r="J34" i="5"/>
  <c r="N34" i="5" s="1"/>
  <c r="I34" i="5"/>
  <c r="M34" i="5" s="1"/>
  <c r="L33" i="5"/>
  <c r="L37" i="5" s="1"/>
  <c r="K33" i="5"/>
  <c r="K37" i="5" s="1"/>
  <c r="J33" i="5"/>
  <c r="J37" i="5" s="1"/>
  <c r="I33" i="5"/>
  <c r="I37" i="5" s="1"/>
  <c r="F21" i="5"/>
  <c r="E21" i="5"/>
  <c r="D21" i="5"/>
  <c r="C21" i="5"/>
  <c r="B21" i="5"/>
  <c r="L15" i="5"/>
  <c r="K15" i="5"/>
  <c r="J15" i="5"/>
  <c r="I15" i="5"/>
  <c r="L14" i="5"/>
  <c r="K14" i="5"/>
  <c r="J14" i="5"/>
  <c r="I14" i="5"/>
  <c r="L13" i="5"/>
  <c r="K13" i="5"/>
  <c r="J13" i="5"/>
  <c r="I13" i="5"/>
  <c r="L12" i="5"/>
  <c r="L16" i="5" s="1"/>
  <c r="K12" i="5"/>
  <c r="K16" i="5" s="1"/>
  <c r="J12" i="5"/>
  <c r="J16" i="5" s="1"/>
  <c r="I12" i="5"/>
  <c r="I16" i="5" s="1"/>
  <c r="M45" i="6" l="1"/>
  <c r="L45" i="6"/>
  <c r="P45" i="6"/>
  <c r="P46" i="6" s="1"/>
  <c r="N45" i="6"/>
  <c r="N46" i="6" s="1"/>
  <c r="L46" i="6"/>
  <c r="K46" i="6"/>
  <c r="O45" i="6"/>
  <c r="O46" i="6" s="1"/>
  <c r="M46" i="6"/>
  <c r="N33" i="5"/>
  <c r="N37" i="5" s="1"/>
  <c r="F35" i="8"/>
  <c r="E36" i="8"/>
  <c r="D37" i="8"/>
  <c r="C38" i="8"/>
  <c r="G38" i="8"/>
  <c r="F39" i="8"/>
  <c r="C52" i="6"/>
  <c r="C35" i="8"/>
  <c r="G35" i="8"/>
  <c r="F36" i="8"/>
  <c r="E37" i="8"/>
  <c r="D38" i="8"/>
  <c r="C39" i="8"/>
  <c r="G39" i="8"/>
  <c r="M33" i="5"/>
  <c r="M37" i="5" s="1"/>
  <c r="D52" i="6"/>
  <c r="E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56" i="3"/>
  <c r="D56" i="3"/>
  <c r="C56" i="3"/>
  <c r="B56" i="3"/>
  <c r="E34" i="3"/>
  <c r="D34" i="3"/>
  <c r="C34" i="3"/>
  <c r="B34" i="3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7" i="2"/>
  <c r="E33" i="2" s="1"/>
  <c r="D7" i="2"/>
  <c r="D33" i="2" s="1"/>
  <c r="C7" i="2"/>
  <c r="C33" i="2" s="1"/>
  <c r="B7" i="2"/>
  <c r="B33" i="2" s="1"/>
</calcChain>
</file>

<file path=xl/sharedStrings.xml><?xml version="1.0" encoding="utf-8"?>
<sst xmlns="http://schemas.openxmlformats.org/spreadsheetml/2006/main" count="617" uniqueCount="207">
  <si>
    <t>Descrizione:</t>
  </si>
  <si>
    <t>Sedi di Impresa 1° trimestre 2022</t>
  </si>
  <si>
    <t>Provincia</t>
  </si>
  <si>
    <t>Registrate</t>
  </si>
  <si>
    <t>Attive</t>
  </si>
  <si>
    <t>Iscrizioni</t>
  </si>
  <si>
    <t>Cessazioni</t>
  </si>
  <si>
    <t xml:space="preserve">L'AQUILA            </t>
  </si>
  <si>
    <t xml:space="preserve">TERAMO              </t>
  </si>
  <si>
    <t xml:space="preserve">PESCARA             </t>
  </si>
  <si>
    <t xml:space="preserve">CHIETI              </t>
  </si>
  <si>
    <t>Grand Total</t>
  </si>
  <si>
    <t>Sedi di Impresa 2° trimestre 2022</t>
  </si>
  <si>
    <t/>
  </si>
  <si>
    <t xml:space="preserve">Sedi di impresa in Abruzzo per provincia e variazioni assolute. </t>
  </si>
  <si>
    <t>2° trimestre 2022</t>
  </si>
  <si>
    <t>Sedi di impresa al 2° trimestre 2022</t>
  </si>
  <si>
    <t xml:space="preserve">L'Aquila       </t>
  </si>
  <si>
    <t xml:space="preserve">Teramo           </t>
  </si>
  <si>
    <t xml:space="preserve">Pescara         </t>
  </si>
  <si>
    <t xml:space="preserve">Chieti           </t>
  </si>
  <si>
    <t>Abruzzo</t>
  </si>
  <si>
    <t>Variazioni assolute 2° trimestre 2022 / 1° trimestre 2022</t>
  </si>
  <si>
    <t>Nome del report:</t>
  </si>
  <si>
    <t>Creatore del report:</t>
  </si>
  <si>
    <t>KYXX15</t>
  </si>
  <si>
    <t>Posizione del report:</t>
  </si>
  <si>
    <t>pentaho_stkv/stkv_sedimp/20222_s.xanalyzer</t>
  </si>
  <si>
    <t>Creato il:</t>
  </si>
  <si>
    <t>4-ott-2022 11.06.20</t>
  </si>
  <si>
    <t>Cubo:</t>
  </si>
  <si>
    <t>20222_sedi</t>
  </si>
  <si>
    <t>Data di esportazione:</t>
  </si>
  <si>
    <t>Filtri utilizzati:</t>
  </si>
  <si>
    <t>Regione includes ABRUZZO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</si>
  <si>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</si>
  <si>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</si>
  <si>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</si>
  <si>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</si>
  <si>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</si>
  <si>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</si>
  <si>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</si>
  <si>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</si>
  <si>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</si>
  <si>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</si>
  <si>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</si>
  <si>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</si>
  <si>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</si>
  <si>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</si>
  <si>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</si>
  <si>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</si>
  <si>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</si>
  <si>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</si>
  <si>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</si>
  <si>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</si>
  <si>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</si>
  <si>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</si>
  <si>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Altri settori (B, D, E, O, P, Q, T)</t>
  </si>
  <si>
    <t xml:space="preserve">Sedi di impresa in Abruzzo per principali settori. </t>
  </si>
  <si>
    <t>Agricoltura, silvicoltura pesca (A)</t>
  </si>
  <si>
    <t>Attività manifatturiere (C)</t>
  </si>
  <si>
    <t>Costruzioni (F)</t>
  </si>
  <si>
    <t>Commercio all'ingrosso e al dettaglio; riparazione (G)</t>
  </si>
  <si>
    <t>Trasporto e magazzinaggio (H)</t>
  </si>
  <si>
    <t>Attività dei servizi di alloggio e di ristorazione (I)</t>
  </si>
  <si>
    <t>Servizi di informazione e comunicazione (J)</t>
  </si>
  <si>
    <t>Attività finanziarie e assicurative (K)</t>
  </si>
  <si>
    <t>Attività immobiliari (L)</t>
  </si>
  <si>
    <t>Attività professionali, scientifiche e tecniche (M)</t>
  </si>
  <si>
    <t>Noleggio, agenzie di viaggio, servizi di supporto alle imprese (N)</t>
  </si>
  <si>
    <t>Attività artistiche, sportive, di intrattenimento e divertimento (R)</t>
  </si>
  <si>
    <t>Altre attività di servizi (S)</t>
  </si>
  <si>
    <t>Imprese non classificate (X)</t>
  </si>
  <si>
    <t>Totale</t>
  </si>
  <si>
    <t>Imprese Attive</t>
  </si>
  <si>
    <t>Regione</t>
  </si>
  <si>
    <t>Attive 1° trim 2022</t>
  </si>
  <si>
    <t>Attive 2° trim 2022</t>
  </si>
  <si>
    <t>Var %
2° trim 2022/
1° trim 2022</t>
  </si>
  <si>
    <t>Basilicata</t>
  </si>
  <si>
    <t>Calabria</t>
  </si>
  <si>
    <t>Campania</t>
  </si>
  <si>
    <t>Emilia- Romagna</t>
  </si>
  <si>
    <t>Friuli-Venezia 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</si>
  <si>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</si>
  <si>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</si>
  <si>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</si>
  <si>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</si>
  <si>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</si>
  <si>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</si>
  <si>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</si>
  <si>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</si>
  <si>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</si>
  <si>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</si>
  <si>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Trentino-A. Adige</t>
  </si>
  <si>
    <t>Umbria</t>
  </si>
  <si>
    <t>Veneto</t>
  </si>
  <si>
    <t>Italia</t>
  </si>
  <si>
    <t>Var %
2° trim 2022/1° trim 2022</t>
  </si>
  <si>
    <t xml:space="preserve">Imprese attive per regione. </t>
  </si>
  <si>
    <t>Variazione percentuale 2° trimestre 2022 / 1° trimestre 2022</t>
  </si>
  <si>
    <t>Localizzazioni 2° trimestre 2021</t>
  </si>
  <si>
    <t>pentaho_stkv/stkv_loc/20212_u.xanalyzer</t>
  </si>
  <si>
    <t>4-ott-2022 12.32.40</t>
  </si>
  <si>
    <t>20212_loc</t>
  </si>
  <si>
    <t>Unità locali e addetti per classe di addetti in Abruzzo. 2° trimestre 2021</t>
  </si>
  <si>
    <t>Classe di Addetti</t>
  </si>
  <si>
    <t xml:space="preserve"> Addetti totali loc.</t>
  </si>
  <si>
    <t>Addetti dipendenti loc.</t>
  </si>
  <si>
    <t>Addetti indipendenti loc.</t>
  </si>
  <si>
    <t>Classe di addetti</t>
  </si>
  <si>
    <t>UL attive</t>
  </si>
  <si>
    <t xml:space="preserve"> Addetti totali alle UL</t>
  </si>
  <si>
    <t>Addetti dipendenti alle UL</t>
  </si>
  <si>
    <t>Addetti indipendenti alle UL</t>
  </si>
  <si>
    <t>0 addetti</t>
  </si>
  <si>
    <t>1 addetto</t>
  </si>
  <si>
    <t>Fino a 9 addetti</t>
  </si>
  <si>
    <t>2-5 addetti</t>
  </si>
  <si>
    <t>da 10 a 49 addetti</t>
  </si>
  <si>
    <t>6-9 addetti</t>
  </si>
  <si>
    <t>da 50 a 249 addetti</t>
  </si>
  <si>
    <t>10-19 addetti</t>
  </si>
  <si>
    <t>250 addetti e oltre</t>
  </si>
  <si>
    <t>20-49 addetti</t>
  </si>
  <si>
    <t>50-99 addetti</t>
  </si>
  <si>
    <t>100-249 addetti</t>
  </si>
  <si>
    <t>250-499 addetti</t>
  </si>
  <si>
    <t>più di 500 addetti</t>
  </si>
  <si>
    <t>Localizzazioni 2° trimestre 2022</t>
  </si>
  <si>
    <t>pentaho_stkv/stkv_loc/20222_u.xanalyzer</t>
  </si>
  <si>
    <t>4-ott-2022 12.31.07</t>
  </si>
  <si>
    <t>20222_loc</t>
  </si>
  <si>
    <t>Unità locali e addetti in Abruzzo per classe di addetti. 2° trimestre 2022</t>
  </si>
  <si>
    <t>Dipendenti</t>
  </si>
  <si>
    <t>Indipendenti</t>
  </si>
  <si>
    <t>Variazione assoluta 
2° trim 2022/2° trim 2021</t>
  </si>
  <si>
    <t>Addetti totali alle UL</t>
  </si>
  <si>
    <t>50 addetti e oltre</t>
  </si>
  <si>
    <t>Descrizione: Localizzazioni 2° trimestre 2021</t>
  </si>
  <si>
    <t>Descrizione: Localizzazioni 2° trimestre 2022</t>
  </si>
  <si>
    <t>Localizzazioni 2° trimestre 2022 in Abruzzo</t>
  </si>
  <si>
    <t xml:space="preserve">Unità locali e addetti in Abruzzo per settori di attività. 2° trimestre 2022
</t>
  </si>
  <si>
    <t>UL
registrate</t>
  </si>
  <si>
    <t>UL
attive</t>
  </si>
  <si>
    <t xml:space="preserve"> Addetti totali alle
 UL</t>
  </si>
  <si>
    <t>Variazione assoluta
 2° trimestre 2022 / 2° trimestre 2021</t>
  </si>
  <si>
    <t xml:space="preserve"> Addetti totali 
alle UL</t>
  </si>
  <si>
    <t>Variazione assoluta
  2° trimestre 2022 / 2° trimestre 2021</t>
  </si>
  <si>
    <t>A Agricoltura, silvicoltura pesca (A)</t>
  </si>
  <si>
    <t>C Attività manifatturiere (C)</t>
  </si>
  <si>
    <t>Commercio all'ingrosso e al dettaglio; riparazione di autoveicoli (G)</t>
  </si>
  <si>
    <t>G Commercio all'ingrosso e al dettaglio; riparazione di autoveicoli (G)</t>
  </si>
  <si>
    <t>H Trasporto e magazzinaggio (H)</t>
  </si>
  <si>
    <t>I Attività dei servizi di alloggio e di ristorazione (I)</t>
  </si>
  <si>
    <t>J Servizi di informazione e comunicazione (J)</t>
  </si>
  <si>
    <t>K Attività finanziarie e assicurative (K)</t>
  </si>
  <si>
    <t>L Attività immobiliari (L)</t>
  </si>
  <si>
    <t>M Attività professionali, scientifiche e tecniche (M)</t>
  </si>
  <si>
    <t>N Noleggio, agenzie di viaggio, servizi di supporto alle imprese (N)</t>
  </si>
  <si>
    <t>R Attività artistiche, sportive, di intrattenimento e divertimento ®</t>
  </si>
  <si>
    <t>S Altre attività di servizi (S)</t>
  </si>
  <si>
    <t>X Imprese non classificate (X)</t>
  </si>
  <si>
    <t>Localizzazioni 4° trimestre 2019</t>
  </si>
  <si>
    <t>ABRUZZO</t>
  </si>
  <si>
    <t>T4
2019</t>
  </si>
  <si>
    <t>T1
2020</t>
  </si>
  <si>
    <t>T2
2020</t>
  </si>
  <si>
    <t>T3
2020</t>
  </si>
  <si>
    <t>T4
2020</t>
  </si>
  <si>
    <t>T1
2021</t>
  </si>
  <si>
    <t>T2
2021</t>
  </si>
  <si>
    <t>T3
2021</t>
  </si>
  <si>
    <t>T4
2021</t>
  </si>
  <si>
    <t>T1
2022</t>
  </si>
  <si>
    <t>T2
2022</t>
  </si>
  <si>
    <t>UL Attive</t>
  </si>
  <si>
    <t>Addetti totali</t>
  </si>
  <si>
    <t>Addetti dipendenti</t>
  </si>
  <si>
    <t>Addetti indipendenti</t>
  </si>
  <si>
    <t>Localizzazioni 1° trimestre 2020</t>
  </si>
  <si>
    <t xml:space="preserve">UL attive e Addetti in Abruzzo per provincia. </t>
  </si>
  <si>
    <t>2° trimestre 2020 - 2° trimestre 2022</t>
  </si>
  <si>
    <t>Localizzazioni 2° trimestre 2020</t>
  </si>
  <si>
    <t>Localizzazioni 3° trimestre 2020</t>
  </si>
  <si>
    <t>Localizzazioni 4° trimestre 2020</t>
  </si>
  <si>
    <t>Localizzazioni 1° trimestre 2021</t>
  </si>
  <si>
    <t>Localizzazioni 3° trimestre 2021</t>
  </si>
  <si>
    <t>Localizzazioni 4° trimestre 2021</t>
  </si>
  <si>
    <t>Localizzazioni 1° trimestre 2022</t>
  </si>
  <si>
    <t xml:space="preserve">Variazione %  2° trimestre 2022 / 1° trimestre 2022 </t>
  </si>
  <si>
    <t xml:space="preserve"> Addetti totali UL</t>
  </si>
  <si>
    <t>Addetti dipendenti UL</t>
  </si>
  <si>
    <t>Addetti indipendenti UL</t>
  </si>
  <si>
    <t>L'Aquila</t>
  </si>
  <si>
    <t>Teramo</t>
  </si>
  <si>
    <t>Pescara</t>
  </si>
  <si>
    <t>Chieti</t>
  </si>
  <si>
    <r>
      <t>Variazione percentuale addetti alle UL in Abruzzo per provincia. 2</t>
    </r>
    <r>
      <rPr>
        <b/>
        <sz val="9"/>
        <color rgb="FF0070C0"/>
        <rFont val="+mn-ea"/>
      </rPr>
      <t>° trimestre 2022 / 1° trimestre 2022</t>
    </r>
  </si>
  <si>
    <t xml:space="preserve">Unità locali e addetti in Abruzzo per provincia e variazioni assolute. </t>
  </si>
  <si>
    <t>UL
Registrate</t>
  </si>
  <si>
    <t>UL
Attive</t>
  </si>
  <si>
    <t xml:space="preserve"> Addetti totali
 UL </t>
  </si>
  <si>
    <t>Variazione assoluta
 2° trimestre 2022 / 1° trimestre 2022</t>
  </si>
  <si>
    <t>Variazione assoluta 
2° trimestre 2022 / 2° trimestre 2021</t>
  </si>
  <si>
    <t>Valle d'Aosta</t>
  </si>
  <si>
    <t>Fonte dati: Infocamere - Elaborazione Ufficio di Statistica -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</si>
</sst>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rgb="FF0070C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b/>
      <sz val="8"/>
      <color rgb="FF0070C0"/>
      <name val="Times New Roman"/>
      <family val="1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Arial"/>
      <family val="2"/>
    </font>
    <font>
      <b/>
      <sz val="8"/>
      <name val="Calibri"/>
      <family val="2"/>
      <scheme val="minor"/>
    </font>
    <font>
      <b/>
      <sz val="9"/>
      <color rgb="FF0070C0"/>
      <name val="+mn-ea"/>
    </font>
    <font>
      <sz val="10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6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54"/>
      </bottom>
      <diagonal/>
    </border>
    <border>
      <left/>
      <right style="thin">
        <color indexed="54"/>
      </right>
      <top style="thin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medium">
        <color theme="9"/>
      </bottom>
      <diagonal/>
    </border>
  </borders>
  <cellStyleXfs count="3">
    <xf numFmtId="0" fontId="0" fillId="0" borderId="0"/>
    <xf numFmtId="0" fontId="3" fillId="0" borderId="0"/>
    <xf numFmtId="0" fontId="14" fillId="0" borderId="0"/>
  </cellStyleXfs>
  <cellXfs count="144">
    <xf numFmtId="0" fontId="0" fillId="0" borderId="0" xfId="0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3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left" vertical="center"/>
    </xf>
    <xf numFmtId="3" fontId="5" fillId="6" borderId="2" xfId="1" applyNumberFormat="1" applyFont="1" applyFill="1" applyBorder="1" applyAlignment="1">
      <alignment horizontal="right" vertical="center"/>
    </xf>
    <xf numFmtId="3" fontId="5" fillId="6" borderId="3" xfId="1" applyNumberFormat="1" applyFont="1" applyFill="1" applyBorder="1" applyAlignment="1">
      <alignment horizontal="right" vertical="center"/>
    </xf>
    <xf numFmtId="0" fontId="6" fillId="7" borderId="1" xfId="1" applyFont="1" applyFill="1" applyBorder="1" applyAlignment="1">
      <alignment vertical="top" wrapText="1"/>
    </xf>
    <xf numFmtId="3" fontId="6" fillId="7" borderId="4" xfId="1" applyNumberFormat="1" applyFont="1" applyFill="1" applyBorder="1" applyAlignment="1">
      <alignment horizontal="right" vertical="center"/>
    </xf>
    <xf numFmtId="3" fontId="6" fillId="7" borderId="2" xfId="1" applyNumberFormat="1" applyFont="1" applyFill="1" applyBorder="1" applyAlignment="1">
      <alignment horizontal="right" vertical="center"/>
    </xf>
    <xf numFmtId="3" fontId="6" fillId="7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" fillId="2" borderId="0" xfId="0" applyFont="1" applyFill="1"/>
    <xf numFmtId="0" fontId="2" fillId="0" borderId="0" xfId="1" applyFont="1" applyAlignment="1">
      <alignment horizontal="left"/>
    </xf>
    <xf numFmtId="0" fontId="3" fillId="0" borderId="0" xfId="1"/>
    <xf numFmtId="3" fontId="5" fillId="8" borderId="2" xfId="1" applyNumberFormat="1" applyFont="1" applyFill="1" applyBorder="1" applyAlignment="1">
      <alignment horizontal="right" vertical="center"/>
    </xf>
    <xf numFmtId="3" fontId="5" fillId="8" borderId="3" xfId="1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readingOrder="1"/>
    </xf>
    <xf numFmtId="3" fontId="12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left" vertical="center" wrapText="1" readingOrder="1"/>
    </xf>
    <xf numFmtId="3" fontId="12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3" fontId="11" fillId="2" borderId="0" xfId="0" applyNumberFormat="1" applyFont="1" applyFill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/>
    <xf numFmtId="3" fontId="0" fillId="0" borderId="0" xfId="0" applyNumberFormat="1"/>
    <xf numFmtId="0" fontId="7" fillId="0" borderId="0" xfId="0" applyFont="1" applyAlignment="1">
      <alignment horizontal="left" vertical="center" readingOrder="1"/>
    </xf>
    <xf numFmtId="0" fontId="14" fillId="0" borderId="0" xfId="2"/>
    <xf numFmtId="3" fontId="9" fillId="0" borderId="0" xfId="2" applyNumberFormat="1" applyFont="1" applyFill="1" applyBorder="1"/>
    <xf numFmtId="0" fontId="15" fillId="0" borderId="0" xfId="2" applyFont="1"/>
    <xf numFmtId="0" fontId="9" fillId="0" borderId="0" xfId="2" applyFont="1" applyFill="1" applyBorder="1"/>
    <xf numFmtId="0" fontId="8" fillId="0" borderId="0" xfId="2" applyFont="1" applyFill="1" applyBorder="1"/>
    <xf numFmtId="3" fontId="8" fillId="0" borderId="0" xfId="2" applyNumberFormat="1" applyFont="1" applyFill="1" applyBorder="1"/>
    <xf numFmtId="3" fontId="14" fillId="0" borderId="0" xfId="2" applyNumberFormat="1"/>
    <xf numFmtId="0" fontId="7" fillId="0" borderId="0" xfId="2" applyFont="1"/>
    <xf numFmtId="0" fontId="16" fillId="0" borderId="0" xfId="2" applyFont="1"/>
    <xf numFmtId="0" fontId="8" fillId="9" borderId="6" xfId="2" applyFont="1" applyFill="1" applyBorder="1" applyAlignment="1">
      <alignment vertical="center" wrapText="1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9" borderId="0" xfId="2" applyFont="1" applyFill="1" applyAlignment="1">
      <alignment vertical="center"/>
    </xf>
    <xf numFmtId="3" fontId="9" fillId="9" borderId="0" xfId="2" applyNumberFormat="1" applyFont="1" applyFill="1" applyAlignment="1">
      <alignment vertical="center"/>
    </xf>
    <xf numFmtId="0" fontId="5" fillId="5" borderId="8" xfId="1" applyFont="1" applyFill="1" applyBorder="1" applyAlignment="1">
      <alignment horizontal="left" vertical="center"/>
    </xf>
    <xf numFmtId="3" fontId="5" fillId="6" borderId="9" xfId="1" applyNumberFormat="1" applyFont="1" applyFill="1" applyBorder="1" applyAlignment="1">
      <alignment horizontal="right" vertical="center"/>
    </xf>
    <xf numFmtId="3" fontId="5" fillId="6" borderId="10" xfId="1" applyNumberFormat="1" applyFont="1" applyFill="1" applyBorder="1" applyAlignment="1">
      <alignment horizontal="right" vertical="center"/>
    </xf>
    <xf numFmtId="0" fontId="5" fillId="5" borderId="11" xfId="1" applyFont="1" applyFill="1" applyBorder="1" applyAlignment="1">
      <alignment horizontal="left" vertical="center"/>
    </xf>
    <xf numFmtId="3" fontId="5" fillId="6" borderId="12" xfId="1" applyNumberFormat="1" applyFont="1" applyFill="1" applyBorder="1" applyAlignment="1">
      <alignment horizontal="right" vertical="center"/>
    </xf>
    <xf numFmtId="3" fontId="5" fillId="6" borderId="13" xfId="1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3" fontId="8" fillId="0" borderId="0" xfId="2" applyNumberFormat="1" applyFont="1" applyAlignment="1">
      <alignment vertical="center"/>
    </xf>
    <xf numFmtId="0" fontId="3" fillId="0" borderId="0" xfId="2" applyFont="1"/>
    <xf numFmtId="0" fontId="5" fillId="5" borderId="14" xfId="1" applyFont="1" applyFill="1" applyBorder="1" applyAlignment="1">
      <alignment horizontal="left" vertical="center"/>
    </xf>
    <xf numFmtId="3" fontId="5" fillId="6" borderId="15" xfId="1" applyNumberFormat="1" applyFont="1" applyFill="1" applyBorder="1" applyAlignment="1">
      <alignment horizontal="right" vertical="center"/>
    </xf>
    <xf numFmtId="3" fontId="5" fillId="6" borderId="16" xfId="1" applyNumberFormat="1" applyFont="1" applyFill="1" applyBorder="1" applyAlignment="1">
      <alignment horizontal="right" vertical="center"/>
    </xf>
    <xf numFmtId="0" fontId="17" fillId="0" borderId="0" xfId="2" applyFont="1"/>
    <xf numFmtId="3" fontId="17" fillId="0" borderId="0" xfId="2" applyNumberFormat="1" applyFont="1"/>
    <xf numFmtId="0" fontId="18" fillId="0" borderId="0" xfId="2" applyFont="1"/>
    <xf numFmtId="0" fontId="2" fillId="0" borderId="0" xfId="2" applyFont="1" applyAlignment="1">
      <alignment horizontal="left"/>
    </xf>
    <xf numFmtId="0" fontId="6" fillId="7" borderId="1" xfId="2" applyFont="1" applyFill="1" applyBorder="1" applyAlignment="1">
      <alignment horizontal="left" vertical="top" wrapText="1"/>
    </xf>
    <xf numFmtId="3" fontId="6" fillId="7" borderId="4" xfId="2" applyNumberFormat="1" applyFont="1" applyFill="1" applyBorder="1" applyAlignment="1">
      <alignment horizontal="right" vertical="center"/>
    </xf>
    <xf numFmtId="0" fontId="19" fillId="0" borderId="0" xfId="2" applyFont="1" applyAlignment="1">
      <alignment horizontal="left"/>
    </xf>
    <xf numFmtId="0" fontId="20" fillId="0" borderId="0" xfId="2" applyFont="1" applyAlignment="1"/>
    <xf numFmtId="0" fontId="11" fillId="10" borderId="5" xfId="2" applyFont="1" applyFill="1" applyBorder="1" applyAlignment="1">
      <alignment horizontal="right" vertical="center" wrapText="1"/>
    </xf>
    <xf numFmtId="0" fontId="8" fillId="9" borderId="5" xfId="2" applyFont="1" applyFill="1" applyBorder="1" applyAlignment="1">
      <alignment horizontal="right" vertical="center" wrapText="1"/>
    </xf>
    <xf numFmtId="0" fontId="21" fillId="0" borderId="17" xfId="2" applyFont="1" applyBorder="1" applyAlignment="1">
      <alignment vertical="center" wrapText="1"/>
    </xf>
    <xf numFmtId="3" fontId="12" fillId="0" borderId="0" xfId="2" applyNumberFormat="1" applyFont="1" applyAlignment="1">
      <alignment vertical="center"/>
    </xf>
    <xf numFmtId="0" fontId="9" fillId="0" borderId="0" xfId="2" applyFont="1" applyAlignment="1">
      <alignment vertical="center" wrapText="1"/>
    </xf>
    <xf numFmtId="0" fontId="22" fillId="11" borderId="17" xfId="2" applyFont="1" applyFill="1" applyBorder="1" applyAlignment="1">
      <alignment vertical="center" wrapText="1"/>
    </xf>
    <xf numFmtId="3" fontId="12" fillId="11" borderId="0" xfId="2" applyNumberFormat="1" applyFont="1" applyFill="1" applyAlignment="1">
      <alignment vertical="center"/>
    </xf>
    <xf numFmtId="3" fontId="23" fillId="11" borderId="0" xfId="2" applyNumberFormat="1" applyFont="1" applyFill="1" applyAlignment="1">
      <alignment vertical="center"/>
    </xf>
    <xf numFmtId="0" fontId="9" fillId="9" borderId="0" xfId="2" applyFont="1" applyFill="1" applyAlignment="1">
      <alignment vertical="center" wrapText="1"/>
    </xf>
    <xf numFmtId="0" fontId="8" fillId="9" borderId="0" xfId="2" applyFont="1" applyFill="1" applyAlignment="1">
      <alignment vertical="center" wrapText="1"/>
    </xf>
    <xf numFmtId="3" fontId="8" fillId="9" borderId="0" xfId="2" applyNumberFormat="1" applyFont="1" applyFill="1" applyAlignment="1">
      <alignment vertical="center"/>
    </xf>
    <xf numFmtId="0" fontId="11" fillId="10" borderId="17" xfId="2" applyFont="1" applyFill="1" applyBorder="1" applyAlignment="1">
      <alignment vertical="center" wrapText="1"/>
    </xf>
    <xf numFmtId="3" fontId="11" fillId="0" borderId="0" xfId="2" applyNumberFormat="1" applyFont="1" applyAlignment="1">
      <alignment vertical="center"/>
    </xf>
    <xf numFmtId="0" fontId="4" fillId="0" borderId="0" xfId="2" applyFont="1" applyAlignment="1">
      <alignment horizontal="left"/>
    </xf>
    <xf numFmtId="0" fontId="5" fillId="3" borderId="1" xfId="2" applyFont="1" applyFill="1" applyBorder="1" applyAlignment="1">
      <alignment horizontal="left" vertical="top" wrapText="1"/>
    </xf>
    <xf numFmtId="0" fontId="5" fillId="4" borderId="1" xfId="2" applyFont="1" applyFill="1" applyBorder="1" applyAlignment="1">
      <alignment horizontal="center" vertical="top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5" fillId="5" borderId="1" xfId="2" applyFont="1" applyFill="1" applyBorder="1" applyAlignment="1">
      <alignment horizontal="left" vertical="center"/>
    </xf>
    <xf numFmtId="3" fontId="5" fillId="6" borderId="2" xfId="2" applyNumberFormat="1" applyFont="1" applyFill="1" applyBorder="1" applyAlignment="1">
      <alignment horizontal="right" vertical="center"/>
    </xf>
    <xf numFmtId="3" fontId="5" fillId="6" borderId="3" xfId="2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6" fillId="7" borderId="2" xfId="2" applyNumberFormat="1" applyFont="1" applyFill="1" applyBorder="1" applyAlignment="1">
      <alignment horizontal="right" vertical="center"/>
    </xf>
    <xf numFmtId="3" fontId="6" fillId="7" borderId="3" xfId="2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left" vertical="center" readingOrder="1"/>
    </xf>
    <xf numFmtId="0" fontId="14" fillId="0" borderId="0" xfId="2" applyFill="1" applyBorder="1"/>
    <xf numFmtId="0" fontId="6" fillId="7" borderId="1" xfId="2" applyFont="1" applyFill="1" applyBorder="1" applyAlignment="1">
      <alignment vertical="top" wrapText="1"/>
    </xf>
    <xf numFmtId="0" fontId="24" fillId="0" borderId="20" xfId="1" applyFont="1" applyBorder="1" applyAlignment="1">
      <alignment horizontal="right" vertical="center" wrapText="1"/>
    </xf>
    <xf numFmtId="0" fontId="21" fillId="0" borderId="17" xfId="1" applyFont="1" applyBorder="1" applyAlignment="1">
      <alignment vertical="center"/>
    </xf>
    <xf numFmtId="164" fontId="21" fillId="0" borderId="0" xfId="1" applyNumberFormat="1" applyFont="1" applyAlignment="1">
      <alignment vertical="center"/>
    </xf>
    <xf numFmtId="0" fontId="24" fillId="0" borderId="17" xfId="1" applyFont="1" applyBorder="1" applyAlignment="1">
      <alignment vertical="center"/>
    </xf>
    <xf numFmtId="164" fontId="24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 readingOrder="1"/>
    </xf>
    <xf numFmtId="0" fontId="26" fillId="0" borderId="0" xfId="1" applyFont="1"/>
    <xf numFmtId="0" fontId="8" fillId="9" borderId="21" xfId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Alignment="1">
      <alignment vertical="center"/>
    </xf>
    <xf numFmtId="0" fontId="9" fillId="9" borderId="23" xfId="1" applyFont="1" applyFill="1" applyBorder="1" applyAlignment="1">
      <alignment vertical="center"/>
    </xf>
    <xf numFmtId="3" fontId="9" fillId="9" borderId="23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9" borderId="24" xfId="1" applyFont="1" applyFill="1" applyBorder="1" applyAlignment="1">
      <alignment vertical="center" wrapText="1"/>
    </xf>
    <xf numFmtId="0" fontId="10" fillId="8" borderId="0" xfId="0" applyFont="1" applyFill="1" applyAlignment="1">
      <alignment horizontal="left" vertical="center" readingOrder="1"/>
    </xf>
    <xf numFmtId="3" fontId="3" fillId="8" borderId="0" xfId="1" applyNumberFormat="1" applyFill="1"/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9" borderId="6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9" borderId="0" xfId="2" applyFont="1" applyFill="1" applyBorder="1" applyAlignment="1">
      <alignment horizontal="center" vertical="center" wrapText="1"/>
    </xf>
    <xf numFmtId="0" fontId="8" fillId="9" borderId="0" xfId="2" applyFont="1" applyFill="1" applyBorder="1" applyAlignment="1">
      <alignment horizontal="right" vertical="center" wrapText="1"/>
    </xf>
    <xf numFmtId="0" fontId="8" fillId="9" borderId="6" xfId="2" applyFont="1" applyFill="1" applyBorder="1" applyAlignment="1">
      <alignment horizontal="right" vertical="center" wrapText="1"/>
    </xf>
    <xf numFmtId="0" fontId="11" fillId="10" borderId="0" xfId="2" applyFont="1" applyFill="1" applyAlignment="1">
      <alignment horizontal="right" vertical="center" wrapText="1"/>
    </xf>
    <xf numFmtId="0" fontId="11" fillId="10" borderId="5" xfId="2" applyFont="1" applyFill="1" applyBorder="1" applyAlignment="1">
      <alignment horizontal="right" vertical="center" wrapText="1"/>
    </xf>
    <xf numFmtId="0" fontId="11" fillId="10" borderId="0" xfId="2" applyFont="1" applyFill="1" applyAlignment="1">
      <alignment horizontal="left" vertical="center" wrapText="1"/>
    </xf>
    <xf numFmtId="0" fontId="11" fillId="10" borderId="5" xfId="2" applyFont="1" applyFill="1" applyBorder="1" applyAlignment="1">
      <alignment horizontal="left" vertical="center" wrapText="1"/>
    </xf>
    <xf numFmtId="0" fontId="8" fillId="9" borderId="5" xfId="2" applyFont="1" applyFill="1" applyBorder="1" applyAlignment="1">
      <alignment horizontal="right" vertical="center" wrapText="1"/>
    </xf>
    <xf numFmtId="0" fontId="8" fillId="9" borderId="0" xfId="2" applyFont="1" applyFill="1" applyAlignment="1">
      <alignment horizontal="left" vertical="center" wrapText="1"/>
    </xf>
    <xf numFmtId="0" fontId="8" fillId="9" borderId="5" xfId="2" applyFont="1" applyFill="1" applyBorder="1" applyAlignment="1">
      <alignment horizontal="left" vertical="center" wrapText="1"/>
    </xf>
    <xf numFmtId="0" fontId="8" fillId="9" borderId="0" xfId="2" applyFont="1" applyFill="1" applyAlignment="1">
      <alignment horizontal="right" vertical="center" wrapText="1"/>
    </xf>
    <xf numFmtId="0" fontId="8" fillId="9" borderId="25" xfId="1" applyFont="1" applyFill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/>
    </xf>
    <xf numFmtId="0" fontId="8" fillId="9" borderId="0" xfId="1" applyFont="1" applyFill="1" applyBorder="1" applyAlignment="1">
      <alignment horizontal="left" vertical="center" wrapText="1"/>
    </xf>
    <xf numFmtId="0" fontId="8" fillId="9" borderId="22" xfId="1" applyFont="1" applyFill="1" applyBorder="1" applyAlignment="1">
      <alignment horizontal="center" vertical="center"/>
    </xf>
  </cellXfs>
  <cellStyles count="3"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ImpreseVariazione'!$A$26:$A$46</c:f>
              <c:strCache>
                <c:ptCount val="21"/>
                <c:pt idx="0">
                  <c:v>Sardegna</c:v>
                </c:pt>
                <c:pt idx="1">
                  <c:v>Valle d'Aosta</c:v>
                </c:pt>
                <c:pt idx="2">
                  <c:v>Trentino-A. Adige</c:v>
                </c:pt>
                <c:pt idx="3">
                  <c:v>Sicilia</c:v>
                </c:pt>
                <c:pt idx="4">
                  <c:v>Liguria</c:v>
                </c:pt>
                <c:pt idx="5">
                  <c:v>Umbria</c:v>
                </c:pt>
                <c:pt idx="6">
                  <c:v>Lombardia</c:v>
                </c:pt>
                <c:pt idx="7">
                  <c:v>Friuli-Venezia G.</c:v>
                </c:pt>
                <c:pt idx="8">
                  <c:v>Molise</c:v>
                </c:pt>
                <c:pt idx="9">
                  <c:v>Abruzzo</c:v>
                </c:pt>
                <c:pt idx="10">
                  <c:v>Lazio</c:v>
                </c:pt>
                <c:pt idx="11">
                  <c:v>Basilicata</c:v>
                </c:pt>
                <c:pt idx="12">
                  <c:v>Campania</c:v>
                </c:pt>
                <c:pt idx="13">
                  <c:v>Piemonte</c:v>
                </c:pt>
                <c:pt idx="14">
                  <c:v>Italia</c:v>
                </c:pt>
                <c:pt idx="15">
                  <c:v>Puglia</c:v>
                </c:pt>
                <c:pt idx="16">
                  <c:v>Emilia- Romagna</c:v>
                </c:pt>
                <c:pt idx="17">
                  <c:v>Toscana</c:v>
                </c:pt>
                <c:pt idx="18">
                  <c:v>Veneto</c:v>
                </c:pt>
                <c:pt idx="19">
                  <c:v>Marche</c:v>
                </c:pt>
                <c:pt idx="20">
                  <c:v>Calabria</c:v>
                </c:pt>
              </c:strCache>
            </c:strRef>
          </c:cat>
          <c:val>
            <c:numRef>
              <c:f>'Graf ImpreseVariazione'!$B$26:$B$46</c:f>
              <c:numCache>
                <c:formatCode>0.00</c:formatCode>
                <c:ptCount val="21"/>
                <c:pt idx="0">
                  <c:v>0.8709257566946359</c:v>
                </c:pt>
                <c:pt idx="1">
                  <c:v>0.68568294020844756</c:v>
                </c:pt>
                <c:pt idx="2">
                  <c:v>0.64348077757947031</c:v>
                </c:pt>
                <c:pt idx="3">
                  <c:v>0.62891929043660399</c:v>
                </c:pt>
                <c:pt idx="4">
                  <c:v>0.59640370797810949</c:v>
                </c:pt>
                <c:pt idx="5">
                  <c:v>0.54126353158828966</c:v>
                </c:pt>
                <c:pt idx="6">
                  <c:v>0.53598315970756993</c:v>
                </c:pt>
                <c:pt idx="7">
                  <c:v>0.50795800880460551</c:v>
                </c:pt>
                <c:pt idx="8">
                  <c:v>0.50234757198673541</c:v>
                </c:pt>
                <c:pt idx="9">
                  <c:v>0.47728768926925613</c:v>
                </c:pt>
                <c:pt idx="10">
                  <c:v>0.45708238107837273</c:v>
                </c:pt>
                <c:pt idx="11">
                  <c:v>0.45281175431674275</c:v>
                </c:pt>
                <c:pt idx="12">
                  <c:v>0.43837554105498561</c:v>
                </c:pt>
                <c:pt idx="13">
                  <c:v>0.41805208199384342</c:v>
                </c:pt>
                <c:pt idx="14">
                  <c:v>0.38344842990897754</c:v>
                </c:pt>
                <c:pt idx="15">
                  <c:v>0.37152766269024595</c:v>
                </c:pt>
                <c:pt idx="16">
                  <c:v>0.28217522356575508</c:v>
                </c:pt>
                <c:pt idx="17">
                  <c:v>0.27010709860912013</c:v>
                </c:pt>
                <c:pt idx="18">
                  <c:v>-1.3729934515193686E-2</c:v>
                </c:pt>
                <c:pt idx="19">
                  <c:v>-0.12309446978969624</c:v>
                </c:pt>
                <c:pt idx="20">
                  <c:v>-0.47448197768519257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6-4697-9A5A-CDC49084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53416"/>
        <c:axId val="813256368"/>
      </c:barChart>
      <c:catAx>
        <c:axId val="8132534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3256368"/>
        <c:crosses val="autoZero"/>
        <c:auto val="1"/>
        <c:lblAlgn val="ctr"/>
        <c:lblOffset val="100"/>
        <c:noMultiLvlLbl val="0"/>
      </c:catAx>
      <c:valAx>
        <c:axId val="8132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25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(Chieti)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E5-430A-BFF4-E6BA93C917E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E5-430A-BFF4-E6BA93C917E0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E5-430A-BFF4-E6BA93C91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UL_variazione!$F$26:$G$26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UL_variazione!$F$32:$G$32</c:f>
              <c:numCache>
                <c:formatCode>#,##0</c:formatCode>
                <c:ptCount val="2"/>
                <c:pt idx="0">
                  <c:v>99915</c:v>
                </c:pt>
                <c:pt idx="1">
                  <c:v>26556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5-430A-BFF4-E6BA93C9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fino a 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C-4A6E-9EAF-5F49313B0CE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C-4A6E-9EAF-5F49313B0CE1}"/>
              </c:ext>
            </c:extLst>
          </c:dPt>
          <c:dLbls>
            <c:dLbl>
              <c:idx val="0"/>
              <c:layout>
                <c:manualLayout>
                  <c:x val="3.0153307010525029E-2"/>
                  <c:y val="-2.981614356355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9186454279754"/>
                      <c:h val="0.1594418277061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4EC-4A6E-9EAF-5F49313B0C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7003544267936036"/>
                      <c:h val="0.156362799130847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4EC-4A6E-9EAF-5F49313B0C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UL_ClasseAddetti!$K$30:$L$30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UL_ClasseAddetti!$K$33:$L$33</c:f>
              <c:numCache>
                <c:formatCode>#,##0</c:formatCode>
                <c:ptCount val="2"/>
                <c:pt idx="0">
                  <c:v>90864</c:v>
                </c:pt>
                <c:pt idx="1">
                  <c:v>87725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EC-4A6E-9EAF-5F49313B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3039690774275191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10-49 addetti)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76-41DF-B537-14EF5EA3A19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76-41DF-B537-14EF5EA3A19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D76-41DF-B537-14EF5EA3A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UL_ClasseAddetti!$K$30:$L$30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UL_ClasseAddetti!$K$34:$L$34</c:f>
              <c:numCache>
                <c:formatCode>#,##0</c:formatCode>
                <c:ptCount val="2"/>
                <c:pt idx="0">
                  <c:v>79978</c:v>
                </c:pt>
                <c:pt idx="1">
                  <c:v>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76-41DF-B537-14EF5EA3A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5073166507922757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2° trimestre 2022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(UL 50 addetti</a:t>
            </a:r>
            <a:r>
              <a:rPr lang="en-US" sz="900" baseline="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e oltre)</a:t>
            </a:r>
            <a:endParaRPr lang="en-US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1677641274654884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80757575757578"/>
          <c:y val="0.17070944444444444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7E-4481-AC4D-51545DCEFF5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7E-4481-AC4D-51545DCEFF5D}"/>
              </c:ext>
            </c:extLst>
          </c:dPt>
          <c:dLbls>
            <c:dLbl>
              <c:idx val="0"/>
              <c:layout>
                <c:manualLayout>
                  <c:x val="5.4385063377869199E-2"/>
                  <c:y val="-2.5656565656565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8601119104717"/>
                      <c:h val="0.13719848484848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F7E-4481-AC4D-51545DCEFF5D}"/>
                </c:ext>
              </c:extLst>
            </c:dLbl>
            <c:dLbl>
              <c:idx val="1"/>
              <c:layout>
                <c:manualLayout>
                  <c:x val="-0.15393939393939393"/>
                  <c:y val="-6.4141414141414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7E-4481-AC4D-51545DCEF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UL_ClasseAddetti!$K$30:$L$30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UL_ClasseAddetti!$K$39:$L$39</c:f>
              <c:numCache>
                <c:formatCode>#,##0</c:formatCode>
                <c:ptCount val="2"/>
                <c:pt idx="0">
                  <c:v>132027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E-4481-AC4D-51545DCEF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6085131353712"/>
          <c:y val="0.41128459528005895"/>
          <c:w val="0.42810094781317803"/>
          <c:h val="0.3079573358269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6388888888888"/>
          <c:y val="3.5022777777777778E-2"/>
          <c:w val="0.74646849598175713"/>
          <c:h val="0.7280018535252859"/>
        </c:manualLayout>
      </c:layout>
      <c:lineChart>
        <c:grouping val="standard"/>
        <c:varyColors val="0"/>
        <c:ser>
          <c:idx val="1"/>
          <c:order val="1"/>
          <c:tx>
            <c:strRef>
              <c:f>'Serie storica'!$I$4</c:f>
              <c:strCache>
                <c:ptCount val="1"/>
                <c:pt idx="0">
                  <c:v>UL Attive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3076510509659905E-2"/>
                  <c:y val="8.5014043494389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B8-4DA3-8F68-53694669F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B8-4DA3-8F68-53694669F194}"/>
                </c:ext>
              </c:extLst>
            </c:dLbl>
            <c:dLbl>
              <c:idx val="3"/>
              <c:layout>
                <c:manualLayout>
                  <c:x val="-6.192259559460319E-2"/>
                  <c:y val="-4.9591525371727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B8-4DA3-8F68-53694669F1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B8-4DA3-8F68-53694669F194}"/>
                </c:ext>
              </c:extLst>
            </c:dLbl>
            <c:dLbl>
              <c:idx val="5"/>
              <c:layout>
                <c:manualLayout>
                  <c:x val="-6.3720601851851855E-2"/>
                  <c:y val="7.6782222222222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B8-4DA3-8F68-53694669F1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B8-4DA3-8F68-53694669F194}"/>
                </c:ext>
              </c:extLst>
            </c:dLbl>
            <c:dLbl>
              <c:idx val="7"/>
              <c:layout>
                <c:manualLayout>
                  <c:x val="-6.0780787037037147E-2"/>
                  <c:y val="-2.199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B8-4DA3-8F68-53694669F194}"/>
                </c:ext>
              </c:extLst>
            </c:dLbl>
            <c:dLbl>
              <c:idx val="8"/>
              <c:layout>
                <c:manualLayout>
                  <c:x val="-5.6121096171572259E-2"/>
                  <c:y val="-4.05763550507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B8-4DA3-8F68-53694669F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storica'!$L$3:$T$3</c:f>
              <c:strCache>
                <c:ptCount val="9"/>
                <c:pt idx="0">
                  <c:v>T2
2020</c:v>
                </c:pt>
                <c:pt idx="1">
                  <c:v>T3
2020</c:v>
                </c:pt>
                <c:pt idx="2">
                  <c:v>T4
2020</c:v>
                </c:pt>
                <c:pt idx="3">
                  <c:v>T1
2021</c:v>
                </c:pt>
                <c:pt idx="4">
                  <c:v>T2
2021</c:v>
                </c:pt>
                <c:pt idx="5">
                  <c:v>T3
2021</c:v>
                </c:pt>
                <c:pt idx="6">
                  <c:v>T4
2021</c:v>
                </c:pt>
                <c:pt idx="7">
                  <c:v>T1
2022</c:v>
                </c:pt>
                <c:pt idx="8">
                  <c:v>T2
2022</c:v>
                </c:pt>
              </c:strCache>
            </c:strRef>
          </c:cat>
          <c:val>
            <c:numRef>
              <c:f>'Serie storica'!$L$4:$T$4</c:f>
              <c:numCache>
                <c:formatCode>#,##0</c:formatCode>
                <c:ptCount val="9"/>
                <c:pt idx="0">
                  <c:v>154617</c:v>
                </c:pt>
                <c:pt idx="1">
                  <c:v>155283</c:v>
                </c:pt>
                <c:pt idx="2">
                  <c:v>155225</c:v>
                </c:pt>
                <c:pt idx="3">
                  <c:v>155087</c:v>
                </c:pt>
                <c:pt idx="4">
                  <c:v>156494</c:v>
                </c:pt>
                <c:pt idx="5">
                  <c:v>157291</c:v>
                </c:pt>
                <c:pt idx="6">
                  <c:v>157277</c:v>
                </c:pt>
                <c:pt idx="7">
                  <c:v>156942</c:v>
                </c:pt>
                <c:pt idx="8">
                  <c:v>157813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B8-4DA3-8F68-53694669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09496"/>
        <c:axId val="564512448"/>
      </c:lineChart>
      <c:lineChart>
        <c:grouping val="standard"/>
        <c:varyColors val="0"/>
        <c:ser>
          <c:idx val="0"/>
          <c:order val="0"/>
          <c:tx>
            <c:strRef>
              <c:f>'Serie storica'!$I$5</c:f>
              <c:strCache>
                <c:ptCount val="1"/>
                <c:pt idx="0">
                  <c:v>Addetti totali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891898148148152E-2"/>
                  <c:y val="5.83672222222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B8-4DA3-8F68-53694669F194}"/>
                </c:ext>
              </c:extLst>
            </c:dLbl>
            <c:dLbl>
              <c:idx val="1"/>
              <c:layout>
                <c:manualLayout>
                  <c:x val="-5.3172401143257844E-2"/>
                  <c:y val="-6.18298659243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B8-4DA3-8F68-53694669F194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B8-4DA3-8F68-53694669F194}"/>
                </c:ext>
              </c:extLst>
            </c:dLbl>
            <c:dLbl>
              <c:idx val="5"/>
              <c:layout>
                <c:manualLayout>
                  <c:x val="-6.0780747121316911E-2"/>
                  <c:y val="5.052873688674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B8-4DA3-8F68-53694669F194}"/>
                </c:ext>
              </c:extLst>
            </c:dLbl>
            <c:dLbl>
              <c:idx val="6"/>
              <c:layout>
                <c:manualLayout>
                  <c:x val="-5.0052977070727908E-2"/>
                  <c:y val="8.860279529622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B8-4DA3-8F68-53694669F194}"/>
                </c:ext>
              </c:extLst>
            </c:dLbl>
            <c:dLbl>
              <c:idx val="7"/>
              <c:layout>
                <c:manualLayout>
                  <c:x val="-4.755162037037048E-2"/>
                  <c:y val="9.794888888888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7030A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42824074074081E-2"/>
                      <c:h val="0.10417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9AB8-4DA3-8F68-53694669F194}"/>
                </c:ext>
              </c:extLst>
            </c:dLbl>
            <c:dLbl>
              <c:idx val="8"/>
              <c:layout>
                <c:manualLayout>
                  <c:x val="-4.432631605831451E-2"/>
                  <c:y val="5.8606695692677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B8-4DA3-8F68-53694669F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'Serie storica'!$L$3:$T$3</c:f>
              <c:strCache>
                <c:ptCount val="9"/>
                <c:pt idx="0">
                  <c:v>T2
2020</c:v>
                </c:pt>
                <c:pt idx="1">
                  <c:v>T3
2020</c:v>
                </c:pt>
                <c:pt idx="2">
                  <c:v>T4
2020</c:v>
                </c:pt>
                <c:pt idx="3">
                  <c:v>T1
2021</c:v>
                </c:pt>
                <c:pt idx="4">
                  <c:v>T2
2021</c:v>
                </c:pt>
                <c:pt idx="5">
                  <c:v>T3
2021</c:v>
                </c:pt>
                <c:pt idx="6">
                  <c:v>T4
2021</c:v>
                </c:pt>
                <c:pt idx="7">
                  <c:v>T1
2022</c:v>
                </c:pt>
                <c:pt idx="8">
                  <c:v>T2
2022</c:v>
                </c:pt>
              </c:strCache>
            </c:strRef>
          </c:cat>
          <c:val>
            <c:numRef>
              <c:f>'Serie storica'!$L$5:$T$5</c:f>
              <c:numCache>
                <c:formatCode>#,##0</c:formatCode>
                <c:ptCount val="9"/>
                <c:pt idx="0">
                  <c:v>392947</c:v>
                </c:pt>
                <c:pt idx="1">
                  <c:v>384003</c:v>
                </c:pt>
                <c:pt idx="2">
                  <c:v>389573</c:v>
                </c:pt>
                <c:pt idx="3">
                  <c:v>391522</c:v>
                </c:pt>
                <c:pt idx="4">
                  <c:v>377555</c:v>
                </c:pt>
                <c:pt idx="5">
                  <c:v>396397</c:v>
                </c:pt>
                <c:pt idx="6">
                  <c:v>403826</c:v>
                </c:pt>
                <c:pt idx="7">
                  <c:v>408288</c:v>
                </c:pt>
                <c:pt idx="8">
                  <c:v>392822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AB8-4DA3-8F68-53694669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87848"/>
        <c:axId val="562487520"/>
      </c:lineChart>
      <c:catAx>
        <c:axId val="56450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12448"/>
        <c:crosses val="autoZero"/>
        <c:auto val="1"/>
        <c:lblAlgn val="ctr"/>
        <c:lblOffset val="100"/>
        <c:noMultiLvlLbl val="0"/>
      </c:catAx>
      <c:valAx>
        <c:axId val="564512448"/>
        <c:scaling>
          <c:orientation val="minMax"/>
          <c:max val="17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UL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</a:rPr>
                  <a:t> a</a:t>
                </a: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</a:rPr>
                  <a:t>ttive</a:t>
                </a:r>
              </a:p>
            </c:rich>
          </c:tx>
          <c:layout>
            <c:manualLayout>
              <c:xMode val="edge"/>
              <c:yMode val="edge"/>
              <c:x val="1.3145833333333338E-3"/>
              <c:y val="0.2757672222222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4509496"/>
        <c:crosses val="autoZero"/>
        <c:crossBetween val="between"/>
      </c:valAx>
      <c:valAx>
        <c:axId val="562487520"/>
        <c:scaling>
          <c:orientation val="minMax"/>
          <c:max val="410000"/>
          <c:min val="3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7030A0"/>
                    </a:solidFill>
                  </a:rPr>
                  <a:t>Addetti totali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487848"/>
        <c:crosses val="max"/>
        <c:crossBetween val="between"/>
      </c:valAx>
      <c:catAx>
        <c:axId val="56248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48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12077661447016"/>
          <c:y val="0.90116298239211234"/>
          <c:w val="0.42400382023175581"/>
          <c:h val="9.010699122007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05363984674329E-2"/>
          <c:y val="5.8541358024691355E-2"/>
          <c:w val="0.7295339999999999"/>
          <c:h val="0.786282098765432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UL_variazione!$L$2</c:f>
              <c:strCache>
                <c:ptCount val="1"/>
                <c:pt idx="0">
                  <c:v> Addetti totali UL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UL_variazione!$I$3:$I$7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UL_variazione!$L$3:$L$7</c:f>
              <c:numCache>
                <c:formatCode>#,##0.0</c:formatCode>
                <c:ptCount val="5"/>
                <c:pt idx="0">
                  <c:v>-4.5720263368408096</c:v>
                </c:pt>
                <c:pt idx="1">
                  <c:v>-7.310860559224122</c:v>
                </c:pt>
                <c:pt idx="2">
                  <c:v>-1.3403107812249693</c:v>
                </c:pt>
                <c:pt idx="3">
                  <c:v>-2.2340581782762969</c:v>
                </c:pt>
                <c:pt idx="4">
                  <c:v>-3.7880123834156278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A-4F4A-B87A-A66BD1179C53}"/>
            </c:ext>
          </c:extLst>
        </c:ser>
        <c:ser>
          <c:idx val="3"/>
          <c:order val="1"/>
          <c:tx>
            <c:strRef>
              <c:f>UL_variazione!$M$2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UL_variazione!$I$3:$I$7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UL_variazione!$M$3:$M$7</c:f>
              <c:numCache>
                <c:formatCode>#,##0.0</c:formatCode>
                <c:ptCount val="5"/>
                <c:pt idx="0">
                  <c:v>-6.1761477368115196</c:v>
                </c:pt>
                <c:pt idx="1">
                  <c:v>-9.3046462384695889</c:v>
                </c:pt>
                <c:pt idx="2">
                  <c:v>-1.8265095235435402</c:v>
                </c:pt>
                <c:pt idx="3">
                  <c:v>-2.8961562758151516</c:v>
                </c:pt>
                <c:pt idx="4">
                  <c:v>-4.9461913385159546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A-4F4A-B87A-A66BD1179C53}"/>
            </c:ext>
          </c:extLst>
        </c:ser>
        <c:ser>
          <c:idx val="4"/>
          <c:order val="2"/>
          <c:tx>
            <c:strRef>
              <c:f>UL_variazione!$N$2</c:f>
              <c:strCache>
                <c:ptCount val="1"/>
                <c:pt idx="0">
                  <c:v>Addetti indipendenti 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UL_variazione!$I$3:$I$7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UL_variazione!$N$3:$N$7</c:f>
              <c:numCache>
                <c:formatCode>#,##0.0</c:formatCode>
                <c:ptCount val="5"/>
                <c:pt idx="0">
                  <c:v>0.57492101310405552</c:v>
                </c:pt>
                <c:pt idx="1">
                  <c:v>0.18295750811873943</c:v>
                </c:pt>
                <c:pt idx="2">
                  <c:v>0.2406574944376334</c:v>
                </c:pt>
                <c:pt idx="3">
                  <c:v>0.34005894355021538</c:v>
                </c:pt>
                <c:pt idx="4">
                  <c:v>0.32790907772783545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A-4F4A-B87A-A66BD117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51488"/>
        <c:axId val="437843616"/>
      </c:barChart>
      <c:catAx>
        <c:axId val="4378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43616"/>
        <c:crosses val="autoZero"/>
        <c:auto val="1"/>
        <c:lblAlgn val="ctr"/>
        <c:lblOffset val="100"/>
        <c:noMultiLvlLbl val="0"/>
      </c:catAx>
      <c:valAx>
        <c:axId val="437843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8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6377777777774"/>
          <c:y val="0.24363765432098766"/>
          <c:w val="0.17377933333333334"/>
          <c:h val="0.49704506172839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(L'Aquila)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97929292929293"/>
          <c:y val="0.21340050505050503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01-4DFF-92A3-5BDDD26D54A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01-4DFF-92A3-5BDDD26D54AD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01-4DFF-92A3-5BDDD26D5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UL_variazione!$F$26:$G$26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UL_variazione!$F$29:$G$29</c:f>
              <c:numCache>
                <c:formatCode>#,##0</c:formatCode>
                <c:ptCount val="2"/>
                <c:pt idx="0">
                  <c:v>58122</c:v>
                </c:pt>
                <c:pt idx="1">
                  <c:v>19418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1-4DFF-92A3-5BDDD26D5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(Teramo)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4-4ED5-83A2-8802BE0AF35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4-4ED5-83A2-8802BE0AF353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4-4ED5-83A2-8802BE0AF3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UL_variazione!$F$26:$G$26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UL_variazione!$F$30:$G$30</c:f>
              <c:numCache>
                <c:formatCode>#,##0</c:formatCode>
                <c:ptCount val="2"/>
                <c:pt idx="0">
                  <c:v>74528</c:v>
                </c:pt>
                <c:pt idx="1">
                  <c:v>21903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14-4ED5-83A2-8802BE0A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Addetti UL 2° trimestre 2022</a:t>
            </a:r>
          </a:p>
          <a:p>
            <a:pPr>
              <a:defRPr/>
            </a:pPr>
            <a:r>
              <a:rPr lang="it-IT" sz="8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(Pescara)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580779947832537"/>
          <c:y val="0.1767966551471449"/>
          <c:w val="0.74914242424242428"/>
          <c:h val="0.824056666666666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26-471E-8ACA-CA9D47A39029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26-471E-8ACA-CA9D47A39029}"/>
              </c:ext>
            </c:extLst>
          </c:dPt>
          <c:dLbls>
            <c:dLbl>
              <c:idx val="0"/>
              <c:layout>
                <c:manualLayout>
                  <c:x val="6.4486547446104226E-3"/>
                  <c:y val="2.004351705329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26-471E-8ACA-CA9D47A39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UL_variazione!$F$26:$G$26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UL_variazione!$F$31:$G$31</c:f>
              <c:numCache>
                <c:formatCode>#,##0</c:formatCode>
                <c:ptCount val="2"/>
                <c:pt idx="0">
                  <c:v>70304</c:v>
                </c:pt>
                <c:pt idx="1">
                  <c:v>22076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26-471E-8ACA-CA9D47A39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4470438447488"/>
          <c:y val="0.36277601318741043"/>
          <c:w val="0.37009000828023475"/>
          <c:h val="0.38418536583768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1133474</xdr:colOff>
      <xdr:row>26</xdr:row>
      <xdr:rowOff>85725</xdr:rowOff>
    </xdr:from>
    <xdr:to>
      <xdr:col>7</xdr:col>
      <xdr:colOff>196649</xdr:colOff>
      <xdr:row>37</xdr:row>
      <xdr:rowOff>150225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4D1997-9F7C-4CDB-9507-F50BE93CA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325531</xdr:colOff>
      <xdr:row>7</xdr:row>
      <xdr:rowOff>135589</xdr:rowOff>
    </xdr:from>
    <xdr:to>
      <xdr:col>18</xdr:col>
      <xdr:colOff>248131</xdr:colOff>
      <xdr:row>42</xdr:row>
      <xdr:rowOff>44183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2310466" y="1295154"/>
          <a:ext cx="1761339" cy="6137116"/>
          <a:chOff x="11458575" y="133349"/>
          <a:chExt cx="1751400" cy="6018601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1458575" y="133349"/>
          <a:ext cx="1684724" cy="1703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11458575" y="1990725"/>
          <a:ext cx="1732350" cy="2151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>
            <a:graphicFrameLocks/>
          </xdr:cNvGraphicFramePr>
        </xdr:nvGraphicFramePr>
        <xdr:xfrm>
          <a:off x="11458575" y="4171950"/>
          <a:ext cx="17514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531329</xdr:colOff>
      <xdr:row>14</xdr:row>
      <xdr:rowOff>3313</xdr:rowOff>
    </xdr:from>
    <xdr:to>
      <xdr:col>13</xdr:col>
      <xdr:colOff>269804</xdr:colOff>
      <xdr:row>23</xdr:row>
      <xdr:rowOff>98909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8</xdr:row>
      <xdr:rowOff>466725</xdr:rowOff>
    </xdr:from>
    <xdr:to>
      <xdr:col>15</xdr:col>
      <xdr:colOff>156600</xdr:colOff>
      <xdr:row>17</xdr:row>
      <xdr:rowOff>125700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542924</xdr:colOff>
      <xdr:row>18</xdr:row>
      <xdr:rowOff>85725</xdr:rowOff>
    </xdr:from>
    <xdr:to>
      <xdr:col>14</xdr:col>
      <xdr:colOff>389325</xdr:colOff>
      <xdr:row>40</xdr:row>
      <xdr:rowOff>65475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pSpPr/>
      </xdr:nvGrpSpPr>
      <xdr:grpSpPr>
        <a:xfrm>
          <a:off x="7362824" y="4000500"/>
          <a:ext cx="4085026" cy="4304100"/>
          <a:chOff x="7362824" y="4257675"/>
          <a:chExt cx="4085026" cy="4018350"/>
        </a:xfrm>
      </xdr:grpSpPr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GraphicFramePr>
            <a:graphicFrameLocks/>
          </xdr:cNvGraphicFramePr>
        </xdr:nvGraphicFramePr>
        <xdr:xfrm>
          <a:off x="7362824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GraphicFramePr>
            <a:graphicFrameLocks/>
          </xdr:cNvGraphicFramePr>
        </xdr:nvGraphicFramePr>
        <xdr:xfrm>
          <a:off x="9467850" y="425767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fico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GraphicFramePr>
            <a:graphicFrameLocks/>
          </xdr:cNvGraphicFramePr>
        </xdr:nvGraphicFramePr>
        <xdr:xfrm>
          <a:off x="7362825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fico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GraphicFramePr>
            <a:graphicFrameLocks/>
          </xdr:cNvGraphicFramePr>
        </xdr:nvGraphicFramePr>
        <xdr:xfrm>
          <a:off x="9467850" y="6296025"/>
          <a:ext cx="1980000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35"/>
  <sheetViews>
    <sheetView workbookViewId="0">
      <selection activeCell="J20" sqref="J20"/>
    </sheetView>
  </sheetViews>
  <sheetFormatPr defaultRowHeight="15"/>
  <cols>
    <col min="1" max="1" width="14.28515625" customWidth="1"/>
    <col min="2" max="2" width="12.28515625" customWidth="1"/>
    <col min="3" max="3" width="9.7109375" bestFit="1" customWidth="1"/>
    <col min="4" max="4" width="10.7109375" bestFit="1" customWidth="1"/>
    <col min="5" max="5" width="14.7109375" customWidth="1"/>
    <col min="6" max="6" width="12.140625" bestFit="1" customWidth="1"/>
    <col min="7" max="7" width="12.5703125" bestFit="1" customWidth="1"/>
    <col min="8" max="8" width="12.7109375" bestFit="1" customWidth="1"/>
    <col min="9" max="10" width="9.7109375" bestFit="1" customWidth="1"/>
    <col min="11" max="11" width="14.42578125" customWidth="1"/>
    <col min="12" max="12" width="12.42578125" customWidth="1"/>
    <col min="13" max="13" width="9.7109375" bestFit="1" customWidth="1"/>
    <col min="15" max="15" width="11.7109375" customWidth="1"/>
    <col min="16" max="16" width="15.85546875" customWidth="1"/>
    <col min="17" max="19" width="9.7109375" bestFit="1" customWidth="1"/>
  </cols>
  <sheetData>
    <row r="1" spans="1:5">
      <c r="A1" s="1" t="s">
        <v>0</v>
      </c>
      <c r="B1" s="2" t="s">
        <v>1</v>
      </c>
    </row>
    <row r="2" spans="1: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5">
      <c r="A3" s="5" t="s">
        <v>7</v>
      </c>
      <c r="B3" s="6">
        <v>30340</v>
      </c>
      <c r="C3" s="6">
        <v>25359</v>
      </c>
      <c r="D3" s="6">
        <v>485</v>
      </c>
      <c r="E3" s="7">
        <v>512</v>
      </c>
    </row>
    <row r="4" spans="1:5">
      <c r="A4" s="5" t="s">
        <v>8</v>
      </c>
      <c r="B4" s="6">
        <v>36274</v>
      </c>
      <c r="C4" s="6">
        <v>31210</v>
      </c>
      <c r="D4" s="6">
        <v>563</v>
      </c>
      <c r="E4" s="7">
        <v>674</v>
      </c>
    </row>
    <row r="5" spans="1:5">
      <c r="A5" s="5" t="s">
        <v>9</v>
      </c>
      <c r="B5" s="6">
        <v>37643</v>
      </c>
      <c r="C5" s="6">
        <v>31510</v>
      </c>
      <c r="D5" s="6">
        <v>587</v>
      </c>
      <c r="E5" s="7">
        <v>638</v>
      </c>
    </row>
    <row r="6" spans="1:5">
      <c r="A6" s="5" t="s">
        <v>10</v>
      </c>
      <c r="B6" s="6">
        <v>45054</v>
      </c>
      <c r="C6" s="6">
        <v>39517</v>
      </c>
      <c r="D6" s="6">
        <v>648</v>
      </c>
      <c r="E6" s="7">
        <v>779</v>
      </c>
    </row>
    <row r="7" spans="1:5">
      <c r="A7" s="8" t="s">
        <v>11</v>
      </c>
      <c r="B7" s="9">
        <f>SUM(B3:B6)</f>
        <v>149311</v>
      </c>
      <c r="C7" s="9">
        <f t="shared" ref="C7:E7" si="0">SUM(C3:C6)</f>
        <v>127596</v>
      </c>
      <c r="D7" s="9">
        <f t="shared" si="0"/>
        <v>2283</v>
      </c>
      <c r="E7" s="9">
        <f t="shared" si="0"/>
        <v>2603</v>
      </c>
    </row>
    <row r="10" spans="1:5">
      <c r="A10" s="1" t="s">
        <v>0</v>
      </c>
      <c r="B10" s="2" t="s">
        <v>12</v>
      </c>
    </row>
    <row r="11" spans="1:5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</row>
    <row r="12" spans="1:5">
      <c r="A12" s="5" t="s">
        <v>7</v>
      </c>
      <c r="B12" s="6">
        <v>30479</v>
      </c>
      <c r="C12" s="6">
        <v>25493</v>
      </c>
      <c r="D12" s="6">
        <v>374</v>
      </c>
      <c r="E12" s="7">
        <v>230</v>
      </c>
    </row>
    <row r="13" spans="1:5">
      <c r="A13" s="5" t="s">
        <v>8</v>
      </c>
      <c r="B13" s="6">
        <v>36452</v>
      </c>
      <c r="C13" s="6">
        <v>31408</v>
      </c>
      <c r="D13" s="6">
        <v>479</v>
      </c>
      <c r="E13" s="7">
        <v>303</v>
      </c>
    </row>
    <row r="14" spans="1:5">
      <c r="A14" s="5" t="s">
        <v>9</v>
      </c>
      <c r="B14" s="6">
        <v>37786</v>
      </c>
      <c r="C14" s="6">
        <v>31639</v>
      </c>
      <c r="D14" s="6">
        <v>466</v>
      </c>
      <c r="E14" s="7">
        <v>318</v>
      </c>
    </row>
    <row r="15" spans="1:5">
      <c r="A15" s="5" t="s">
        <v>10</v>
      </c>
      <c r="B15" s="6">
        <v>45167</v>
      </c>
      <c r="C15" s="6">
        <v>39665</v>
      </c>
      <c r="D15" s="6">
        <v>423</v>
      </c>
      <c r="E15" s="7">
        <v>314</v>
      </c>
    </row>
    <row r="16" spans="1:5">
      <c r="A16" s="8" t="s">
        <v>13</v>
      </c>
      <c r="B16" s="9">
        <v>149884</v>
      </c>
      <c r="C16" s="10">
        <v>128205</v>
      </c>
      <c r="D16" s="10">
        <v>1742</v>
      </c>
      <c r="E16" s="11">
        <v>1165</v>
      </c>
    </row>
    <row r="19" spans="1:5">
      <c r="A19" s="12" t="s">
        <v>14</v>
      </c>
    </row>
    <row r="20" spans="1:5">
      <c r="A20" s="12" t="s">
        <v>15</v>
      </c>
    </row>
    <row r="21" spans="1:5">
      <c r="A21" s="121" t="s">
        <v>2</v>
      </c>
      <c r="B21" s="123" t="s">
        <v>16</v>
      </c>
      <c r="C21" s="123"/>
      <c r="D21" s="123"/>
      <c r="E21" s="123"/>
    </row>
    <row r="22" spans="1:5" ht="15.75" thickBot="1">
      <c r="A22" s="122"/>
      <c r="B22" s="13" t="s">
        <v>3</v>
      </c>
      <c r="C22" s="13" t="s">
        <v>4</v>
      </c>
      <c r="D22" s="13" t="s">
        <v>5</v>
      </c>
      <c r="E22" s="13" t="s">
        <v>6</v>
      </c>
    </row>
    <row r="23" spans="1:5">
      <c r="A23" s="14" t="s">
        <v>17</v>
      </c>
      <c r="B23" s="15">
        <v>30479</v>
      </c>
      <c r="C23" s="15">
        <v>25493</v>
      </c>
      <c r="D23" s="15">
        <v>374</v>
      </c>
      <c r="E23" s="15">
        <v>230</v>
      </c>
    </row>
    <row r="24" spans="1:5">
      <c r="A24" s="16" t="s">
        <v>18</v>
      </c>
      <c r="B24" s="17">
        <v>36452</v>
      </c>
      <c r="C24" s="17">
        <v>31408</v>
      </c>
      <c r="D24" s="17">
        <v>479</v>
      </c>
      <c r="E24" s="17">
        <v>303</v>
      </c>
    </row>
    <row r="25" spans="1:5">
      <c r="A25" s="14" t="s">
        <v>19</v>
      </c>
      <c r="B25" s="15">
        <v>37786</v>
      </c>
      <c r="C25" s="15">
        <v>31639</v>
      </c>
      <c r="D25" s="15">
        <v>466</v>
      </c>
      <c r="E25" s="15">
        <v>318</v>
      </c>
    </row>
    <row r="26" spans="1:5">
      <c r="A26" s="16" t="s">
        <v>20</v>
      </c>
      <c r="B26" s="17">
        <v>45167</v>
      </c>
      <c r="C26" s="17">
        <v>39665</v>
      </c>
      <c r="D26" s="17">
        <v>423</v>
      </c>
      <c r="E26" s="17">
        <v>314</v>
      </c>
    </row>
    <row r="27" spans="1:5">
      <c r="A27" s="18" t="s">
        <v>21</v>
      </c>
      <c r="B27" s="19">
        <v>149884</v>
      </c>
      <c r="C27" s="19">
        <v>128205</v>
      </c>
      <c r="D27" s="19">
        <v>1742</v>
      </c>
      <c r="E27" s="19">
        <v>1165</v>
      </c>
    </row>
    <row r="28" spans="1:5">
      <c r="A28" s="20"/>
      <c r="B28" s="123" t="s">
        <v>22</v>
      </c>
      <c r="C28" s="123"/>
      <c r="D28" s="123"/>
      <c r="E28" s="123"/>
    </row>
    <row r="29" spans="1:5">
      <c r="A29" s="14" t="s">
        <v>17</v>
      </c>
      <c r="B29" s="15">
        <f>B12-B3</f>
        <v>139</v>
      </c>
      <c r="C29" s="15">
        <f t="shared" ref="C29:E29" si="1">C12-C3</f>
        <v>134</v>
      </c>
      <c r="D29" s="15">
        <f t="shared" si="1"/>
        <v>-111</v>
      </c>
      <c r="E29" s="15">
        <f t="shared" si="1"/>
        <v>-282</v>
      </c>
    </row>
    <row r="30" spans="1:5">
      <c r="A30" s="16" t="s">
        <v>18</v>
      </c>
      <c r="B30" s="17">
        <f t="shared" ref="B30:E33" si="2">B13-B4</f>
        <v>178</v>
      </c>
      <c r="C30" s="17">
        <f t="shared" si="2"/>
        <v>198</v>
      </c>
      <c r="D30" s="17">
        <f t="shared" si="2"/>
        <v>-84</v>
      </c>
      <c r="E30" s="17">
        <f t="shared" si="2"/>
        <v>-371</v>
      </c>
    </row>
    <row r="31" spans="1:5">
      <c r="A31" s="14" t="s">
        <v>19</v>
      </c>
      <c r="B31" s="15">
        <f t="shared" si="2"/>
        <v>143</v>
      </c>
      <c r="C31" s="15">
        <f t="shared" si="2"/>
        <v>129</v>
      </c>
      <c r="D31" s="15">
        <f t="shared" si="2"/>
        <v>-121</v>
      </c>
      <c r="E31" s="15">
        <f t="shared" si="2"/>
        <v>-320</v>
      </c>
    </row>
    <row r="32" spans="1:5">
      <c r="A32" s="16" t="s">
        <v>20</v>
      </c>
      <c r="B32" s="17">
        <f t="shared" si="2"/>
        <v>113</v>
      </c>
      <c r="C32" s="17">
        <f t="shared" si="2"/>
        <v>148</v>
      </c>
      <c r="D32" s="17">
        <f t="shared" si="2"/>
        <v>-225</v>
      </c>
      <c r="E32" s="17">
        <f>E15-E6</f>
        <v>-465</v>
      </c>
    </row>
    <row r="33" spans="1:5">
      <c r="A33" s="18" t="s">
        <v>21</v>
      </c>
      <c r="B33" s="19">
        <f t="shared" si="2"/>
        <v>573</v>
      </c>
      <c r="C33" s="19">
        <f t="shared" si="2"/>
        <v>609</v>
      </c>
      <c r="D33" s="19">
        <f t="shared" si="2"/>
        <v>-541</v>
      </c>
      <c r="E33" s="19">
        <f t="shared" si="2"/>
        <v>-1438</v>
      </c>
    </row>
    <row r="35" spans="1:5">
      <c r="A35" t="s">
        <v>206</v>
      </c>
    </row>
  </sheetData>
  <mergeCells count="3">
    <mergeCell ref="A21:A22"/>
    <mergeCell ref="B21:E21"/>
    <mergeCell ref="B28:E2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59"/>
  <sheetViews>
    <sheetView showGridLines="0" zoomScaleNormal="100" workbookViewId="0">
      <selection activeCell="J20" sqref="J20"/>
    </sheetView>
  </sheetViews>
  <sheetFormatPr defaultRowHeight="12.75"/>
  <cols>
    <col min="1" max="1" width="59.85546875" style="22" bestFit="1" customWidth="1"/>
    <col min="2" max="2" width="18.140625" style="22" customWidth="1"/>
    <col min="3" max="6" width="15.5703125" style="22" customWidth="1"/>
    <col min="7" max="16384" width="9.140625" style="22"/>
  </cols>
  <sheetData>
    <row r="1" spans="1:5">
      <c r="A1" s="21" t="s">
        <v>23</v>
      </c>
      <c r="B1" s="2" t="s">
        <v>12</v>
      </c>
    </row>
    <row r="2" spans="1:5">
      <c r="A2" s="21" t="s">
        <v>0</v>
      </c>
      <c r="B2" s="2" t="s">
        <v>12</v>
      </c>
    </row>
    <row r="3" spans="1:5">
      <c r="A3" s="21" t="s">
        <v>24</v>
      </c>
      <c r="B3" s="2" t="s">
        <v>25</v>
      </c>
    </row>
    <row r="4" spans="1:5">
      <c r="A4" s="21" t="s">
        <v>26</v>
      </c>
      <c r="B4" s="2" t="s">
        <v>27</v>
      </c>
    </row>
    <row r="5" spans="1:5">
      <c r="A5" s="21" t="s">
        <v>28</v>
      </c>
      <c r="B5" s="2" t="s">
        <v>29</v>
      </c>
    </row>
    <row r="6" spans="1:5">
      <c r="A6" s="21" t="s">
        <v>30</v>
      </c>
      <c r="B6" s="2" t="s">
        <v>31</v>
      </c>
    </row>
    <row r="7" spans="1:5">
      <c r="A7" s="21" t="s">
        <v>32</v>
      </c>
      <c r="B7" s="2" t="s">
        <v>29</v>
      </c>
    </row>
    <row r="8" spans="1:5">
      <c r="A8" s="21" t="s">
        <v>33</v>
      </c>
      <c r="B8" s="2" t="s">
        <v>34</v>
      </c>
    </row>
    <row r="10" spans="1:5">
      <c r="A10" s="3" t="s">
        <v>35</v>
      </c>
      <c r="B10" s="4" t="s">
        <v>3</v>
      </c>
      <c r="C10" s="4" t="s">
        <v>4</v>
      </c>
      <c r="D10" s="4" t="s">
        <v>5</v>
      </c>
      <c r="E10" s="4" t="s">
        <v>6</v>
      </c>
    </row>
    <row r="11" spans="1:5">
      <c r="A11" s="5" t="s">
        <v>36</v>
      </c>
      <c r="B11" s="6">
        <v>26322</v>
      </c>
      <c r="C11" s="6">
        <v>26119</v>
      </c>
      <c r="D11" s="6">
        <v>172</v>
      </c>
      <c r="E11" s="7">
        <v>147</v>
      </c>
    </row>
    <row r="12" spans="1:5">
      <c r="A12" s="5" t="s">
        <v>37</v>
      </c>
      <c r="B12" s="23">
        <v>111</v>
      </c>
      <c r="C12" s="23">
        <v>86</v>
      </c>
      <c r="D12" s="23">
        <v>0</v>
      </c>
      <c r="E12" s="24">
        <v>0</v>
      </c>
    </row>
    <row r="13" spans="1:5">
      <c r="A13" s="5" t="s">
        <v>38</v>
      </c>
      <c r="B13" s="6">
        <v>13330</v>
      </c>
      <c r="C13" s="6">
        <v>11417</v>
      </c>
      <c r="D13" s="6">
        <v>80</v>
      </c>
      <c r="E13" s="7">
        <v>89</v>
      </c>
    </row>
    <row r="14" spans="1:5">
      <c r="A14" s="5" t="s">
        <v>39</v>
      </c>
      <c r="B14" s="23">
        <v>357</v>
      </c>
      <c r="C14" s="23">
        <v>339</v>
      </c>
      <c r="D14" s="23">
        <v>0</v>
      </c>
      <c r="E14" s="24">
        <v>0</v>
      </c>
    </row>
    <row r="15" spans="1:5">
      <c r="A15" s="5" t="s">
        <v>40</v>
      </c>
      <c r="B15" s="23">
        <v>344</v>
      </c>
      <c r="C15" s="23">
        <v>296</v>
      </c>
      <c r="D15" s="23">
        <v>1</v>
      </c>
      <c r="E15" s="24">
        <v>2</v>
      </c>
    </row>
    <row r="16" spans="1:5">
      <c r="A16" s="5" t="s">
        <v>41</v>
      </c>
      <c r="B16" s="6">
        <v>19799</v>
      </c>
      <c r="C16" s="6">
        <v>17673</v>
      </c>
      <c r="D16" s="6">
        <v>223</v>
      </c>
      <c r="E16" s="7">
        <v>148</v>
      </c>
    </row>
    <row r="17" spans="1:5">
      <c r="A17" s="5" t="s">
        <v>42</v>
      </c>
      <c r="B17" s="6">
        <v>34384</v>
      </c>
      <c r="C17" s="6">
        <v>31370</v>
      </c>
      <c r="D17" s="6">
        <v>229</v>
      </c>
      <c r="E17" s="7">
        <v>322</v>
      </c>
    </row>
    <row r="18" spans="1:5">
      <c r="A18" s="5" t="s">
        <v>43</v>
      </c>
      <c r="B18" s="6">
        <v>2884</v>
      </c>
      <c r="C18" s="6">
        <v>2536</v>
      </c>
      <c r="D18" s="6">
        <v>13</v>
      </c>
      <c r="E18" s="7">
        <v>27</v>
      </c>
    </row>
    <row r="19" spans="1:5">
      <c r="A19" s="5" t="s">
        <v>44</v>
      </c>
      <c r="B19" s="6">
        <v>11839</v>
      </c>
      <c r="C19" s="6">
        <v>10245</v>
      </c>
      <c r="D19" s="6">
        <v>86</v>
      </c>
      <c r="E19" s="7">
        <v>132</v>
      </c>
    </row>
    <row r="20" spans="1:5">
      <c r="A20" s="5" t="s">
        <v>45</v>
      </c>
      <c r="B20" s="6">
        <v>3031</v>
      </c>
      <c r="C20" s="6">
        <v>2722</v>
      </c>
      <c r="D20" s="6">
        <v>32</v>
      </c>
      <c r="E20" s="7">
        <v>13</v>
      </c>
    </row>
    <row r="21" spans="1:5">
      <c r="A21" s="5" t="s">
        <v>46</v>
      </c>
      <c r="B21" s="6">
        <v>2618</v>
      </c>
      <c r="C21" s="6">
        <v>2489</v>
      </c>
      <c r="D21" s="6">
        <v>42</v>
      </c>
      <c r="E21" s="7">
        <v>34</v>
      </c>
    </row>
    <row r="22" spans="1:5">
      <c r="A22" s="5" t="s">
        <v>47</v>
      </c>
      <c r="B22" s="6">
        <v>3846</v>
      </c>
      <c r="C22" s="6">
        <v>3462</v>
      </c>
      <c r="D22" s="6">
        <v>31</v>
      </c>
      <c r="E22" s="7">
        <v>23</v>
      </c>
    </row>
    <row r="23" spans="1:5">
      <c r="A23" s="5" t="s">
        <v>48</v>
      </c>
      <c r="B23" s="6">
        <v>4877</v>
      </c>
      <c r="C23" s="6">
        <v>4412</v>
      </c>
      <c r="D23" s="6">
        <v>81</v>
      </c>
      <c r="E23" s="7">
        <v>43</v>
      </c>
    </row>
    <row r="24" spans="1:5">
      <c r="A24" s="5" t="s">
        <v>49</v>
      </c>
      <c r="B24" s="6">
        <v>5068</v>
      </c>
      <c r="C24" s="6">
        <v>4666</v>
      </c>
      <c r="D24" s="6">
        <v>63</v>
      </c>
      <c r="E24" s="7">
        <v>38</v>
      </c>
    </row>
    <row r="25" spans="1:5">
      <c r="A25" s="5" t="s">
        <v>50</v>
      </c>
      <c r="B25" s="23">
        <v>4</v>
      </c>
      <c r="C25" s="23">
        <v>1</v>
      </c>
      <c r="D25" s="23">
        <v>0</v>
      </c>
      <c r="E25" s="24">
        <v>0</v>
      </c>
    </row>
    <row r="26" spans="1:5">
      <c r="A26" s="5" t="s">
        <v>51</v>
      </c>
      <c r="B26" s="23">
        <v>733</v>
      </c>
      <c r="C26" s="23">
        <v>664</v>
      </c>
      <c r="D26" s="23">
        <v>12</v>
      </c>
      <c r="E26" s="24">
        <v>13</v>
      </c>
    </row>
    <row r="27" spans="1:5">
      <c r="A27" s="5" t="s">
        <v>52</v>
      </c>
      <c r="B27" s="23">
        <v>1037</v>
      </c>
      <c r="C27" s="23">
        <v>909</v>
      </c>
      <c r="D27" s="23">
        <v>4</v>
      </c>
      <c r="E27" s="24">
        <v>7</v>
      </c>
    </row>
    <row r="28" spans="1:5">
      <c r="A28" s="5" t="s">
        <v>53</v>
      </c>
      <c r="B28" s="6">
        <v>2473</v>
      </c>
      <c r="C28" s="6">
        <v>2229</v>
      </c>
      <c r="D28" s="6">
        <v>28</v>
      </c>
      <c r="E28" s="7">
        <v>24</v>
      </c>
    </row>
    <row r="29" spans="1:5">
      <c r="A29" s="5" t="s">
        <v>54</v>
      </c>
      <c r="B29" s="6">
        <v>6818</v>
      </c>
      <c r="C29" s="6">
        <v>6528</v>
      </c>
      <c r="D29" s="6">
        <v>62</v>
      </c>
      <c r="E29" s="7">
        <v>47</v>
      </c>
    </row>
    <row r="30" spans="1:5">
      <c r="A30" s="5" t="s">
        <v>55</v>
      </c>
      <c r="B30" s="23">
        <v>1</v>
      </c>
      <c r="C30" s="23">
        <v>1</v>
      </c>
      <c r="D30" s="23">
        <v>0</v>
      </c>
      <c r="E30" s="24">
        <v>0</v>
      </c>
    </row>
    <row r="31" spans="1:5">
      <c r="A31" s="5" t="s">
        <v>56</v>
      </c>
      <c r="B31" s="6">
        <v>10008</v>
      </c>
      <c r="C31" s="6">
        <v>41</v>
      </c>
      <c r="D31" s="6">
        <v>583</v>
      </c>
      <c r="E31" s="7">
        <v>56</v>
      </c>
    </row>
    <row r="32" spans="1:5">
      <c r="A32" s="8" t="s">
        <v>11</v>
      </c>
      <c r="B32" s="9">
        <v>149884</v>
      </c>
      <c r="C32" s="10">
        <v>128205</v>
      </c>
      <c r="D32" s="10">
        <v>1742</v>
      </c>
      <c r="E32" s="11">
        <v>1165</v>
      </c>
    </row>
    <row r="34" spans="1:5">
      <c r="A34" s="119" t="s">
        <v>57</v>
      </c>
      <c r="B34" s="120">
        <f>B12+B14+B15+B25+B26+B27+B30</f>
        <v>2587</v>
      </c>
      <c r="C34" s="120">
        <f>C12+C14+C15+C25+C26+C27+C30</f>
        <v>2296</v>
      </c>
      <c r="D34" s="120">
        <f>D12+D14+D15+D25+D26+D27+D30</f>
        <v>17</v>
      </c>
      <c r="E34" s="120">
        <f>E12+E14+E15+E25+E26+E27+E30</f>
        <v>22</v>
      </c>
    </row>
    <row r="37" spans="1:5">
      <c r="A37" s="12" t="s">
        <v>58</v>
      </c>
    </row>
    <row r="38" spans="1:5">
      <c r="A38" s="12" t="s">
        <v>15</v>
      </c>
    </row>
    <row r="40" spans="1:5" ht="13.5" thickBot="1">
      <c r="A40" s="25" t="s">
        <v>35</v>
      </c>
      <c r="B40" s="26" t="s">
        <v>3</v>
      </c>
      <c r="C40" s="26" t="s">
        <v>4</v>
      </c>
      <c r="D40" s="26" t="s">
        <v>5</v>
      </c>
      <c r="E40" s="26" t="s">
        <v>6</v>
      </c>
    </row>
    <row r="41" spans="1:5">
      <c r="A41" s="27" t="s">
        <v>59</v>
      </c>
      <c r="B41" s="28">
        <v>26322</v>
      </c>
      <c r="C41" s="28">
        <v>26119</v>
      </c>
      <c r="D41" s="28">
        <v>172</v>
      </c>
      <c r="E41" s="28">
        <v>147</v>
      </c>
    </row>
    <row r="42" spans="1:5">
      <c r="A42" s="29" t="s">
        <v>60</v>
      </c>
      <c r="B42" s="30">
        <v>13330</v>
      </c>
      <c r="C42" s="30">
        <v>11417</v>
      </c>
      <c r="D42" s="30">
        <v>80</v>
      </c>
      <c r="E42" s="30">
        <v>89</v>
      </c>
    </row>
    <row r="43" spans="1:5">
      <c r="A43" s="31" t="s">
        <v>61</v>
      </c>
      <c r="B43" s="28">
        <v>19799</v>
      </c>
      <c r="C43" s="28">
        <v>17673</v>
      </c>
      <c r="D43" s="28">
        <v>223</v>
      </c>
      <c r="E43" s="28">
        <v>148</v>
      </c>
    </row>
    <row r="44" spans="1:5">
      <c r="A44" s="29" t="s">
        <v>62</v>
      </c>
      <c r="B44" s="30">
        <v>34384</v>
      </c>
      <c r="C44" s="30">
        <v>31370</v>
      </c>
      <c r="D44" s="30">
        <v>229</v>
      </c>
      <c r="E44" s="30">
        <v>322</v>
      </c>
    </row>
    <row r="45" spans="1:5">
      <c r="A45" s="31" t="s">
        <v>63</v>
      </c>
      <c r="B45" s="28">
        <v>2884</v>
      </c>
      <c r="C45" s="28">
        <v>2536</v>
      </c>
      <c r="D45" s="28">
        <v>13</v>
      </c>
      <c r="E45" s="28">
        <v>27</v>
      </c>
    </row>
    <row r="46" spans="1:5">
      <c r="A46" s="29" t="s">
        <v>64</v>
      </c>
      <c r="B46" s="30">
        <v>11839</v>
      </c>
      <c r="C46" s="30">
        <v>10245</v>
      </c>
      <c r="D46" s="30">
        <v>86</v>
      </c>
      <c r="E46" s="30">
        <v>132</v>
      </c>
    </row>
    <row r="47" spans="1:5">
      <c r="A47" s="31" t="s">
        <v>65</v>
      </c>
      <c r="B47" s="28">
        <v>3031</v>
      </c>
      <c r="C47" s="28">
        <v>2722</v>
      </c>
      <c r="D47" s="28">
        <v>32</v>
      </c>
      <c r="E47" s="28">
        <v>13</v>
      </c>
    </row>
    <row r="48" spans="1:5">
      <c r="A48" s="29" t="s">
        <v>66</v>
      </c>
      <c r="B48" s="30">
        <v>2618</v>
      </c>
      <c r="C48" s="30">
        <v>2489</v>
      </c>
      <c r="D48" s="30">
        <v>42</v>
      </c>
      <c r="E48" s="30">
        <v>34</v>
      </c>
    </row>
    <row r="49" spans="1:5">
      <c r="A49" s="31" t="s">
        <v>67</v>
      </c>
      <c r="B49" s="28">
        <v>3846</v>
      </c>
      <c r="C49" s="28">
        <v>3462</v>
      </c>
      <c r="D49" s="28">
        <v>31</v>
      </c>
      <c r="E49" s="28">
        <v>23</v>
      </c>
    </row>
    <row r="50" spans="1:5">
      <c r="A50" s="29" t="s">
        <v>68</v>
      </c>
      <c r="B50" s="30">
        <v>4877</v>
      </c>
      <c r="C50" s="30">
        <v>4412</v>
      </c>
      <c r="D50" s="30">
        <v>81</v>
      </c>
      <c r="E50" s="30">
        <v>43</v>
      </c>
    </row>
    <row r="51" spans="1:5">
      <c r="A51" s="31" t="s">
        <v>69</v>
      </c>
      <c r="B51" s="28">
        <v>5068</v>
      </c>
      <c r="C51" s="28">
        <v>4666</v>
      </c>
      <c r="D51" s="28">
        <v>63</v>
      </c>
      <c r="E51" s="28">
        <v>38</v>
      </c>
    </row>
    <row r="52" spans="1:5">
      <c r="A52" s="29" t="s">
        <v>70</v>
      </c>
      <c r="B52" s="30">
        <v>2473</v>
      </c>
      <c r="C52" s="30">
        <v>2229</v>
      </c>
      <c r="D52" s="30">
        <v>28</v>
      </c>
      <c r="E52" s="30">
        <v>24</v>
      </c>
    </row>
    <row r="53" spans="1:5">
      <c r="A53" s="31" t="s">
        <v>71</v>
      </c>
      <c r="B53" s="28">
        <v>6818</v>
      </c>
      <c r="C53" s="28">
        <v>6528</v>
      </c>
      <c r="D53" s="28">
        <v>62</v>
      </c>
      <c r="E53" s="28">
        <v>47</v>
      </c>
    </row>
    <row r="54" spans="1:5">
      <c r="A54" s="29" t="s">
        <v>72</v>
      </c>
      <c r="B54" s="30">
        <v>10008</v>
      </c>
      <c r="C54" s="30">
        <v>41</v>
      </c>
      <c r="D54" s="30">
        <v>583</v>
      </c>
      <c r="E54" s="30">
        <v>56</v>
      </c>
    </row>
    <row r="55" spans="1:5">
      <c r="A55" s="31" t="s">
        <v>57</v>
      </c>
      <c r="B55" s="28">
        <v>2587</v>
      </c>
      <c r="C55" s="28">
        <v>2296</v>
      </c>
      <c r="D55" s="28">
        <v>17</v>
      </c>
      <c r="E55" s="28">
        <v>22</v>
      </c>
    </row>
    <row r="56" spans="1:5">
      <c r="A56" s="32" t="s">
        <v>73</v>
      </c>
      <c r="B56" s="33">
        <f>SUM(B41:B55)</f>
        <v>149884</v>
      </c>
      <c r="C56" s="33">
        <f>SUM(C41:C55)</f>
        <v>128205</v>
      </c>
      <c r="D56" s="33">
        <f>SUM(D41:D55)</f>
        <v>1742</v>
      </c>
      <c r="E56" s="33">
        <f>SUM(E41:E55)</f>
        <v>1165</v>
      </c>
    </row>
    <row r="59" spans="1:5" ht="15">
      <c r="A59" t="s">
        <v>206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46"/>
  <sheetViews>
    <sheetView topLeftCell="A13" zoomScaleNormal="100" workbookViewId="0">
      <selection activeCell="J20" sqref="J20"/>
    </sheetView>
  </sheetViews>
  <sheetFormatPr defaultRowHeight="15"/>
  <cols>
    <col min="1" max="1" width="16.85546875" bestFit="1" customWidth="1"/>
    <col min="2" max="2" width="24.85546875" bestFit="1" customWidth="1"/>
    <col min="3" max="3" width="17.42578125" bestFit="1" customWidth="1"/>
    <col min="4" max="4" width="17.42578125" customWidth="1"/>
    <col min="5" max="5" width="16.5703125" customWidth="1"/>
    <col min="6" max="6" width="15.5703125" customWidth="1"/>
    <col min="8" max="8" width="22.7109375" bestFit="1" customWidth="1"/>
    <col min="9" max="9" width="11.7109375" bestFit="1" customWidth="1"/>
  </cols>
  <sheetData>
    <row r="1" spans="2:9">
      <c r="B1" s="34" t="s">
        <v>74</v>
      </c>
    </row>
    <row r="2" spans="2:9" s="35" customFormat="1" ht="45">
      <c r="B2" s="36" t="s">
        <v>75</v>
      </c>
      <c r="C2" s="36" t="s">
        <v>76</v>
      </c>
      <c r="D2" s="36" t="s">
        <v>77</v>
      </c>
      <c r="E2" s="37" t="s">
        <v>78</v>
      </c>
      <c r="F2"/>
      <c r="I2"/>
    </row>
    <row r="3" spans="2:9">
      <c r="B3" t="s">
        <v>21</v>
      </c>
      <c r="C3" s="7">
        <v>127596</v>
      </c>
      <c r="D3" s="7">
        <v>128205</v>
      </c>
      <c r="E3" s="38">
        <f>(D3-C3)/C3*100</f>
        <v>0.47728768926925613</v>
      </c>
    </row>
    <row r="4" spans="2:9">
      <c r="B4" t="s">
        <v>79</v>
      </c>
      <c r="C4" s="7">
        <v>53223</v>
      </c>
      <c r="D4" s="7">
        <v>53464</v>
      </c>
      <c r="E4" s="38">
        <f t="shared" ref="E4:E23" si="0">(D4-C4)/C4*100</f>
        <v>0.45281175431674275</v>
      </c>
    </row>
    <row r="5" spans="2:9">
      <c r="B5" t="s">
        <v>80</v>
      </c>
      <c r="C5" s="7">
        <v>162493</v>
      </c>
      <c r="D5" s="7">
        <v>161722</v>
      </c>
      <c r="E5" s="38">
        <f t="shared" si="0"/>
        <v>-0.47448197768519257</v>
      </c>
    </row>
    <row r="6" spans="2:9">
      <c r="B6" t="s">
        <v>81</v>
      </c>
      <c r="C6" s="7">
        <v>506187</v>
      </c>
      <c r="D6" s="7">
        <v>508406</v>
      </c>
      <c r="E6" s="38">
        <f t="shared" si="0"/>
        <v>0.43837554105498561</v>
      </c>
    </row>
    <row r="7" spans="2:9">
      <c r="B7" t="s">
        <v>82</v>
      </c>
      <c r="C7" s="7">
        <v>400106</v>
      </c>
      <c r="D7" s="7">
        <v>401235</v>
      </c>
      <c r="E7" s="38">
        <f t="shared" si="0"/>
        <v>0.28217522356575508</v>
      </c>
    </row>
    <row r="8" spans="2:9">
      <c r="B8" t="s">
        <v>83</v>
      </c>
      <c r="C8" s="7">
        <v>88590</v>
      </c>
      <c r="D8" s="7">
        <v>89040</v>
      </c>
      <c r="E8" s="38">
        <f t="shared" si="0"/>
        <v>0.50795800880460551</v>
      </c>
    </row>
    <row r="9" spans="2:9">
      <c r="B9" t="s">
        <v>84</v>
      </c>
      <c r="C9" s="7">
        <v>480001</v>
      </c>
      <c r="D9" s="7">
        <v>482195</v>
      </c>
      <c r="E9" s="38">
        <f t="shared" si="0"/>
        <v>0.45708238107837273</v>
      </c>
    </row>
    <row r="10" spans="2:9">
      <c r="B10" t="s">
        <v>85</v>
      </c>
      <c r="C10" s="7">
        <v>134305</v>
      </c>
      <c r="D10" s="7">
        <v>135106</v>
      </c>
      <c r="E10" s="38">
        <f t="shared" si="0"/>
        <v>0.59640370797810949</v>
      </c>
    </row>
    <row r="11" spans="2:9">
      <c r="B11" t="s">
        <v>86</v>
      </c>
      <c r="C11" s="7">
        <v>817563</v>
      </c>
      <c r="D11" s="7">
        <v>821945</v>
      </c>
      <c r="E11" s="38">
        <f t="shared" si="0"/>
        <v>0.53598315970756993</v>
      </c>
    </row>
    <row r="12" spans="2:9">
      <c r="B12" t="s">
        <v>87</v>
      </c>
      <c r="C12" s="7">
        <v>143792</v>
      </c>
      <c r="D12" s="7">
        <v>143615</v>
      </c>
      <c r="E12" s="38">
        <f t="shared" si="0"/>
        <v>-0.12309446978969624</v>
      </c>
    </row>
    <row r="13" spans="2:9">
      <c r="B13" t="s">
        <v>88</v>
      </c>
      <c r="C13" s="7">
        <v>30457</v>
      </c>
      <c r="D13" s="7">
        <v>30610</v>
      </c>
      <c r="E13" s="38">
        <f t="shared" si="0"/>
        <v>0.50234757198673541</v>
      </c>
    </row>
    <row r="14" spans="2:9">
      <c r="B14" t="s">
        <v>89</v>
      </c>
      <c r="C14" s="7">
        <v>381053</v>
      </c>
      <c r="D14" s="7">
        <v>382646</v>
      </c>
      <c r="E14" s="38">
        <f t="shared" si="0"/>
        <v>0.41805208199384342</v>
      </c>
    </row>
    <row r="15" spans="2:9">
      <c r="B15" t="s">
        <v>90</v>
      </c>
      <c r="C15" s="7">
        <v>331873</v>
      </c>
      <c r="D15" s="7">
        <v>333106</v>
      </c>
      <c r="E15" s="38">
        <f t="shared" si="0"/>
        <v>0.37152766269024595</v>
      </c>
    </row>
    <row r="16" spans="2:9">
      <c r="B16" t="s">
        <v>91</v>
      </c>
      <c r="C16" s="7">
        <v>144444</v>
      </c>
      <c r="D16" s="7">
        <v>145702</v>
      </c>
      <c r="E16" s="38">
        <f t="shared" si="0"/>
        <v>0.8709257566946359</v>
      </c>
    </row>
    <row r="17" spans="1:5">
      <c r="B17" t="s">
        <v>92</v>
      </c>
      <c r="C17" s="7">
        <v>381925</v>
      </c>
      <c r="D17" s="7">
        <v>384327</v>
      </c>
      <c r="E17" s="38">
        <f t="shared" si="0"/>
        <v>0.62891929043660399</v>
      </c>
    </row>
    <row r="18" spans="1:5">
      <c r="B18" t="s">
        <v>93</v>
      </c>
      <c r="C18" s="7">
        <v>349491</v>
      </c>
      <c r="D18" s="7">
        <v>350435</v>
      </c>
      <c r="E18" s="38">
        <f t="shared" si="0"/>
        <v>0.27010709860912013</v>
      </c>
    </row>
    <row r="19" spans="1:5">
      <c r="B19" t="s">
        <v>94</v>
      </c>
      <c r="C19" s="7">
        <v>103655</v>
      </c>
      <c r="D19" s="7">
        <v>104322</v>
      </c>
      <c r="E19" s="38">
        <f t="shared" si="0"/>
        <v>0.64348077757947031</v>
      </c>
    </row>
    <row r="20" spans="1:5">
      <c r="B20" t="s">
        <v>95</v>
      </c>
      <c r="C20" s="7">
        <v>79998</v>
      </c>
      <c r="D20" s="7">
        <v>80431</v>
      </c>
      <c r="E20" s="38">
        <f t="shared" si="0"/>
        <v>0.54126353158828966</v>
      </c>
    </row>
    <row r="21" spans="1:5">
      <c r="B21" t="s">
        <v>205</v>
      </c>
      <c r="C21" s="7">
        <v>10938</v>
      </c>
      <c r="D21" s="7">
        <v>11013</v>
      </c>
      <c r="E21" s="38">
        <f t="shared" si="0"/>
        <v>0.68568294020844756</v>
      </c>
    </row>
    <row r="22" spans="1:5">
      <c r="B22" t="s">
        <v>96</v>
      </c>
      <c r="C22" s="7">
        <v>429718</v>
      </c>
      <c r="D22" s="7">
        <v>429659</v>
      </c>
      <c r="E22" s="38">
        <f t="shared" si="0"/>
        <v>-1.3729934515193686E-2</v>
      </c>
    </row>
    <row r="23" spans="1:5">
      <c r="B23" s="34" t="s">
        <v>97</v>
      </c>
      <c r="C23" s="11">
        <v>5157408</v>
      </c>
      <c r="D23" s="11">
        <v>5177184</v>
      </c>
      <c r="E23" s="39">
        <f t="shared" si="0"/>
        <v>0.38344842990897754</v>
      </c>
    </row>
    <row r="24" spans="1:5">
      <c r="C24" s="40"/>
    </row>
    <row r="25" spans="1:5" ht="30">
      <c r="B25" s="37" t="s">
        <v>98</v>
      </c>
      <c r="D25" s="41" t="s">
        <v>99</v>
      </c>
    </row>
    <row r="26" spans="1:5">
      <c r="A26" t="s">
        <v>91</v>
      </c>
      <c r="B26" s="38">
        <v>0.8709257566946359</v>
      </c>
      <c r="D26" s="41" t="s">
        <v>100</v>
      </c>
    </row>
    <row r="27" spans="1:5">
      <c r="A27" t="s">
        <v>205</v>
      </c>
      <c r="B27" s="38">
        <v>0.68568294020844756</v>
      </c>
    </row>
    <row r="28" spans="1:5">
      <c r="A28" t="s">
        <v>94</v>
      </c>
      <c r="B28" s="38">
        <v>0.64348077757947031</v>
      </c>
    </row>
    <row r="29" spans="1:5">
      <c r="A29" t="s">
        <v>92</v>
      </c>
      <c r="B29" s="38">
        <v>0.62891929043660399</v>
      </c>
    </row>
    <row r="30" spans="1:5">
      <c r="A30" t="s">
        <v>85</v>
      </c>
      <c r="B30" s="38">
        <v>0.59640370797810949</v>
      </c>
    </row>
    <row r="31" spans="1:5">
      <c r="A31" t="s">
        <v>95</v>
      </c>
      <c r="B31" s="38">
        <v>0.54126353158828966</v>
      </c>
    </row>
    <row r="32" spans="1:5">
      <c r="A32" t="s">
        <v>86</v>
      </c>
      <c r="B32" s="38">
        <v>0.53598315970756993</v>
      </c>
    </row>
    <row r="33" spans="1:4">
      <c r="A33" t="s">
        <v>83</v>
      </c>
      <c r="B33" s="38">
        <v>0.50795800880460551</v>
      </c>
    </row>
    <row r="34" spans="1:4">
      <c r="A34" t="s">
        <v>88</v>
      </c>
      <c r="B34" s="38">
        <v>0.50234757198673541</v>
      </c>
    </row>
    <row r="35" spans="1:4">
      <c r="A35" t="s">
        <v>21</v>
      </c>
      <c r="B35" s="38">
        <v>0.47728768926925613</v>
      </c>
    </row>
    <row r="36" spans="1:4">
      <c r="A36" t="s">
        <v>84</v>
      </c>
      <c r="B36" s="38">
        <v>0.45708238107837273</v>
      </c>
    </row>
    <row r="37" spans="1:4">
      <c r="A37" t="s">
        <v>79</v>
      </c>
      <c r="B37" s="38">
        <v>0.45281175431674275</v>
      </c>
    </row>
    <row r="38" spans="1:4">
      <c r="A38" t="s">
        <v>81</v>
      </c>
      <c r="B38" s="38">
        <v>0.43837554105498561</v>
      </c>
    </row>
    <row r="39" spans="1:4">
      <c r="A39" t="s">
        <v>89</v>
      </c>
      <c r="B39" s="38">
        <v>0.41805208199384342</v>
      </c>
    </row>
    <row r="40" spans="1:4">
      <c r="A40" t="s">
        <v>97</v>
      </c>
      <c r="B40" s="38">
        <v>0.38344842990897754</v>
      </c>
      <c r="D40" t="s">
        <v>206</v>
      </c>
    </row>
    <row r="41" spans="1:4">
      <c r="A41" t="s">
        <v>90</v>
      </c>
      <c r="B41" s="38">
        <v>0.37152766269024595</v>
      </c>
    </row>
    <row r="42" spans="1:4">
      <c r="A42" t="s">
        <v>82</v>
      </c>
      <c r="B42" s="38">
        <v>0.28217522356575508</v>
      </c>
    </row>
    <row r="43" spans="1:4">
      <c r="A43" t="s">
        <v>93</v>
      </c>
      <c r="B43" s="38">
        <v>0.27010709860912013</v>
      </c>
    </row>
    <row r="44" spans="1:4">
      <c r="A44" t="s">
        <v>96</v>
      </c>
      <c r="B44" s="38">
        <v>-1.3729934515193686E-2</v>
      </c>
    </row>
    <row r="45" spans="1:4">
      <c r="A45" t="s">
        <v>87</v>
      </c>
      <c r="B45" s="38">
        <v>-0.12309446978969624</v>
      </c>
    </row>
    <row r="46" spans="1:4">
      <c r="A46" t="s">
        <v>80</v>
      </c>
      <c r="B46" s="38">
        <v>-0.47448197768519257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46"/>
  <sheetViews>
    <sheetView zoomScale="115" zoomScaleNormal="115" workbookViewId="0">
      <selection activeCell="J20" sqref="J20"/>
    </sheetView>
  </sheetViews>
  <sheetFormatPr defaultRowHeight="12.75"/>
  <cols>
    <col min="1" max="1" width="21.140625" style="42" bestFit="1" customWidth="1"/>
    <col min="2" max="4" width="10.85546875" style="42" customWidth="1"/>
    <col min="5" max="5" width="15.140625" style="42" customWidth="1"/>
    <col min="6" max="6" width="17.85546875" style="42" customWidth="1"/>
    <col min="7" max="7" width="9.140625" style="42"/>
    <col min="8" max="8" width="14" style="42" customWidth="1"/>
    <col min="9" max="9" width="9.140625" style="42"/>
    <col min="10" max="10" width="10.28515625" style="42" customWidth="1"/>
    <col min="11" max="11" width="9.140625" style="42"/>
    <col min="12" max="14" width="12.28515625" style="42" customWidth="1"/>
    <col min="15" max="15" width="4.28515625" style="42" customWidth="1"/>
    <col min="16" max="16384" width="9.140625" style="42"/>
  </cols>
  <sheetData>
    <row r="1" spans="1:15">
      <c r="A1" s="21" t="s">
        <v>23</v>
      </c>
      <c r="B1" s="2" t="s">
        <v>101</v>
      </c>
      <c r="C1" s="22"/>
      <c r="D1" s="22"/>
      <c r="E1" s="22"/>
      <c r="F1" s="22"/>
      <c r="G1" s="22"/>
    </row>
    <row r="2" spans="1:15">
      <c r="A2" s="21" t="s">
        <v>0</v>
      </c>
      <c r="B2" s="2" t="s">
        <v>101</v>
      </c>
      <c r="C2" s="22"/>
      <c r="D2" s="22"/>
      <c r="E2" s="22"/>
      <c r="F2" s="22"/>
      <c r="G2" s="22"/>
    </row>
    <row r="3" spans="1:15">
      <c r="A3" s="21" t="s">
        <v>24</v>
      </c>
      <c r="B3" s="2" t="s">
        <v>25</v>
      </c>
      <c r="C3" s="22"/>
      <c r="D3" s="22"/>
      <c r="E3" s="22"/>
      <c r="F3" s="22"/>
      <c r="G3" s="22"/>
    </row>
    <row r="4" spans="1:15">
      <c r="A4" s="21" t="s">
        <v>26</v>
      </c>
      <c r="B4" s="2" t="s">
        <v>102</v>
      </c>
      <c r="C4" s="22"/>
      <c r="D4" s="22"/>
      <c r="E4" s="22"/>
      <c r="F4" s="22"/>
      <c r="G4" s="22"/>
      <c r="O4" s="43"/>
    </row>
    <row r="5" spans="1:15">
      <c r="A5" s="21" t="s">
        <v>28</v>
      </c>
      <c r="B5" s="2" t="s">
        <v>103</v>
      </c>
      <c r="C5" s="22"/>
      <c r="D5" s="22"/>
      <c r="E5" s="22"/>
      <c r="F5" s="22"/>
      <c r="G5" s="22"/>
      <c r="O5" s="43"/>
    </row>
    <row r="6" spans="1:15">
      <c r="A6" s="21" t="s">
        <v>30</v>
      </c>
      <c r="B6" s="2" t="s">
        <v>104</v>
      </c>
      <c r="C6" s="22"/>
      <c r="D6" s="22"/>
      <c r="E6" s="22"/>
      <c r="F6" s="22"/>
      <c r="G6" s="22"/>
      <c r="O6" s="43"/>
    </row>
    <row r="7" spans="1:15">
      <c r="A7" s="21" t="s">
        <v>32</v>
      </c>
      <c r="B7" s="2" t="s">
        <v>103</v>
      </c>
      <c r="C7" s="22"/>
      <c r="D7" s="22"/>
      <c r="E7" s="22"/>
      <c r="F7" s="22"/>
      <c r="G7" s="22"/>
      <c r="O7" s="43"/>
    </row>
    <row r="8" spans="1:15">
      <c r="A8" s="21" t="s">
        <v>33</v>
      </c>
      <c r="B8" s="2" t="s">
        <v>34</v>
      </c>
      <c r="C8" s="22"/>
      <c r="D8" s="22"/>
      <c r="E8" s="22"/>
      <c r="F8" s="22"/>
      <c r="G8" s="22"/>
      <c r="H8" s="44" t="s">
        <v>105</v>
      </c>
      <c r="O8" s="43"/>
    </row>
    <row r="9" spans="1:15" ht="12.75" customHeight="1">
      <c r="A9" s="22"/>
      <c r="B9" s="22"/>
      <c r="C9" s="22"/>
      <c r="D9" s="22"/>
      <c r="E9" s="22"/>
      <c r="F9" s="22"/>
      <c r="G9" s="22"/>
    </row>
    <row r="10" spans="1:15" ht="25.5">
      <c r="A10" s="3" t="s">
        <v>106</v>
      </c>
      <c r="B10" s="4" t="s">
        <v>3</v>
      </c>
      <c r="C10" s="4" t="s">
        <v>4</v>
      </c>
      <c r="D10" s="4" t="s">
        <v>107</v>
      </c>
      <c r="E10" s="4" t="s">
        <v>108</v>
      </c>
      <c r="F10" s="4" t="s">
        <v>109</v>
      </c>
      <c r="H10" s="125" t="s">
        <v>110</v>
      </c>
      <c r="I10" s="125" t="s">
        <v>111</v>
      </c>
      <c r="J10" s="125" t="s">
        <v>112</v>
      </c>
      <c r="K10" s="125" t="s">
        <v>113</v>
      </c>
      <c r="L10" s="125" t="s">
        <v>114</v>
      </c>
    </row>
    <row r="11" spans="1:15">
      <c r="A11" s="5" t="s">
        <v>115</v>
      </c>
      <c r="B11" s="6">
        <v>38580</v>
      </c>
      <c r="C11" s="6">
        <v>27786</v>
      </c>
      <c r="D11" s="6">
        <v>398</v>
      </c>
      <c r="E11" s="6">
        <v>393</v>
      </c>
      <c r="F11" s="7">
        <v>5</v>
      </c>
      <c r="H11" s="125"/>
      <c r="I11" s="125"/>
      <c r="J11" s="125"/>
      <c r="K11" s="125"/>
      <c r="L11" s="125"/>
    </row>
    <row r="12" spans="1:15">
      <c r="A12" s="5" t="s">
        <v>116</v>
      </c>
      <c r="B12" s="6">
        <v>78948</v>
      </c>
      <c r="C12" s="6">
        <v>72428</v>
      </c>
      <c r="D12" s="6">
        <v>62903</v>
      </c>
      <c r="E12" s="6">
        <v>7637</v>
      </c>
      <c r="F12" s="7">
        <v>55266</v>
      </c>
      <c r="H12" s="45" t="s">
        <v>117</v>
      </c>
      <c r="I12" s="43">
        <f>SUM(C11:C14)</f>
        <v>143710</v>
      </c>
      <c r="J12" s="43">
        <f>SUM(D11:D14)</f>
        <v>175588</v>
      </c>
      <c r="K12" s="43">
        <f>SUM(E11:E14)</f>
        <v>86885</v>
      </c>
      <c r="L12" s="43">
        <f>SUM(F11:F14)</f>
        <v>88703</v>
      </c>
    </row>
    <row r="13" spans="1:15">
      <c r="A13" s="5" t="s">
        <v>118</v>
      </c>
      <c r="B13" s="6">
        <v>40324</v>
      </c>
      <c r="C13" s="6">
        <v>36308</v>
      </c>
      <c r="D13" s="6">
        <v>78550</v>
      </c>
      <c r="E13" s="6">
        <v>48646</v>
      </c>
      <c r="F13" s="7">
        <v>29904</v>
      </c>
      <c r="H13" s="45" t="s">
        <v>119</v>
      </c>
      <c r="I13" s="43">
        <f>SUM(C15:C16)</f>
        <v>8210</v>
      </c>
      <c r="J13" s="43">
        <f>SUM(D15:D16)</f>
        <v>73907</v>
      </c>
      <c r="K13" s="43">
        <f>SUM(E15:E16)</f>
        <v>72016</v>
      </c>
      <c r="L13" s="43">
        <f>SUM(F15:F16)</f>
        <v>1891</v>
      </c>
    </row>
    <row r="14" spans="1:15">
      <c r="A14" s="5" t="s">
        <v>120</v>
      </c>
      <c r="B14" s="6">
        <v>8036</v>
      </c>
      <c r="C14" s="6">
        <v>7188</v>
      </c>
      <c r="D14" s="6">
        <v>33737</v>
      </c>
      <c r="E14" s="6">
        <v>30209</v>
      </c>
      <c r="F14" s="7">
        <v>3528</v>
      </c>
      <c r="H14" s="45" t="s">
        <v>121</v>
      </c>
      <c r="I14" s="43">
        <f>SUM(C17:C18)</f>
        <v>1950</v>
      </c>
      <c r="J14" s="43">
        <f>SUM(D17:D18)</f>
        <v>47445</v>
      </c>
      <c r="K14" s="43">
        <f>SUM(E17:E18)</f>
        <v>47404</v>
      </c>
      <c r="L14" s="43">
        <f>SUM(F17:F18)</f>
        <v>41</v>
      </c>
    </row>
    <row r="15" spans="1:15">
      <c r="A15" s="5" t="s">
        <v>122</v>
      </c>
      <c r="B15" s="6">
        <v>5838</v>
      </c>
      <c r="C15" s="6">
        <v>5254</v>
      </c>
      <c r="D15" s="6">
        <v>38155</v>
      </c>
      <c r="E15" s="6">
        <v>36559</v>
      </c>
      <c r="F15" s="7">
        <v>1596</v>
      </c>
      <c r="H15" s="45" t="s">
        <v>123</v>
      </c>
      <c r="I15" s="43">
        <f>SUM(C19:C20)</f>
        <v>2624</v>
      </c>
      <c r="J15" s="43">
        <f>SUM(D19:D20)</f>
        <v>80615</v>
      </c>
      <c r="K15" s="43">
        <f>SUM(E19:E20)</f>
        <v>80612</v>
      </c>
      <c r="L15" s="43">
        <f>SUM(F19:F20)</f>
        <v>3</v>
      </c>
    </row>
    <row r="16" spans="1:15">
      <c r="A16" s="5" t="s">
        <v>124</v>
      </c>
      <c r="B16" s="6">
        <v>3280</v>
      </c>
      <c r="C16" s="6">
        <v>2956</v>
      </c>
      <c r="D16" s="6">
        <v>35752</v>
      </c>
      <c r="E16" s="6">
        <v>35457</v>
      </c>
      <c r="F16" s="7">
        <v>295</v>
      </c>
      <c r="H16" s="46" t="s">
        <v>73</v>
      </c>
      <c r="I16" s="47">
        <f>SUM(I12:I15)</f>
        <v>156494</v>
      </c>
      <c r="J16" s="47">
        <f>SUM(J12:J15)</f>
        <v>377555</v>
      </c>
      <c r="K16" s="47">
        <f>SUM(K12:K15)</f>
        <v>286917</v>
      </c>
      <c r="L16" s="47">
        <f>SUM(L12:L15)</f>
        <v>90638</v>
      </c>
    </row>
    <row r="17" spans="1:14">
      <c r="A17" s="5" t="s">
        <v>125</v>
      </c>
      <c r="B17" s="6">
        <v>1136</v>
      </c>
      <c r="C17" s="6">
        <v>1061</v>
      </c>
      <c r="D17" s="6">
        <v>20727</v>
      </c>
      <c r="E17" s="6">
        <v>20706</v>
      </c>
      <c r="F17" s="7">
        <v>21</v>
      </c>
    </row>
    <row r="18" spans="1:14">
      <c r="A18" s="5" t="s">
        <v>126</v>
      </c>
      <c r="B18" s="6">
        <v>929</v>
      </c>
      <c r="C18" s="6">
        <v>889</v>
      </c>
      <c r="D18" s="6">
        <v>26718</v>
      </c>
      <c r="E18" s="6">
        <v>26698</v>
      </c>
      <c r="F18" s="7">
        <v>20</v>
      </c>
    </row>
    <row r="19" spans="1:14" ht="11.25" customHeight="1">
      <c r="A19" s="5" t="s">
        <v>127</v>
      </c>
      <c r="B19" s="6">
        <v>503</v>
      </c>
      <c r="C19" s="6">
        <v>498</v>
      </c>
      <c r="D19" s="6">
        <v>14594</v>
      </c>
      <c r="E19" s="6">
        <v>14593</v>
      </c>
      <c r="F19" s="7">
        <v>1</v>
      </c>
    </row>
    <row r="20" spans="1:14">
      <c r="A20" s="5" t="s">
        <v>128</v>
      </c>
      <c r="B20" s="6">
        <v>2135</v>
      </c>
      <c r="C20" s="6">
        <v>2126</v>
      </c>
      <c r="D20" s="6">
        <v>66021</v>
      </c>
      <c r="E20" s="6">
        <v>66019</v>
      </c>
      <c r="F20" s="7">
        <v>2</v>
      </c>
    </row>
    <row r="21" spans="1:14">
      <c r="A21" s="42" t="s">
        <v>11</v>
      </c>
      <c r="B21" s="48">
        <f>SUM(B11:B20)</f>
        <v>179709</v>
      </c>
      <c r="C21" s="48">
        <f t="shared" ref="C21:F21" si="0">SUM(C11:C20)</f>
        <v>156494</v>
      </c>
      <c r="D21" s="48">
        <f t="shared" si="0"/>
        <v>377555</v>
      </c>
      <c r="E21" s="48">
        <f t="shared" si="0"/>
        <v>286917</v>
      </c>
      <c r="F21" s="48">
        <f t="shared" si="0"/>
        <v>90638</v>
      </c>
    </row>
    <row r="22" spans="1:14">
      <c r="A22" s="21" t="s">
        <v>23</v>
      </c>
      <c r="B22" s="2" t="s">
        <v>129</v>
      </c>
      <c r="C22" s="22"/>
      <c r="D22" s="22"/>
      <c r="E22" s="22"/>
      <c r="F22" s="22"/>
      <c r="G22" s="22"/>
    </row>
    <row r="23" spans="1:14">
      <c r="A23" s="21" t="s">
        <v>0</v>
      </c>
      <c r="B23" s="2" t="s">
        <v>129</v>
      </c>
      <c r="C23" s="22"/>
      <c r="D23" s="22"/>
      <c r="E23" s="22"/>
      <c r="F23" s="22"/>
      <c r="G23" s="22"/>
    </row>
    <row r="24" spans="1:14">
      <c r="A24" s="21" t="s">
        <v>24</v>
      </c>
      <c r="B24" s="2" t="s">
        <v>25</v>
      </c>
      <c r="C24" s="22"/>
      <c r="D24" s="22"/>
      <c r="E24" s="22"/>
      <c r="F24" s="22"/>
      <c r="G24" s="22"/>
    </row>
    <row r="25" spans="1:14">
      <c r="A25" s="21" t="s">
        <v>26</v>
      </c>
      <c r="B25" s="2" t="s">
        <v>130</v>
      </c>
      <c r="C25" s="22"/>
      <c r="D25" s="22"/>
      <c r="E25" s="22"/>
      <c r="F25" s="22"/>
      <c r="G25" s="22"/>
    </row>
    <row r="26" spans="1:14">
      <c r="A26" s="21" t="s">
        <v>28</v>
      </c>
      <c r="B26" s="2" t="s">
        <v>131</v>
      </c>
      <c r="C26" s="22"/>
      <c r="D26" s="22"/>
      <c r="E26" s="22"/>
      <c r="F26" s="22"/>
      <c r="G26" s="22"/>
    </row>
    <row r="27" spans="1:14">
      <c r="A27" s="21" t="s">
        <v>30</v>
      </c>
      <c r="B27" s="2" t="s">
        <v>132</v>
      </c>
      <c r="C27" s="22"/>
      <c r="D27" s="22"/>
      <c r="E27" s="22"/>
      <c r="F27" s="22"/>
      <c r="G27" s="22"/>
    </row>
    <row r="28" spans="1:14">
      <c r="A28" s="21" t="s">
        <v>32</v>
      </c>
      <c r="B28" s="2" t="s">
        <v>131</v>
      </c>
      <c r="C28" s="22"/>
      <c r="D28" s="22"/>
      <c r="E28" s="22"/>
      <c r="F28" s="22"/>
      <c r="G28" s="22"/>
    </row>
    <row r="29" spans="1:14">
      <c r="A29" s="21" t="s">
        <v>33</v>
      </c>
      <c r="B29" s="2" t="s">
        <v>34</v>
      </c>
      <c r="C29" s="22"/>
      <c r="D29" s="22"/>
      <c r="E29" s="22"/>
      <c r="F29" s="22"/>
      <c r="G29" s="22"/>
      <c r="H29" s="49" t="s">
        <v>133</v>
      </c>
    </row>
    <row r="30" spans="1:14">
      <c r="A30" s="22"/>
      <c r="B30" s="22"/>
      <c r="C30" s="22"/>
      <c r="D30" s="22"/>
      <c r="E30" s="22"/>
      <c r="F30" s="22"/>
      <c r="G30" s="22"/>
      <c r="K30" s="50" t="s">
        <v>134</v>
      </c>
      <c r="L30" s="50" t="s">
        <v>135</v>
      </c>
      <c r="M30" s="50"/>
      <c r="N30" s="50"/>
    </row>
    <row r="31" spans="1:14" ht="26.25" thickBot="1">
      <c r="A31" s="3" t="s">
        <v>106</v>
      </c>
      <c r="B31" s="4" t="s">
        <v>3</v>
      </c>
      <c r="C31" s="4" t="s">
        <v>4</v>
      </c>
      <c r="D31" s="4" t="s">
        <v>107</v>
      </c>
      <c r="E31" s="4" t="s">
        <v>108</v>
      </c>
      <c r="F31" s="4" t="s">
        <v>109</v>
      </c>
      <c r="H31" s="126" t="s">
        <v>110</v>
      </c>
      <c r="I31" s="127" t="s">
        <v>111</v>
      </c>
      <c r="J31" s="127" t="s">
        <v>112</v>
      </c>
      <c r="K31" s="127" t="s">
        <v>113</v>
      </c>
      <c r="L31" s="127" t="s">
        <v>114</v>
      </c>
      <c r="M31" s="124" t="s">
        <v>136</v>
      </c>
      <c r="N31" s="124"/>
    </row>
    <row r="32" spans="1:14" ht="23.25" thickBot="1">
      <c r="A32" s="5" t="s">
        <v>115</v>
      </c>
      <c r="B32" s="6">
        <v>39505</v>
      </c>
      <c r="C32" s="6">
        <v>28677</v>
      </c>
      <c r="D32" s="6">
        <v>420</v>
      </c>
      <c r="E32" s="6">
        <v>413</v>
      </c>
      <c r="F32" s="7">
        <v>7</v>
      </c>
      <c r="H32" s="124"/>
      <c r="I32" s="128"/>
      <c r="J32" s="128"/>
      <c r="K32" s="128"/>
      <c r="L32" s="128"/>
      <c r="M32" s="51" t="s">
        <v>111</v>
      </c>
      <c r="N32" s="51" t="s">
        <v>137</v>
      </c>
    </row>
    <row r="33" spans="1:14">
      <c r="A33" s="5" t="s">
        <v>116</v>
      </c>
      <c r="B33" s="6">
        <v>78412</v>
      </c>
      <c r="C33" s="6">
        <v>71821</v>
      </c>
      <c r="D33" s="6">
        <v>62790</v>
      </c>
      <c r="E33" s="6">
        <v>7892</v>
      </c>
      <c r="F33" s="7">
        <v>54898</v>
      </c>
      <c r="H33" s="52" t="s">
        <v>117</v>
      </c>
      <c r="I33" s="53">
        <f>SUM(C32:C35)</f>
        <v>144119</v>
      </c>
      <c r="J33" s="53">
        <f>SUM(D32:D35)</f>
        <v>178589</v>
      </c>
      <c r="K33" s="53">
        <f>SUM(E32:E35)</f>
        <v>90864</v>
      </c>
      <c r="L33" s="53">
        <f>SUM(F32:F35)</f>
        <v>87725</v>
      </c>
      <c r="M33" s="53">
        <f>I33-I12</f>
        <v>409</v>
      </c>
      <c r="N33" s="53">
        <f>J33-J12</f>
        <v>3001</v>
      </c>
    </row>
    <row r="34" spans="1:14">
      <c r="A34" s="5" t="s">
        <v>118</v>
      </c>
      <c r="B34" s="6">
        <v>39976</v>
      </c>
      <c r="C34" s="6">
        <v>35943</v>
      </c>
      <c r="D34" s="6">
        <v>78789</v>
      </c>
      <c r="E34" s="6">
        <v>49729</v>
      </c>
      <c r="F34" s="7">
        <v>29060</v>
      </c>
      <c r="H34" s="54" t="s">
        <v>119</v>
      </c>
      <c r="I34" s="55">
        <f>SUM(C36:C37)</f>
        <v>9039</v>
      </c>
      <c r="J34" s="55">
        <f>SUM(D36:D37)</f>
        <v>82149</v>
      </c>
      <c r="K34" s="55">
        <f>SUM(E36:E37)</f>
        <v>79978</v>
      </c>
      <c r="L34" s="55">
        <f>SUM(F36:F37)</f>
        <v>2171</v>
      </c>
      <c r="M34" s="55">
        <f t="shared" ref="M34:N36" si="1">I34-I13</f>
        <v>829</v>
      </c>
      <c r="N34" s="55">
        <f t="shared" si="1"/>
        <v>8242</v>
      </c>
    </row>
    <row r="35" spans="1:14">
      <c r="A35" s="56" t="s">
        <v>120</v>
      </c>
      <c r="B35" s="57">
        <v>8514</v>
      </c>
      <c r="C35" s="57">
        <v>7678</v>
      </c>
      <c r="D35" s="57">
        <v>36590</v>
      </c>
      <c r="E35" s="57">
        <v>32830</v>
      </c>
      <c r="F35" s="58">
        <v>3760</v>
      </c>
      <c r="H35" s="52" t="s">
        <v>121</v>
      </c>
      <c r="I35" s="53">
        <f>SUM(C38:C39)</f>
        <v>2023</v>
      </c>
      <c r="J35" s="53">
        <f>SUM(D38:D39)</f>
        <v>48817</v>
      </c>
      <c r="K35" s="53">
        <f>SUM(E38:E39)</f>
        <v>48762</v>
      </c>
      <c r="L35" s="53">
        <f>SUM(F38:F39)</f>
        <v>55</v>
      </c>
      <c r="M35" s="53">
        <f t="shared" si="1"/>
        <v>73</v>
      </c>
      <c r="N35" s="53">
        <f t="shared" si="1"/>
        <v>1372</v>
      </c>
    </row>
    <row r="36" spans="1:14">
      <c r="A36" s="59" t="s">
        <v>122</v>
      </c>
      <c r="B36" s="60">
        <v>6312</v>
      </c>
      <c r="C36" s="60">
        <v>5739</v>
      </c>
      <c r="D36" s="60">
        <v>42735</v>
      </c>
      <c r="E36" s="60">
        <v>40916</v>
      </c>
      <c r="F36" s="61">
        <v>1819</v>
      </c>
      <c r="H36" s="54" t="s">
        <v>123</v>
      </c>
      <c r="I36" s="55">
        <f>SUM(C40:C41)</f>
        <v>2632</v>
      </c>
      <c r="J36" s="55">
        <f>SUM(D40:D41)</f>
        <v>83267</v>
      </c>
      <c r="K36" s="55">
        <f>SUM(E40:E41)</f>
        <v>83265</v>
      </c>
      <c r="L36" s="55">
        <f>SUM(F40:F41)</f>
        <v>2</v>
      </c>
      <c r="M36" s="55">
        <f>I36-I15</f>
        <v>8</v>
      </c>
      <c r="N36" s="55">
        <f t="shared" si="1"/>
        <v>2652</v>
      </c>
    </row>
    <row r="37" spans="1:14">
      <c r="A37" s="56" t="s">
        <v>124</v>
      </c>
      <c r="B37" s="57">
        <v>3595</v>
      </c>
      <c r="C37" s="57">
        <v>3300</v>
      </c>
      <c r="D37" s="57">
        <v>39414</v>
      </c>
      <c r="E37" s="57">
        <v>39062</v>
      </c>
      <c r="F37" s="58">
        <v>352</v>
      </c>
      <c r="H37" s="62" t="s">
        <v>73</v>
      </c>
      <c r="I37" s="63">
        <f>SUM(I33:I36)</f>
        <v>157813</v>
      </c>
      <c r="J37" s="63">
        <f t="shared" ref="J37" si="2">SUM(J33:J36)</f>
        <v>392822</v>
      </c>
      <c r="K37" s="63">
        <f>SUM(K33:K36)</f>
        <v>302869</v>
      </c>
      <c r="L37" s="63">
        <f>SUM(L33:L36)</f>
        <v>89953</v>
      </c>
      <c r="M37" s="63">
        <f>SUM(M33:M36)</f>
        <v>1319</v>
      </c>
      <c r="N37" s="63">
        <f>SUM(N33:N36)</f>
        <v>15267</v>
      </c>
    </row>
    <row r="38" spans="1:14">
      <c r="A38" s="59" t="s">
        <v>125</v>
      </c>
      <c r="B38" s="60">
        <v>1150</v>
      </c>
      <c r="C38" s="60">
        <v>1078</v>
      </c>
      <c r="D38" s="60">
        <v>21789</v>
      </c>
      <c r="E38" s="60">
        <v>21761</v>
      </c>
      <c r="F38" s="61">
        <v>28</v>
      </c>
      <c r="M38" s="48"/>
      <c r="N38" s="48"/>
    </row>
    <row r="39" spans="1:14">
      <c r="A39" s="56" t="s">
        <v>126</v>
      </c>
      <c r="B39" s="57">
        <v>984</v>
      </c>
      <c r="C39" s="57">
        <v>945</v>
      </c>
      <c r="D39" s="57">
        <v>27028</v>
      </c>
      <c r="E39" s="57">
        <v>27001</v>
      </c>
      <c r="F39" s="58">
        <v>27</v>
      </c>
      <c r="H39" s="64" t="s">
        <v>138</v>
      </c>
      <c r="K39" s="48">
        <f>SUM(K35:K36)</f>
        <v>132027</v>
      </c>
      <c r="L39" s="48">
        <f>SUM(L35:L36)</f>
        <v>57</v>
      </c>
      <c r="M39" s="48"/>
      <c r="N39" s="48"/>
    </row>
    <row r="40" spans="1:14">
      <c r="A40" s="65" t="s">
        <v>127</v>
      </c>
      <c r="B40" s="66">
        <v>500</v>
      </c>
      <c r="C40" s="66">
        <v>495</v>
      </c>
      <c r="D40" s="66">
        <v>16342</v>
      </c>
      <c r="E40" s="66">
        <v>16342</v>
      </c>
      <c r="F40" s="67">
        <v>0</v>
      </c>
    </row>
    <row r="41" spans="1:14">
      <c r="A41" s="5" t="s">
        <v>128</v>
      </c>
      <c r="B41" s="6">
        <v>2146</v>
      </c>
      <c r="C41" s="6">
        <v>2137</v>
      </c>
      <c r="D41" s="6">
        <v>66925</v>
      </c>
      <c r="E41" s="6">
        <v>66923</v>
      </c>
      <c r="F41" s="7">
        <v>2</v>
      </c>
    </row>
    <row r="42" spans="1:14">
      <c r="A42" s="68" t="s">
        <v>11</v>
      </c>
      <c r="B42" s="69">
        <f>SUM(B32:B41)</f>
        <v>181094</v>
      </c>
      <c r="C42" s="69">
        <f t="shared" ref="C42:F42" si="3">SUM(C32:C41)</f>
        <v>157813</v>
      </c>
      <c r="D42" s="69">
        <f t="shared" si="3"/>
        <v>392822</v>
      </c>
      <c r="E42" s="69">
        <f t="shared" si="3"/>
        <v>302869</v>
      </c>
      <c r="F42" s="69">
        <f t="shared" si="3"/>
        <v>89953</v>
      </c>
    </row>
    <row r="44" spans="1:14">
      <c r="N44" s="70"/>
    </row>
    <row r="46" spans="1:14" ht="15">
      <c r="H46" t="s">
        <v>206</v>
      </c>
    </row>
  </sheetData>
  <mergeCells count="11">
    <mergeCell ref="M31:N31"/>
    <mergeCell ref="H10:H11"/>
    <mergeCell ref="I10:I11"/>
    <mergeCell ref="J10:J11"/>
    <mergeCell ref="K10:K11"/>
    <mergeCell ref="L10:L11"/>
    <mergeCell ref="H31:H32"/>
    <mergeCell ref="I31:I32"/>
    <mergeCell ref="J31:J32"/>
    <mergeCell ref="K31:K32"/>
    <mergeCell ref="L31:L3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67"/>
  <sheetViews>
    <sheetView topLeftCell="A19" zoomScaleNormal="100" workbookViewId="0">
      <selection activeCell="J20" sqref="J20"/>
    </sheetView>
  </sheetViews>
  <sheetFormatPr defaultRowHeight="12.75"/>
  <cols>
    <col min="1" max="1" width="47" style="42" customWidth="1"/>
    <col min="2" max="2" width="10.28515625" style="42" customWidth="1"/>
    <col min="3" max="4" width="10.140625" style="42" customWidth="1"/>
    <col min="5" max="6" width="12.140625" style="42" customWidth="1"/>
    <col min="7" max="7" width="13.42578125" style="42" customWidth="1"/>
    <col min="8" max="8" width="16.28515625" style="42" customWidth="1"/>
    <col min="9" max="9" width="14" style="42" customWidth="1"/>
    <col min="10" max="10" width="46.140625" style="42" customWidth="1"/>
    <col min="11" max="11" width="10.7109375" style="42" customWidth="1"/>
    <col min="12" max="12" width="9.7109375" style="42" bestFit="1" customWidth="1"/>
    <col min="13" max="13" width="9.7109375" style="42" customWidth="1"/>
    <col min="14" max="14" width="10.85546875" style="42" customWidth="1"/>
    <col min="15" max="15" width="12.85546875" style="42" customWidth="1"/>
    <col min="16" max="16" width="16" style="42" customWidth="1"/>
    <col min="17" max="17" width="17.42578125" style="42" customWidth="1"/>
    <col min="18" max="16384" width="9.140625" style="42"/>
  </cols>
  <sheetData>
    <row r="1" spans="1:15">
      <c r="A1" s="71" t="s">
        <v>139</v>
      </c>
      <c r="B1" s="71"/>
      <c r="J1" s="71" t="s">
        <v>140</v>
      </c>
    </row>
    <row r="2" spans="1:15" ht="38.25">
      <c r="A2" s="3" t="s">
        <v>35</v>
      </c>
      <c r="B2" s="4" t="s">
        <v>3</v>
      </c>
      <c r="C2" s="4" t="s">
        <v>4</v>
      </c>
      <c r="D2" s="4" t="s">
        <v>107</v>
      </c>
      <c r="E2" s="4" t="s">
        <v>108</v>
      </c>
      <c r="F2" s="4" t="s">
        <v>109</v>
      </c>
      <c r="J2" s="3" t="s">
        <v>35</v>
      </c>
      <c r="K2" s="4" t="s">
        <v>3</v>
      </c>
      <c r="L2" s="4" t="s">
        <v>4</v>
      </c>
      <c r="M2" s="4" t="s">
        <v>107</v>
      </c>
      <c r="N2" s="4" t="s">
        <v>108</v>
      </c>
      <c r="O2" s="4" t="s">
        <v>109</v>
      </c>
    </row>
    <row r="3" spans="1:15">
      <c r="A3" s="5" t="s">
        <v>36</v>
      </c>
      <c r="B3" s="6">
        <v>27246</v>
      </c>
      <c r="C3" s="6">
        <v>27027</v>
      </c>
      <c r="D3" s="6">
        <v>20443</v>
      </c>
      <c r="E3" s="6">
        <v>9109</v>
      </c>
      <c r="F3" s="7">
        <v>11334</v>
      </c>
      <c r="J3" s="5" t="s">
        <v>36</v>
      </c>
      <c r="K3" s="6">
        <v>26997</v>
      </c>
      <c r="L3" s="6">
        <v>26779</v>
      </c>
      <c r="M3" s="6">
        <v>13356</v>
      </c>
      <c r="N3" s="6">
        <v>2260</v>
      </c>
      <c r="O3" s="7">
        <v>11096</v>
      </c>
    </row>
    <row r="4" spans="1:15">
      <c r="A4" s="5" t="s">
        <v>37</v>
      </c>
      <c r="B4" s="6">
        <v>207</v>
      </c>
      <c r="C4" s="6">
        <v>175</v>
      </c>
      <c r="D4" s="6">
        <v>917</v>
      </c>
      <c r="E4" s="6">
        <v>888</v>
      </c>
      <c r="F4" s="7">
        <v>29</v>
      </c>
      <c r="J4" s="5" t="s">
        <v>37</v>
      </c>
      <c r="K4" s="6">
        <v>210</v>
      </c>
      <c r="L4" s="6">
        <v>176</v>
      </c>
      <c r="M4" s="6">
        <v>903</v>
      </c>
      <c r="N4" s="6">
        <v>874</v>
      </c>
      <c r="O4" s="7">
        <v>29</v>
      </c>
    </row>
    <row r="5" spans="1:15">
      <c r="A5" s="5" t="s">
        <v>38</v>
      </c>
      <c r="B5" s="6">
        <v>16877</v>
      </c>
      <c r="C5" s="6">
        <v>14676</v>
      </c>
      <c r="D5" s="6">
        <v>90532</v>
      </c>
      <c r="E5" s="6">
        <v>82208</v>
      </c>
      <c r="F5" s="7">
        <v>8324</v>
      </c>
      <c r="J5" s="5" t="s">
        <v>38</v>
      </c>
      <c r="K5" s="6">
        <v>16826</v>
      </c>
      <c r="L5" s="6">
        <v>14668</v>
      </c>
      <c r="M5" s="6">
        <v>90686</v>
      </c>
      <c r="N5" s="6">
        <v>82533</v>
      </c>
      <c r="O5" s="7">
        <v>8153</v>
      </c>
    </row>
    <row r="6" spans="1:15">
      <c r="A6" s="5" t="s">
        <v>39</v>
      </c>
      <c r="B6" s="6">
        <v>955</v>
      </c>
      <c r="C6" s="6">
        <v>933</v>
      </c>
      <c r="D6" s="6">
        <v>1339</v>
      </c>
      <c r="E6" s="6">
        <v>1297</v>
      </c>
      <c r="F6" s="7">
        <v>42</v>
      </c>
      <c r="J6" s="5" t="s">
        <v>39</v>
      </c>
      <c r="K6" s="6">
        <v>959</v>
      </c>
      <c r="L6" s="6">
        <v>936</v>
      </c>
      <c r="M6" s="6">
        <v>1359</v>
      </c>
      <c r="N6" s="6">
        <v>1321</v>
      </c>
      <c r="O6" s="7">
        <v>38</v>
      </c>
    </row>
    <row r="7" spans="1:15">
      <c r="A7" s="5" t="s">
        <v>40</v>
      </c>
      <c r="B7" s="6">
        <v>585</v>
      </c>
      <c r="C7" s="6">
        <v>517</v>
      </c>
      <c r="D7" s="6">
        <v>5643</v>
      </c>
      <c r="E7" s="6">
        <v>5524</v>
      </c>
      <c r="F7" s="7">
        <v>119</v>
      </c>
      <c r="J7" s="5" t="s">
        <v>40</v>
      </c>
      <c r="K7" s="6">
        <v>601</v>
      </c>
      <c r="L7" s="6">
        <v>537</v>
      </c>
      <c r="M7" s="6">
        <v>5201</v>
      </c>
      <c r="N7" s="6">
        <v>5084</v>
      </c>
      <c r="O7" s="7">
        <v>117</v>
      </c>
    </row>
    <row r="8" spans="1:15">
      <c r="A8" s="5" t="s">
        <v>41</v>
      </c>
      <c r="B8" s="6">
        <v>21136</v>
      </c>
      <c r="C8" s="6">
        <v>18863</v>
      </c>
      <c r="D8" s="6">
        <v>40995</v>
      </c>
      <c r="E8" s="6">
        <v>29133</v>
      </c>
      <c r="F8" s="7">
        <v>11862</v>
      </c>
      <c r="J8" s="5" t="s">
        <v>41</v>
      </c>
      <c r="K8" s="6">
        <v>21597</v>
      </c>
      <c r="L8" s="6">
        <v>19346</v>
      </c>
      <c r="M8" s="6">
        <v>45977</v>
      </c>
      <c r="N8" s="6">
        <v>34079</v>
      </c>
      <c r="O8" s="7">
        <v>11898</v>
      </c>
    </row>
    <row r="9" spans="1:15">
      <c r="A9" s="5" t="s">
        <v>42</v>
      </c>
      <c r="B9" s="6">
        <v>45077</v>
      </c>
      <c r="C9" s="6">
        <v>41591</v>
      </c>
      <c r="D9" s="6">
        <v>71594</v>
      </c>
      <c r="E9" s="6">
        <v>42626</v>
      </c>
      <c r="F9" s="7">
        <v>28968</v>
      </c>
      <c r="J9" s="5" t="s">
        <v>42</v>
      </c>
      <c r="K9" s="6">
        <v>45001</v>
      </c>
      <c r="L9" s="6">
        <v>41515</v>
      </c>
      <c r="M9" s="6">
        <v>74178</v>
      </c>
      <c r="N9" s="6">
        <v>45570</v>
      </c>
      <c r="O9" s="7">
        <v>28608</v>
      </c>
    </row>
    <row r="10" spans="1:15">
      <c r="A10" s="5" t="s">
        <v>43</v>
      </c>
      <c r="B10" s="6">
        <v>4397</v>
      </c>
      <c r="C10" s="6">
        <v>3991</v>
      </c>
      <c r="D10" s="6">
        <v>20014</v>
      </c>
      <c r="E10" s="6">
        <v>18088</v>
      </c>
      <c r="F10" s="7">
        <v>1926</v>
      </c>
      <c r="J10" s="5" t="s">
        <v>43</v>
      </c>
      <c r="K10" s="6">
        <v>4382</v>
      </c>
      <c r="L10" s="6">
        <v>3985</v>
      </c>
      <c r="M10" s="6">
        <v>21137</v>
      </c>
      <c r="N10" s="6">
        <v>19270</v>
      </c>
      <c r="O10" s="7">
        <v>1867</v>
      </c>
    </row>
    <row r="11" spans="1:15">
      <c r="A11" s="5" t="s">
        <v>44</v>
      </c>
      <c r="B11" s="6">
        <v>15531</v>
      </c>
      <c r="C11" s="6">
        <v>13832</v>
      </c>
      <c r="D11" s="6">
        <v>31128</v>
      </c>
      <c r="E11" s="6">
        <v>20705</v>
      </c>
      <c r="F11" s="7">
        <v>10423</v>
      </c>
      <c r="J11" s="5" t="s">
        <v>44</v>
      </c>
      <c r="K11" s="6">
        <v>15774</v>
      </c>
      <c r="L11" s="6">
        <v>14008</v>
      </c>
      <c r="M11" s="6">
        <v>37862</v>
      </c>
      <c r="N11" s="6">
        <v>27512</v>
      </c>
      <c r="O11" s="7">
        <v>10350</v>
      </c>
    </row>
    <row r="12" spans="1:15">
      <c r="A12" s="5" t="s">
        <v>45</v>
      </c>
      <c r="B12" s="6">
        <v>3829</v>
      </c>
      <c r="C12" s="6">
        <v>3487</v>
      </c>
      <c r="D12" s="6">
        <v>7594</v>
      </c>
      <c r="E12" s="6">
        <v>6398</v>
      </c>
      <c r="F12" s="7">
        <v>1196</v>
      </c>
      <c r="J12" s="5" t="s">
        <v>45</v>
      </c>
      <c r="K12" s="6">
        <v>3879</v>
      </c>
      <c r="L12" s="6">
        <v>3531</v>
      </c>
      <c r="M12" s="6">
        <v>7747</v>
      </c>
      <c r="N12" s="6">
        <v>6549</v>
      </c>
      <c r="O12" s="7">
        <v>1198</v>
      </c>
    </row>
    <row r="13" spans="1:15">
      <c r="A13" s="5" t="s">
        <v>46</v>
      </c>
      <c r="B13" s="6">
        <v>3767</v>
      </c>
      <c r="C13" s="6">
        <v>3619</v>
      </c>
      <c r="D13" s="6">
        <v>8539</v>
      </c>
      <c r="E13" s="6">
        <v>6486</v>
      </c>
      <c r="F13" s="7">
        <v>2053</v>
      </c>
      <c r="J13" s="5" t="s">
        <v>46</v>
      </c>
      <c r="K13" s="6">
        <v>3771</v>
      </c>
      <c r="L13" s="6">
        <v>3625</v>
      </c>
      <c r="M13" s="6">
        <v>8733</v>
      </c>
      <c r="N13" s="6">
        <v>6696</v>
      </c>
      <c r="O13" s="7">
        <v>2037</v>
      </c>
    </row>
    <row r="14" spans="1:15">
      <c r="A14" s="5" t="s">
        <v>47</v>
      </c>
      <c r="B14" s="6">
        <v>4063</v>
      </c>
      <c r="C14" s="6">
        <v>3687</v>
      </c>
      <c r="D14" s="6">
        <v>2867</v>
      </c>
      <c r="E14" s="6">
        <v>1593</v>
      </c>
      <c r="F14" s="7">
        <v>1274</v>
      </c>
      <c r="J14" s="5" t="s">
        <v>47</v>
      </c>
      <c r="K14" s="6">
        <v>4248</v>
      </c>
      <c r="L14" s="6">
        <v>3846</v>
      </c>
      <c r="M14" s="6">
        <v>3040</v>
      </c>
      <c r="N14" s="6">
        <v>1716</v>
      </c>
      <c r="O14" s="7">
        <v>1324</v>
      </c>
    </row>
    <row r="15" spans="1:15">
      <c r="A15" s="5" t="s">
        <v>48</v>
      </c>
      <c r="B15" s="6">
        <v>6008</v>
      </c>
      <c r="C15" s="6">
        <v>5506</v>
      </c>
      <c r="D15" s="6">
        <v>9861</v>
      </c>
      <c r="E15" s="6">
        <v>8123</v>
      </c>
      <c r="F15" s="7">
        <v>1738</v>
      </c>
      <c r="J15" s="5" t="s">
        <v>48</v>
      </c>
      <c r="K15" s="6">
        <v>6345</v>
      </c>
      <c r="L15" s="6">
        <v>5817</v>
      </c>
      <c r="M15" s="6">
        <v>10822</v>
      </c>
      <c r="N15" s="6">
        <v>9001</v>
      </c>
      <c r="O15" s="7">
        <v>1821</v>
      </c>
    </row>
    <row r="16" spans="1:15">
      <c r="A16" s="5" t="s">
        <v>49</v>
      </c>
      <c r="B16" s="6">
        <v>6142</v>
      </c>
      <c r="C16" s="6">
        <v>5707</v>
      </c>
      <c r="D16" s="6">
        <v>29950</v>
      </c>
      <c r="E16" s="6">
        <v>26981</v>
      </c>
      <c r="F16" s="7">
        <v>2969</v>
      </c>
      <c r="J16" s="5" t="s">
        <v>49</v>
      </c>
      <c r="K16" s="6">
        <v>6341</v>
      </c>
      <c r="L16" s="6">
        <v>5901</v>
      </c>
      <c r="M16" s="6">
        <v>33683</v>
      </c>
      <c r="N16" s="6">
        <v>30625</v>
      </c>
      <c r="O16" s="7">
        <v>3058</v>
      </c>
    </row>
    <row r="17" spans="1:16">
      <c r="A17" s="5" t="s">
        <v>50</v>
      </c>
      <c r="B17" s="6">
        <v>7</v>
      </c>
      <c r="C17" s="6">
        <v>4</v>
      </c>
      <c r="D17" s="6">
        <v>42</v>
      </c>
      <c r="E17" s="6">
        <v>42</v>
      </c>
      <c r="F17" s="7">
        <v>0</v>
      </c>
      <c r="J17" s="5" t="s">
        <v>50</v>
      </c>
      <c r="K17" s="6">
        <v>6</v>
      </c>
      <c r="L17" s="6">
        <v>3</v>
      </c>
      <c r="M17" s="6">
        <v>24</v>
      </c>
      <c r="N17" s="6">
        <v>24</v>
      </c>
      <c r="O17" s="7">
        <v>0</v>
      </c>
    </row>
    <row r="18" spans="1:16">
      <c r="A18" s="5" t="s">
        <v>51</v>
      </c>
      <c r="B18" s="6">
        <v>1060</v>
      </c>
      <c r="C18" s="6">
        <v>978</v>
      </c>
      <c r="D18" s="6">
        <v>1960</v>
      </c>
      <c r="E18" s="6">
        <v>1604</v>
      </c>
      <c r="F18" s="7">
        <v>356</v>
      </c>
      <c r="J18" s="5" t="s">
        <v>51</v>
      </c>
      <c r="K18" s="6">
        <v>1074</v>
      </c>
      <c r="L18" s="6">
        <v>993</v>
      </c>
      <c r="M18" s="6">
        <v>2037</v>
      </c>
      <c r="N18" s="6">
        <v>1688</v>
      </c>
      <c r="O18" s="7">
        <v>349</v>
      </c>
    </row>
    <row r="19" spans="1:16">
      <c r="A19" s="5" t="s">
        <v>52</v>
      </c>
      <c r="B19" s="6">
        <v>1557</v>
      </c>
      <c r="C19" s="6">
        <v>1383</v>
      </c>
      <c r="D19" s="6">
        <v>13917</v>
      </c>
      <c r="E19" s="6">
        <v>13676</v>
      </c>
      <c r="F19" s="7">
        <v>241</v>
      </c>
      <c r="J19" s="5" t="s">
        <v>52</v>
      </c>
      <c r="K19" s="6">
        <v>1609</v>
      </c>
      <c r="L19" s="6">
        <v>1434</v>
      </c>
      <c r="M19" s="6">
        <v>14374</v>
      </c>
      <c r="N19" s="6">
        <v>14135</v>
      </c>
      <c r="O19" s="7">
        <v>239</v>
      </c>
    </row>
    <row r="20" spans="1:16">
      <c r="A20" s="5" t="s">
        <v>53</v>
      </c>
      <c r="B20" s="6">
        <v>3209</v>
      </c>
      <c r="C20" s="6">
        <v>2926</v>
      </c>
      <c r="D20" s="6">
        <v>4545</v>
      </c>
      <c r="E20" s="6">
        <v>3403</v>
      </c>
      <c r="F20" s="7">
        <v>1142</v>
      </c>
      <c r="J20" s="5" t="s">
        <v>53</v>
      </c>
      <c r="K20" s="6">
        <v>3326</v>
      </c>
      <c r="L20" s="6">
        <v>3045</v>
      </c>
      <c r="M20" s="6">
        <v>5610</v>
      </c>
      <c r="N20" s="6">
        <v>4467</v>
      </c>
      <c r="O20" s="7">
        <v>1143</v>
      </c>
    </row>
    <row r="21" spans="1:16">
      <c r="A21" s="5" t="s">
        <v>54</v>
      </c>
      <c r="B21" s="6">
        <v>7567</v>
      </c>
      <c r="C21" s="6">
        <v>7256</v>
      </c>
      <c r="D21" s="6">
        <v>12892</v>
      </c>
      <c r="E21" s="6">
        <v>6620</v>
      </c>
      <c r="F21" s="7">
        <v>6272</v>
      </c>
      <c r="J21" s="5" t="s">
        <v>54</v>
      </c>
      <c r="K21" s="6">
        <v>7609</v>
      </c>
      <c r="L21" s="6">
        <v>7287</v>
      </c>
      <c r="M21" s="6">
        <v>13092</v>
      </c>
      <c r="N21" s="6">
        <v>6825</v>
      </c>
      <c r="O21" s="7">
        <v>6267</v>
      </c>
    </row>
    <row r="22" spans="1:16">
      <c r="A22" s="5" t="s">
        <v>55</v>
      </c>
      <c r="B22" s="6">
        <v>1</v>
      </c>
      <c r="C22" s="6">
        <v>1</v>
      </c>
      <c r="D22" s="6">
        <v>0</v>
      </c>
      <c r="E22" s="6">
        <v>0</v>
      </c>
      <c r="F22" s="7">
        <v>0</v>
      </c>
      <c r="J22" s="5" t="s">
        <v>55</v>
      </c>
      <c r="K22" s="6">
        <v>1</v>
      </c>
      <c r="L22" s="6">
        <v>1</v>
      </c>
      <c r="M22" s="6">
        <v>0</v>
      </c>
      <c r="N22" s="6">
        <v>0</v>
      </c>
      <c r="O22" s="7">
        <v>0</v>
      </c>
    </row>
    <row r="23" spans="1:16">
      <c r="A23" s="5" t="s">
        <v>56</v>
      </c>
      <c r="B23" s="6">
        <v>10488</v>
      </c>
      <c r="C23" s="6">
        <v>335</v>
      </c>
      <c r="D23" s="6">
        <v>2783</v>
      </c>
      <c r="E23" s="6">
        <v>2413</v>
      </c>
      <c r="F23" s="7">
        <v>370</v>
      </c>
      <c r="J23" s="5" t="s">
        <v>56</v>
      </c>
      <c r="K23" s="6">
        <v>10538</v>
      </c>
      <c r="L23" s="6">
        <v>380</v>
      </c>
      <c r="M23" s="6">
        <v>3001</v>
      </c>
      <c r="N23" s="6">
        <v>2640</v>
      </c>
      <c r="O23" s="7">
        <v>361</v>
      </c>
    </row>
    <row r="24" spans="1:16">
      <c r="A24" s="72" t="s">
        <v>11</v>
      </c>
      <c r="B24" s="73">
        <f>SUM(B3:B23)</f>
        <v>179709</v>
      </c>
      <c r="C24" s="73">
        <f t="shared" ref="C24:F24" si="0">SUM(C3:C23)</f>
        <v>156494</v>
      </c>
      <c r="D24" s="73">
        <f t="shared" si="0"/>
        <v>377555</v>
      </c>
      <c r="E24" s="73">
        <f t="shared" si="0"/>
        <v>286917</v>
      </c>
      <c r="F24" s="73">
        <f t="shared" si="0"/>
        <v>90638</v>
      </c>
      <c r="J24" s="72" t="s">
        <v>11</v>
      </c>
      <c r="K24" s="73">
        <f>SUM(K3:K23)</f>
        <v>181094</v>
      </c>
      <c r="L24" s="73">
        <f t="shared" ref="L24:O24" si="1">SUM(L3:L23)</f>
        <v>157813</v>
      </c>
      <c r="M24" s="73">
        <f t="shared" si="1"/>
        <v>392822</v>
      </c>
      <c r="N24" s="73">
        <f t="shared" si="1"/>
        <v>302869</v>
      </c>
      <c r="O24" s="73">
        <f t="shared" si="1"/>
        <v>89953</v>
      </c>
    </row>
    <row r="28" spans="1:16">
      <c r="A28" s="74" t="s">
        <v>141</v>
      </c>
      <c r="J28" s="75" t="s">
        <v>142</v>
      </c>
    </row>
    <row r="29" spans="1:16" ht="33" customHeight="1">
      <c r="A29" s="131" t="s">
        <v>35</v>
      </c>
      <c r="B29" s="129" t="s">
        <v>143</v>
      </c>
      <c r="C29" s="129" t="s">
        <v>144</v>
      </c>
      <c r="D29" s="129" t="s">
        <v>145</v>
      </c>
      <c r="E29" s="129" t="s">
        <v>113</v>
      </c>
      <c r="F29" s="129" t="s">
        <v>114</v>
      </c>
      <c r="G29" s="130" t="s">
        <v>146</v>
      </c>
      <c r="H29" s="130"/>
      <c r="J29" s="134" t="s">
        <v>35</v>
      </c>
      <c r="K29" s="136" t="s">
        <v>144</v>
      </c>
      <c r="L29" s="136" t="s">
        <v>147</v>
      </c>
      <c r="M29" s="136" t="s">
        <v>113</v>
      </c>
      <c r="N29" s="136" t="s">
        <v>114</v>
      </c>
      <c r="O29" s="133" t="s">
        <v>148</v>
      </c>
      <c r="P29" s="133"/>
    </row>
    <row r="30" spans="1:16" ht="22.5">
      <c r="A30" s="132"/>
      <c r="B30" s="130"/>
      <c r="C30" s="130"/>
      <c r="D30" s="130"/>
      <c r="E30" s="130"/>
      <c r="F30" s="130"/>
      <c r="G30" s="76" t="s">
        <v>111</v>
      </c>
      <c r="H30" s="76" t="s">
        <v>137</v>
      </c>
      <c r="J30" s="135"/>
      <c r="K30" s="133"/>
      <c r="L30" s="133"/>
      <c r="M30" s="133"/>
      <c r="N30" s="133"/>
      <c r="O30" s="77" t="s">
        <v>111</v>
      </c>
      <c r="P30" s="77" t="s">
        <v>137</v>
      </c>
    </row>
    <row r="31" spans="1:16">
      <c r="A31" s="78" t="s">
        <v>149</v>
      </c>
      <c r="B31" s="79">
        <f t="shared" ref="B31:B52" si="2">K3</f>
        <v>26997</v>
      </c>
      <c r="C31" s="79">
        <f t="shared" ref="C31:C52" si="3">L3</f>
        <v>26779</v>
      </c>
      <c r="D31" s="79">
        <f t="shared" ref="D31:D52" si="4">M3</f>
        <v>13356</v>
      </c>
      <c r="E31" s="79">
        <f t="shared" ref="E31:E52" si="5">N3</f>
        <v>2260</v>
      </c>
      <c r="F31" s="79">
        <f t="shared" ref="F31:F52" si="6">O3</f>
        <v>11096</v>
      </c>
      <c r="G31" s="79">
        <f t="shared" ref="G31:G52" si="7">L3-C3</f>
        <v>-248</v>
      </c>
      <c r="H31" s="79">
        <f t="shared" ref="H31:H52" si="8">M3-D3</f>
        <v>-7087</v>
      </c>
      <c r="J31" s="80" t="s">
        <v>59</v>
      </c>
      <c r="K31" s="53">
        <f t="shared" ref="K31:P31" si="9">C31</f>
        <v>26779</v>
      </c>
      <c r="L31" s="53">
        <f t="shared" si="9"/>
        <v>13356</v>
      </c>
      <c r="M31" s="53">
        <f t="shared" si="9"/>
        <v>2260</v>
      </c>
      <c r="N31" s="53">
        <f t="shared" si="9"/>
        <v>11096</v>
      </c>
      <c r="O31" s="53">
        <f t="shared" si="9"/>
        <v>-248</v>
      </c>
      <c r="P31" s="53">
        <f t="shared" si="9"/>
        <v>-7087</v>
      </c>
    </row>
    <row r="32" spans="1:16">
      <c r="A32" s="81" t="s">
        <v>37</v>
      </c>
      <c r="B32" s="82">
        <f t="shared" si="2"/>
        <v>210</v>
      </c>
      <c r="C32" s="82">
        <f t="shared" si="3"/>
        <v>176</v>
      </c>
      <c r="D32" s="82">
        <f t="shared" si="4"/>
        <v>903</v>
      </c>
      <c r="E32" s="82">
        <f t="shared" si="5"/>
        <v>874</v>
      </c>
      <c r="F32" s="82">
        <f t="shared" si="6"/>
        <v>29</v>
      </c>
      <c r="G32" s="83">
        <f t="shared" si="7"/>
        <v>1</v>
      </c>
      <c r="H32" s="83">
        <f t="shared" si="8"/>
        <v>-14</v>
      </c>
      <c r="J32" s="84" t="s">
        <v>60</v>
      </c>
      <c r="K32" s="55">
        <f t="shared" ref="K32:P32" si="10">C33</f>
        <v>14668</v>
      </c>
      <c r="L32" s="55">
        <f t="shared" si="10"/>
        <v>90686</v>
      </c>
      <c r="M32" s="55">
        <f t="shared" si="10"/>
        <v>82533</v>
      </c>
      <c r="N32" s="55">
        <f t="shared" si="10"/>
        <v>8153</v>
      </c>
      <c r="O32" s="55">
        <f t="shared" si="10"/>
        <v>-8</v>
      </c>
      <c r="P32" s="55">
        <f t="shared" si="10"/>
        <v>154</v>
      </c>
    </row>
    <row r="33" spans="1:17">
      <c r="A33" s="78" t="s">
        <v>150</v>
      </c>
      <c r="B33" s="79">
        <f t="shared" si="2"/>
        <v>16826</v>
      </c>
      <c r="C33" s="79">
        <f t="shared" si="3"/>
        <v>14668</v>
      </c>
      <c r="D33" s="79">
        <f t="shared" si="4"/>
        <v>90686</v>
      </c>
      <c r="E33" s="79">
        <f t="shared" si="5"/>
        <v>82533</v>
      </c>
      <c r="F33" s="79">
        <f t="shared" si="6"/>
        <v>8153</v>
      </c>
      <c r="G33" s="79">
        <f t="shared" si="7"/>
        <v>-8</v>
      </c>
      <c r="H33" s="79">
        <f t="shared" si="8"/>
        <v>154</v>
      </c>
      <c r="J33" s="80" t="s">
        <v>61</v>
      </c>
      <c r="K33" s="53">
        <f>C36</f>
        <v>19346</v>
      </c>
      <c r="L33" s="53">
        <f t="shared" ref="K33:P41" si="11">D36</f>
        <v>45977</v>
      </c>
      <c r="M33" s="53">
        <f t="shared" si="11"/>
        <v>34079</v>
      </c>
      <c r="N33" s="53">
        <f t="shared" si="11"/>
        <v>11898</v>
      </c>
      <c r="O33" s="53">
        <f t="shared" si="11"/>
        <v>483</v>
      </c>
      <c r="P33" s="53">
        <f t="shared" si="11"/>
        <v>4982</v>
      </c>
    </row>
    <row r="34" spans="1:17" ht="22.5">
      <c r="A34" s="81" t="s">
        <v>39</v>
      </c>
      <c r="B34" s="82">
        <f t="shared" si="2"/>
        <v>959</v>
      </c>
      <c r="C34" s="82">
        <f t="shared" si="3"/>
        <v>936</v>
      </c>
      <c r="D34" s="82">
        <f t="shared" si="4"/>
        <v>1359</v>
      </c>
      <c r="E34" s="82">
        <f t="shared" si="5"/>
        <v>1321</v>
      </c>
      <c r="F34" s="82">
        <f t="shared" si="6"/>
        <v>38</v>
      </c>
      <c r="G34" s="83">
        <f t="shared" si="7"/>
        <v>3</v>
      </c>
      <c r="H34" s="83">
        <f t="shared" si="8"/>
        <v>20</v>
      </c>
      <c r="J34" s="84" t="s">
        <v>151</v>
      </c>
      <c r="K34" s="55">
        <f>C37</f>
        <v>41515</v>
      </c>
      <c r="L34" s="55">
        <f t="shared" si="11"/>
        <v>74178</v>
      </c>
      <c r="M34" s="55">
        <f t="shared" si="11"/>
        <v>45570</v>
      </c>
      <c r="N34" s="55">
        <f t="shared" si="11"/>
        <v>28608</v>
      </c>
      <c r="O34" s="55">
        <f t="shared" si="11"/>
        <v>-76</v>
      </c>
      <c r="P34" s="55">
        <f t="shared" si="11"/>
        <v>2584</v>
      </c>
    </row>
    <row r="35" spans="1:17">
      <c r="A35" s="81" t="s">
        <v>40</v>
      </c>
      <c r="B35" s="82">
        <f t="shared" si="2"/>
        <v>601</v>
      </c>
      <c r="C35" s="82">
        <f t="shared" si="3"/>
        <v>537</v>
      </c>
      <c r="D35" s="82">
        <f t="shared" si="4"/>
        <v>5201</v>
      </c>
      <c r="E35" s="82">
        <f t="shared" si="5"/>
        <v>5084</v>
      </c>
      <c r="F35" s="82">
        <f t="shared" si="6"/>
        <v>117</v>
      </c>
      <c r="G35" s="83">
        <f t="shared" si="7"/>
        <v>20</v>
      </c>
      <c r="H35" s="83">
        <f t="shared" si="8"/>
        <v>-442</v>
      </c>
      <c r="J35" s="80" t="s">
        <v>63</v>
      </c>
      <c r="K35" s="53">
        <f t="shared" si="11"/>
        <v>3985</v>
      </c>
      <c r="L35" s="53">
        <f t="shared" si="11"/>
        <v>21137</v>
      </c>
      <c r="M35" s="53">
        <f t="shared" si="11"/>
        <v>19270</v>
      </c>
      <c r="N35" s="53">
        <f t="shared" si="11"/>
        <v>1867</v>
      </c>
      <c r="O35" s="53">
        <f t="shared" si="11"/>
        <v>-6</v>
      </c>
      <c r="P35" s="53">
        <f t="shared" si="11"/>
        <v>1123</v>
      </c>
    </row>
    <row r="36" spans="1:17">
      <c r="A36" s="78" t="s">
        <v>41</v>
      </c>
      <c r="B36" s="79">
        <f t="shared" si="2"/>
        <v>21597</v>
      </c>
      <c r="C36" s="79">
        <f t="shared" si="3"/>
        <v>19346</v>
      </c>
      <c r="D36" s="79">
        <f t="shared" si="4"/>
        <v>45977</v>
      </c>
      <c r="E36" s="79">
        <f t="shared" si="5"/>
        <v>34079</v>
      </c>
      <c r="F36" s="79">
        <f t="shared" si="6"/>
        <v>11898</v>
      </c>
      <c r="G36" s="79">
        <f t="shared" si="7"/>
        <v>483</v>
      </c>
      <c r="H36" s="79">
        <f t="shared" si="8"/>
        <v>4982</v>
      </c>
      <c r="J36" s="84" t="s">
        <v>64</v>
      </c>
      <c r="K36" s="55">
        <f t="shared" si="11"/>
        <v>14008</v>
      </c>
      <c r="L36" s="55">
        <f t="shared" si="11"/>
        <v>37862</v>
      </c>
      <c r="M36" s="55">
        <f t="shared" si="11"/>
        <v>27512</v>
      </c>
      <c r="N36" s="55">
        <f t="shared" si="11"/>
        <v>10350</v>
      </c>
      <c r="O36" s="55">
        <f t="shared" si="11"/>
        <v>176</v>
      </c>
      <c r="P36" s="55">
        <f t="shared" si="11"/>
        <v>6734</v>
      </c>
    </row>
    <row r="37" spans="1:17" ht="22.5">
      <c r="A37" s="78" t="s">
        <v>152</v>
      </c>
      <c r="B37" s="79">
        <f t="shared" si="2"/>
        <v>45001</v>
      </c>
      <c r="C37" s="79">
        <f t="shared" si="3"/>
        <v>41515</v>
      </c>
      <c r="D37" s="79">
        <f t="shared" si="4"/>
        <v>74178</v>
      </c>
      <c r="E37" s="79">
        <f t="shared" si="5"/>
        <v>45570</v>
      </c>
      <c r="F37" s="79">
        <f t="shared" si="6"/>
        <v>28608</v>
      </c>
      <c r="G37" s="79">
        <f t="shared" si="7"/>
        <v>-76</v>
      </c>
      <c r="H37" s="79">
        <f t="shared" si="8"/>
        <v>2584</v>
      </c>
      <c r="J37" s="80" t="s">
        <v>65</v>
      </c>
      <c r="K37" s="53">
        <f t="shared" si="11"/>
        <v>3531</v>
      </c>
      <c r="L37" s="53">
        <f t="shared" si="11"/>
        <v>7747</v>
      </c>
      <c r="M37" s="53">
        <f t="shared" si="11"/>
        <v>6549</v>
      </c>
      <c r="N37" s="53">
        <f t="shared" si="11"/>
        <v>1198</v>
      </c>
      <c r="O37" s="53">
        <f t="shared" si="11"/>
        <v>44</v>
      </c>
      <c r="P37" s="53">
        <f t="shared" si="11"/>
        <v>153</v>
      </c>
    </row>
    <row r="38" spans="1:17">
      <c r="A38" s="78" t="s">
        <v>153</v>
      </c>
      <c r="B38" s="79">
        <f t="shared" si="2"/>
        <v>4382</v>
      </c>
      <c r="C38" s="79">
        <f t="shared" si="3"/>
        <v>3985</v>
      </c>
      <c r="D38" s="79">
        <f t="shared" si="4"/>
        <v>21137</v>
      </c>
      <c r="E38" s="79">
        <f t="shared" si="5"/>
        <v>19270</v>
      </c>
      <c r="F38" s="79">
        <f t="shared" si="6"/>
        <v>1867</v>
      </c>
      <c r="G38" s="79">
        <f t="shared" si="7"/>
        <v>-6</v>
      </c>
      <c r="H38" s="79">
        <f t="shared" si="8"/>
        <v>1123</v>
      </c>
      <c r="J38" s="84" t="s">
        <v>66</v>
      </c>
      <c r="K38" s="55">
        <f t="shared" si="11"/>
        <v>3625</v>
      </c>
      <c r="L38" s="55">
        <f t="shared" si="11"/>
        <v>8733</v>
      </c>
      <c r="M38" s="55">
        <f t="shared" si="11"/>
        <v>6696</v>
      </c>
      <c r="N38" s="55">
        <f t="shared" si="11"/>
        <v>2037</v>
      </c>
      <c r="O38" s="55">
        <f t="shared" si="11"/>
        <v>6</v>
      </c>
      <c r="P38" s="55">
        <f t="shared" si="11"/>
        <v>194</v>
      </c>
    </row>
    <row r="39" spans="1:17">
      <c r="A39" s="78" t="s">
        <v>154</v>
      </c>
      <c r="B39" s="79">
        <f t="shared" si="2"/>
        <v>15774</v>
      </c>
      <c r="C39" s="79">
        <f t="shared" si="3"/>
        <v>14008</v>
      </c>
      <c r="D39" s="79">
        <f t="shared" si="4"/>
        <v>37862</v>
      </c>
      <c r="E39" s="79">
        <f t="shared" si="5"/>
        <v>27512</v>
      </c>
      <c r="F39" s="79">
        <f t="shared" si="6"/>
        <v>10350</v>
      </c>
      <c r="G39" s="79">
        <f t="shared" si="7"/>
        <v>176</v>
      </c>
      <c r="H39" s="79">
        <f t="shared" si="8"/>
        <v>6734</v>
      </c>
      <c r="J39" s="80" t="s">
        <v>67</v>
      </c>
      <c r="K39" s="53">
        <f t="shared" si="11"/>
        <v>3846</v>
      </c>
      <c r="L39" s="53">
        <f t="shared" si="11"/>
        <v>3040</v>
      </c>
      <c r="M39" s="53">
        <f t="shared" si="11"/>
        <v>1716</v>
      </c>
      <c r="N39" s="53">
        <f t="shared" si="11"/>
        <v>1324</v>
      </c>
      <c r="O39" s="53">
        <f t="shared" si="11"/>
        <v>159</v>
      </c>
      <c r="P39" s="53">
        <f t="shared" si="11"/>
        <v>173</v>
      </c>
    </row>
    <row r="40" spans="1:17">
      <c r="A40" s="78" t="s">
        <v>155</v>
      </c>
      <c r="B40" s="79">
        <f t="shared" si="2"/>
        <v>3879</v>
      </c>
      <c r="C40" s="79">
        <f t="shared" si="3"/>
        <v>3531</v>
      </c>
      <c r="D40" s="79">
        <f t="shared" si="4"/>
        <v>7747</v>
      </c>
      <c r="E40" s="79">
        <f t="shared" si="5"/>
        <v>6549</v>
      </c>
      <c r="F40" s="79">
        <f t="shared" si="6"/>
        <v>1198</v>
      </c>
      <c r="G40" s="79">
        <f t="shared" si="7"/>
        <v>44</v>
      </c>
      <c r="H40" s="79">
        <f t="shared" si="8"/>
        <v>153</v>
      </c>
      <c r="J40" s="84" t="s">
        <v>68</v>
      </c>
      <c r="K40" s="55">
        <f t="shared" si="11"/>
        <v>5817</v>
      </c>
      <c r="L40" s="55">
        <f t="shared" si="11"/>
        <v>10822</v>
      </c>
      <c r="M40" s="55">
        <f t="shared" si="11"/>
        <v>9001</v>
      </c>
      <c r="N40" s="55">
        <f t="shared" si="11"/>
        <v>1821</v>
      </c>
      <c r="O40" s="55">
        <f t="shared" si="11"/>
        <v>311</v>
      </c>
      <c r="P40" s="55">
        <f t="shared" si="11"/>
        <v>961</v>
      </c>
    </row>
    <row r="41" spans="1:17">
      <c r="A41" s="78" t="s">
        <v>156</v>
      </c>
      <c r="B41" s="79">
        <f t="shared" si="2"/>
        <v>3771</v>
      </c>
      <c r="C41" s="79">
        <f t="shared" si="3"/>
        <v>3625</v>
      </c>
      <c r="D41" s="79">
        <f t="shared" si="4"/>
        <v>8733</v>
      </c>
      <c r="E41" s="79">
        <f t="shared" si="5"/>
        <v>6696</v>
      </c>
      <c r="F41" s="79">
        <f t="shared" si="6"/>
        <v>2037</v>
      </c>
      <c r="G41" s="79">
        <f t="shared" si="7"/>
        <v>6</v>
      </c>
      <c r="H41" s="79">
        <f t="shared" si="8"/>
        <v>194</v>
      </c>
      <c r="J41" s="80" t="s">
        <v>69</v>
      </c>
      <c r="K41" s="53">
        <f t="shared" si="11"/>
        <v>5901</v>
      </c>
      <c r="L41" s="53">
        <f t="shared" si="11"/>
        <v>33683</v>
      </c>
      <c r="M41" s="53">
        <f t="shared" si="11"/>
        <v>30625</v>
      </c>
      <c r="N41" s="53">
        <f t="shared" si="11"/>
        <v>3058</v>
      </c>
      <c r="O41" s="53">
        <f t="shared" si="11"/>
        <v>194</v>
      </c>
      <c r="P41" s="53">
        <f t="shared" si="11"/>
        <v>3733</v>
      </c>
    </row>
    <row r="42" spans="1:17">
      <c r="A42" s="78" t="s">
        <v>157</v>
      </c>
      <c r="B42" s="79">
        <f t="shared" si="2"/>
        <v>4248</v>
      </c>
      <c r="C42" s="79">
        <f t="shared" si="3"/>
        <v>3846</v>
      </c>
      <c r="D42" s="79">
        <f t="shared" si="4"/>
        <v>3040</v>
      </c>
      <c r="E42" s="79">
        <f t="shared" si="5"/>
        <v>1716</v>
      </c>
      <c r="F42" s="79">
        <f t="shared" si="6"/>
        <v>1324</v>
      </c>
      <c r="G42" s="79">
        <f t="shared" si="7"/>
        <v>159</v>
      </c>
      <c r="H42" s="79">
        <f t="shared" si="8"/>
        <v>173</v>
      </c>
      <c r="J42" s="84" t="s">
        <v>70</v>
      </c>
      <c r="K42" s="55">
        <f t="shared" ref="K42:P43" si="12">C48</f>
        <v>3045</v>
      </c>
      <c r="L42" s="55">
        <f t="shared" si="12"/>
        <v>5610</v>
      </c>
      <c r="M42" s="55">
        <f t="shared" si="12"/>
        <v>4467</v>
      </c>
      <c r="N42" s="55">
        <f t="shared" si="12"/>
        <v>1143</v>
      </c>
      <c r="O42" s="55">
        <f t="shared" si="12"/>
        <v>119</v>
      </c>
      <c r="P42" s="55">
        <f t="shared" si="12"/>
        <v>1065</v>
      </c>
    </row>
    <row r="43" spans="1:17">
      <c r="A43" s="78" t="s">
        <v>158</v>
      </c>
      <c r="B43" s="79">
        <f t="shared" si="2"/>
        <v>6345</v>
      </c>
      <c r="C43" s="79">
        <f t="shared" si="3"/>
        <v>5817</v>
      </c>
      <c r="D43" s="79">
        <f t="shared" si="4"/>
        <v>10822</v>
      </c>
      <c r="E43" s="79">
        <f t="shared" si="5"/>
        <v>9001</v>
      </c>
      <c r="F43" s="79">
        <f t="shared" si="6"/>
        <v>1821</v>
      </c>
      <c r="G43" s="79">
        <f t="shared" si="7"/>
        <v>311</v>
      </c>
      <c r="H43" s="79">
        <f t="shared" si="8"/>
        <v>961</v>
      </c>
      <c r="J43" s="80" t="s">
        <v>71</v>
      </c>
      <c r="K43" s="53">
        <f t="shared" si="12"/>
        <v>7287</v>
      </c>
      <c r="L43" s="53">
        <f t="shared" si="12"/>
        <v>13092</v>
      </c>
      <c r="M43" s="53">
        <f t="shared" si="12"/>
        <v>6825</v>
      </c>
      <c r="N43" s="53">
        <f t="shared" si="12"/>
        <v>6267</v>
      </c>
      <c r="O43" s="53">
        <f t="shared" si="12"/>
        <v>31</v>
      </c>
      <c r="P43" s="53">
        <f t="shared" si="12"/>
        <v>200</v>
      </c>
    </row>
    <row r="44" spans="1:17">
      <c r="A44" s="78" t="s">
        <v>159</v>
      </c>
      <c r="B44" s="79">
        <f t="shared" si="2"/>
        <v>6341</v>
      </c>
      <c r="C44" s="79">
        <f t="shared" si="3"/>
        <v>5901</v>
      </c>
      <c r="D44" s="79">
        <f t="shared" si="4"/>
        <v>33683</v>
      </c>
      <c r="E44" s="79">
        <f t="shared" si="5"/>
        <v>30625</v>
      </c>
      <c r="F44" s="79">
        <f t="shared" si="6"/>
        <v>3058</v>
      </c>
      <c r="G44" s="79">
        <f t="shared" si="7"/>
        <v>194</v>
      </c>
      <c r="H44" s="79">
        <f t="shared" si="8"/>
        <v>3733</v>
      </c>
      <c r="J44" s="84" t="s">
        <v>72</v>
      </c>
      <c r="K44" s="55">
        <f>C51</f>
        <v>380</v>
      </c>
      <c r="L44" s="55">
        <f t="shared" ref="L44:P44" si="13">D51</f>
        <v>3001</v>
      </c>
      <c r="M44" s="55">
        <f t="shared" si="13"/>
        <v>2640</v>
      </c>
      <c r="N44" s="55">
        <f t="shared" si="13"/>
        <v>361</v>
      </c>
      <c r="O44" s="55">
        <f t="shared" si="13"/>
        <v>45</v>
      </c>
      <c r="P44" s="55">
        <f t="shared" si="13"/>
        <v>218</v>
      </c>
    </row>
    <row r="45" spans="1:17">
      <c r="A45" s="81" t="s">
        <v>50</v>
      </c>
      <c r="B45" s="82">
        <f t="shared" si="2"/>
        <v>6</v>
      </c>
      <c r="C45" s="82">
        <f t="shared" si="3"/>
        <v>3</v>
      </c>
      <c r="D45" s="82">
        <f t="shared" si="4"/>
        <v>24</v>
      </c>
      <c r="E45" s="82">
        <f t="shared" si="5"/>
        <v>24</v>
      </c>
      <c r="F45" s="82">
        <f t="shared" si="6"/>
        <v>0</v>
      </c>
      <c r="G45" s="83">
        <f t="shared" si="7"/>
        <v>-1</v>
      </c>
      <c r="H45" s="83">
        <f t="shared" si="8"/>
        <v>-18</v>
      </c>
      <c r="J45" s="80" t="s">
        <v>57</v>
      </c>
      <c r="K45" s="53">
        <f>C32+C34+C35+C45+C46+C47+C50</f>
        <v>4080</v>
      </c>
      <c r="L45" s="53">
        <f t="shared" ref="L45:P45" si="14">D32+D34+D35+D45+D46+D47+D50</f>
        <v>23898</v>
      </c>
      <c r="M45" s="53">
        <f t="shared" si="14"/>
        <v>23126</v>
      </c>
      <c r="N45" s="53">
        <f t="shared" si="14"/>
        <v>772</v>
      </c>
      <c r="O45" s="53">
        <f t="shared" si="14"/>
        <v>89</v>
      </c>
      <c r="P45" s="53">
        <f t="shared" si="14"/>
        <v>80</v>
      </c>
    </row>
    <row r="46" spans="1:17">
      <c r="A46" s="81" t="s">
        <v>51</v>
      </c>
      <c r="B46" s="82">
        <f t="shared" si="2"/>
        <v>1074</v>
      </c>
      <c r="C46" s="82">
        <f t="shared" si="3"/>
        <v>993</v>
      </c>
      <c r="D46" s="82">
        <f t="shared" si="4"/>
        <v>2037</v>
      </c>
      <c r="E46" s="82">
        <f t="shared" si="5"/>
        <v>1688</v>
      </c>
      <c r="F46" s="82">
        <f t="shared" si="6"/>
        <v>349</v>
      </c>
      <c r="G46" s="83">
        <f t="shared" si="7"/>
        <v>15</v>
      </c>
      <c r="H46" s="83">
        <f t="shared" si="8"/>
        <v>77</v>
      </c>
      <c r="J46" s="85" t="s">
        <v>73</v>
      </c>
      <c r="K46" s="86">
        <f t="shared" ref="K46:P46" si="15">SUM(K31:K45)</f>
        <v>157813</v>
      </c>
      <c r="L46" s="86">
        <f t="shared" si="15"/>
        <v>392822</v>
      </c>
      <c r="M46" s="86">
        <f t="shared" si="15"/>
        <v>302869</v>
      </c>
      <c r="N46" s="86">
        <f t="shared" si="15"/>
        <v>89953</v>
      </c>
      <c r="O46" s="86">
        <f t="shared" si="15"/>
        <v>1319</v>
      </c>
      <c r="P46" s="86">
        <f t="shared" si="15"/>
        <v>15267</v>
      </c>
    </row>
    <row r="47" spans="1:17">
      <c r="A47" s="81" t="s">
        <v>52</v>
      </c>
      <c r="B47" s="82">
        <f t="shared" si="2"/>
        <v>1609</v>
      </c>
      <c r="C47" s="82">
        <f t="shared" si="3"/>
        <v>1434</v>
      </c>
      <c r="D47" s="82">
        <f t="shared" si="4"/>
        <v>14374</v>
      </c>
      <c r="E47" s="82">
        <f t="shared" si="5"/>
        <v>14135</v>
      </c>
      <c r="F47" s="82">
        <f t="shared" si="6"/>
        <v>239</v>
      </c>
      <c r="G47" s="83">
        <f t="shared" si="7"/>
        <v>51</v>
      </c>
      <c r="H47" s="83">
        <f t="shared" si="8"/>
        <v>457</v>
      </c>
      <c r="K47" s="48"/>
      <c r="L47" s="48"/>
      <c r="M47" s="48"/>
      <c r="N47" s="48"/>
      <c r="O47" s="48"/>
      <c r="P47" s="48"/>
      <c r="Q47" s="48"/>
    </row>
    <row r="48" spans="1:17">
      <c r="A48" s="78" t="s">
        <v>160</v>
      </c>
      <c r="B48" s="79">
        <f t="shared" si="2"/>
        <v>3326</v>
      </c>
      <c r="C48" s="79">
        <f t="shared" si="3"/>
        <v>3045</v>
      </c>
      <c r="D48" s="79">
        <f t="shared" si="4"/>
        <v>5610</v>
      </c>
      <c r="E48" s="79">
        <f t="shared" si="5"/>
        <v>4467</v>
      </c>
      <c r="F48" s="79">
        <f t="shared" si="6"/>
        <v>1143</v>
      </c>
      <c r="G48" s="79">
        <f t="shared" si="7"/>
        <v>119</v>
      </c>
      <c r="H48" s="79">
        <f t="shared" si="8"/>
        <v>1065</v>
      </c>
    </row>
    <row r="49" spans="1:10">
      <c r="A49" s="78" t="s">
        <v>161</v>
      </c>
      <c r="B49" s="79">
        <f t="shared" si="2"/>
        <v>7609</v>
      </c>
      <c r="C49" s="79">
        <f t="shared" si="3"/>
        <v>7287</v>
      </c>
      <c r="D49" s="79">
        <f t="shared" si="4"/>
        <v>13092</v>
      </c>
      <c r="E49" s="79">
        <f t="shared" si="5"/>
        <v>6825</v>
      </c>
      <c r="F49" s="79">
        <f t="shared" si="6"/>
        <v>6267</v>
      </c>
      <c r="G49" s="79">
        <f t="shared" si="7"/>
        <v>31</v>
      </c>
      <c r="H49" s="79">
        <f t="shared" si="8"/>
        <v>200</v>
      </c>
    </row>
    <row r="50" spans="1:10" ht="15">
      <c r="A50" s="81" t="s">
        <v>55</v>
      </c>
      <c r="B50" s="82">
        <f t="shared" si="2"/>
        <v>1</v>
      </c>
      <c r="C50" s="82">
        <f t="shared" si="3"/>
        <v>1</v>
      </c>
      <c r="D50" s="82">
        <f t="shared" si="4"/>
        <v>0</v>
      </c>
      <c r="E50" s="82">
        <f t="shared" si="5"/>
        <v>0</v>
      </c>
      <c r="F50" s="82">
        <f t="shared" si="6"/>
        <v>0</v>
      </c>
      <c r="G50" s="83">
        <f t="shared" si="7"/>
        <v>0</v>
      </c>
      <c r="H50" s="83">
        <f t="shared" si="8"/>
        <v>0</v>
      </c>
      <c r="J50" t="s">
        <v>206</v>
      </c>
    </row>
    <row r="51" spans="1:10">
      <c r="A51" s="78" t="s">
        <v>162</v>
      </c>
      <c r="B51" s="79">
        <f t="shared" si="2"/>
        <v>10538</v>
      </c>
      <c r="C51" s="79">
        <f t="shared" si="3"/>
        <v>380</v>
      </c>
      <c r="D51" s="79">
        <f t="shared" si="4"/>
        <v>3001</v>
      </c>
      <c r="E51" s="79">
        <f t="shared" si="5"/>
        <v>2640</v>
      </c>
      <c r="F51" s="79">
        <f t="shared" si="6"/>
        <v>361</v>
      </c>
      <c r="G51" s="79">
        <f t="shared" si="7"/>
        <v>45</v>
      </c>
      <c r="H51" s="79">
        <f t="shared" si="8"/>
        <v>218</v>
      </c>
    </row>
    <row r="52" spans="1:10">
      <c r="A52" s="87" t="s">
        <v>73</v>
      </c>
      <c r="B52" s="88">
        <f t="shared" si="2"/>
        <v>181094</v>
      </c>
      <c r="C52" s="88">
        <f t="shared" si="3"/>
        <v>157813</v>
      </c>
      <c r="D52" s="88">
        <f t="shared" si="4"/>
        <v>392822</v>
      </c>
      <c r="E52" s="88">
        <f t="shared" si="5"/>
        <v>302869</v>
      </c>
      <c r="F52" s="88">
        <f t="shared" si="6"/>
        <v>89953</v>
      </c>
      <c r="G52" s="88">
        <f t="shared" si="7"/>
        <v>1319</v>
      </c>
      <c r="H52" s="88">
        <f t="shared" si="8"/>
        <v>15267</v>
      </c>
    </row>
    <row r="67" ht="22.5" customHeight="1"/>
  </sheetData>
  <mergeCells count="13">
    <mergeCell ref="O29:P29"/>
    <mergeCell ref="G29:H29"/>
    <mergeCell ref="J29:J30"/>
    <mergeCell ref="K29:K30"/>
    <mergeCell ref="L29:L30"/>
    <mergeCell ref="M29:M30"/>
    <mergeCell ref="N29:N30"/>
    <mergeCell ref="F29:F30"/>
    <mergeCell ref="A29:A30"/>
    <mergeCell ref="B29:B30"/>
    <mergeCell ref="C29:C30"/>
    <mergeCell ref="D29:D30"/>
    <mergeCell ref="E29:E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T88"/>
  <sheetViews>
    <sheetView tabSelected="1" zoomScale="115" zoomScaleNormal="115" workbookViewId="0">
      <selection activeCell="M13" sqref="M13"/>
    </sheetView>
  </sheetViews>
  <sheetFormatPr defaultRowHeight="12.75"/>
  <cols>
    <col min="1" max="1" width="13.28515625" style="42" customWidth="1"/>
    <col min="2" max="2" width="11" style="42" customWidth="1"/>
    <col min="3" max="4" width="9.7109375" style="42" bestFit="1" customWidth="1"/>
    <col min="5" max="5" width="16.140625" style="42" customWidth="1"/>
    <col min="6" max="6" width="16.5703125" style="42" customWidth="1"/>
    <col min="7" max="8" width="9.140625" style="42"/>
    <col min="9" max="9" width="20.7109375" style="42" customWidth="1"/>
    <col min="10" max="19" width="9.7109375" style="42" bestFit="1" customWidth="1"/>
    <col min="20" max="20" width="10" style="42" bestFit="1" customWidth="1"/>
    <col min="21" max="16384" width="9.140625" style="42"/>
  </cols>
  <sheetData>
    <row r="2" spans="1:20">
      <c r="A2" s="71" t="s">
        <v>0</v>
      </c>
      <c r="B2" s="89" t="s">
        <v>163</v>
      </c>
    </row>
    <row r="3" spans="1:20" ht="27" customHeight="1">
      <c r="A3" s="90" t="s">
        <v>2</v>
      </c>
      <c r="B3" s="91" t="s">
        <v>3</v>
      </c>
      <c r="C3" s="91" t="s">
        <v>4</v>
      </c>
      <c r="D3" s="91" t="s">
        <v>107</v>
      </c>
      <c r="E3" s="91" t="s">
        <v>108</v>
      </c>
      <c r="F3" s="91" t="s">
        <v>109</v>
      </c>
      <c r="I3" s="92" t="s">
        <v>164</v>
      </c>
      <c r="J3" s="93" t="s">
        <v>165</v>
      </c>
      <c r="K3" s="93" t="s">
        <v>166</v>
      </c>
      <c r="L3" s="93" t="s">
        <v>167</v>
      </c>
      <c r="M3" s="93" t="s">
        <v>168</v>
      </c>
      <c r="N3" s="93" t="s">
        <v>169</v>
      </c>
      <c r="O3" s="93" t="s">
        <v>170</v>
      </c>
      <c r="P3" s="93" t="s">
        <v>171</v>
      </c>
      <c r="Q3" s="93" t="s">
        <v>172</v>
      </c>
      <c r="R3" s="93" t="s">
        <v>173</v>
      </c>
      <c r="S3" s="93" t="s">
        <v>174</v>
      </c>
      <c r="T3" s="93" t="s">
        <v>175</v>
      </c>
    </row>
    <row r="4" spans="1:20">
      <c r="A4" s="94" t="s">
        <v>10</v>
      </c>
      <c r="B4" s="95">
        <v>53313</v>
      </c>
      <c r="C4" s="95">
        <v>47374</v>
      </c>
      <c r="D4" s="95">
        <v>123082</v>
      </c>
      <c r="E4" s="95">
        <v>96135</v>
      </c>
      <c r="F4" s="96">
        <v>26947</v>
      </c>
      <c r="I4" s="97" t="s">
        <v>176</v>
      </c>
      <c r="J4" s="98">
        <v>154557</v>
      </c>
      <c r="K4" s="98">
        <v>153551</v>
      </c>
      <c r="L4" s="98">
        <v>154617</v>
      </c>
      <c r="M4" s="98">
        <v>155283</v>
      </c>
      <c r="N4" s="98">
        <v>155225</v>
      </c>
      <c r="O4" s="98">
        <v>155087</v>
      </c>
      <c r="P4" s="98">
        <v>156494</v>
      </c>
      <c r="Q4" s="98">
        <v>157291</v>
      </c>
      <c r="R4" s="98">
        <v>157277</v>
      </c>
      <c r="S4" s="98">
        <v>156942</v>
      </c>
      <c r="T4" s="98">
        <v>157813</v>
      </c>
    </row>
    <row r="5" spans="1:20">
      <c r="A5" s="94" t="s">
        <v>7</v>
      </c>
      <c r="B5" s="95">
        <v>37055</v>
      </c>
      <c r="C5" s="95">
        <v>31488</v>
      </c>
      <c r="D5" s="95">
        <v>78492</v>
      </c>
      <c r="E5" s="95">
        <v>58766</v>
      </c>
      <c r="F5" s="96">
        <v>19726</v>
      </c>
      <c r="I5" s="97" t="s">
        <v>177</v>
      </c>
      <c r="J5" s="98">
        <v>396723</v>
      </c>
      <c r="K5" s="98">
        <v>396600</v>
      </c>
      <c r="L5" s="98">
        <v>392947</v>
      </c>
      <c r="M5" s="98">
        <v>384003</v>
      </c>
      <c r="N5" s="98">
        <v>389573</v>
      </c>
      <c r="O5" s="98">
        <v>391522</v>
      </c>
      <c r="P5" s="98">
        <v>377555</v>
      </c>
      <c r="Q5" s="98">
        <v>396397</v>
      </c>
      <c r="R5" s="98">
        <v>403826</v>
      </c>
      <c r="S5" s="98">
        <v>408288</v>
      </c>
      <c r="T5" s="98">
        <v>392822</v>
      </c>
    </row>
    <row r="6" spans="1:20">
      <c r="A6" s="94" t="s">
        <v>9</v>
      </c>
      <c r="B6" s="95">
        <v>44759</v>
      </c>
      <c r="C6" s="95">
        <v>38162</v>
      </c>
      <c r="D6" s="95">
        <v>93275</v>
      </c>
      <c r="E6" s="95">
        <v>70540</v>
      </c>
      <c r="F6" s="96">
        <v>22735</v>
      </c>
      <c r="I6" s="97" t="s">
        <v>178</v>
      </c>
      <c r="J6" s="98">
        <v>304813</v>
      </c>
      <c r="K6" s="98">
        <v>306184</v>
      </c>
      <c r="L6" s="98">
        <v>303126</v>
      </c>
      <c r="M6" s="98">
        <v>292560</v>
      </c>
      <c r="N6" s="98">
        <v>298261</v>
      </c>
      <c r="O6" s="98">
        <v>301222</v>
      </c>
      <c r="P6" s="98">
        <v>286917</v>
      </c>
      <c r="Q6" s="98">
        <v>305256</v>
      </c>
      <c r="R6" s="98">
        <v>312985</v>
      </c>
      <c r="S6" s="98">
        <v>318629</v>
      </c>
      <c r="T6" s="98">
        <v>302869</v>
      </c>
    </row>
    <row r="7" spans="1:20">
      <c r="A7" s="94" t="s">
        <v>8</v>
      </c>
      <c r="B7" s="95">
        <v>43292</v>
      </c>
      <c r="C7" s="95">
        <v>37533</v>
      </c>
      <c r="D7" s="95">
        <v>101874</v>
      </c>
      <c r="E7" s="95">
        <v>79372</v>
      </c>
      <c r="F7" s="96">
        <v>22502</v>
      </c>
      <c r="I7" s="97" t="s">
        <v>179</v>
      </c>
      <c r="J7" s="98">
        <v>91910</v>
      </c>
      <c r="K7" s="98">
        <v>90416</v>
      </c>
      <c r="L7" s="98">
        <v>89821</v>
      </c>
      <c r="M7" s="98">
        <v>91443</v>
      </c>
      <c r="N7" s="98">
        <v>91312</v>
      </c>
      <c r="O7" s="98">
        <v>90300</v>
      </c>
      <c r="P7" s="98">
        <v>90638</v>
      </c>
      <c r="Q7" s="98">
        <v>91141</v>
      </c>
      <c r="R7" s="98">
        <v>90841</v>
      </c>
      <c r="S7" s="98">
        <v>89659</v>
      </c>
      <c r="T7" s="98">
        <v>89953</v>
      </c>
    </row>
    <row r="8" spans="1:20">
      <c r="A8" s="72" t="s">
        <v>11</v>
      </c>
      <c r="B8" s="73">
        <v>178419</v>
      </c>
      <c r="C8" s="99">
        <v>154557</v>
      </c>
      <c r="D8" s="99">
        <v>396723</v>
      </c>
      <c r="E8" s="99">
        <v>304813</v>
      </c>
      <c r="F8" s="100">
        <v>91910</v>
      </c>
    </row>
    <row r="9" spans="1:20">
      <c r="J9" s="99">
        <v>304813</v>
      </c>
      <c r="K9" s="99">
        <v>306184</v>
      </c>
      <c r="L9" s="99">
        <v>303126</v>
      </c>
      <c r="M9" s="99">
        <v>292560</v>
      </c>
      <c r="N9" s="99">
        <v>298261</v>
      </c>
      <c r="O9" s="99">
        <v>301222</v>
      </c>
      <c r="P9" s="99">
        <v>286917</v>
      </c>
      <c r="Q9" s="99">
        <v>305256</v>
      </c>
      <c r="R9" s="99">
        <v>312985</v>
      </c>
      <c r="S9" s="99">
        <v>318629</v>
      </c>
      <c r="T9" s="99">
        <v>302869</v>
      </c>
    </row>
    <row r="10" spans="1:20">
      <c r="A10" s="71" t="s">
        <v>0</v>
      </c>
      <c r="B10" s="89" t="s">
        <v>180</v>
      </c>
      <c r="J10" s="100">
        <v>91910</v>
      </c>
      <c r="K10" s="100">
        <v>90416</v>
      </c>
      <c r="L10" s="100">
        <v>89821</v>
      </c>
      <c r="M10" s="100">
        <v>91443</v>
      </c>
      <c r="N10" s="100">
        <v>91312</v>
      </c>
      <c r="O10" s="100">
        <v>90300</v>
      </c>
      <c r="P10" s="100">
        <v>90638</v>
      </c>
      <c r="Q10" s="100">
        <v>91141</v>
      </c>
      <c r="R10" s="100">
        <v>90841</v>
      </c>
      <c r="S10" s="100">
        <v>89659</v>
      </c>
      <c r="T10" s="100">
        <v>89953</v>
      </c>
    </row>
    <row r="11" spans="1:20" ht="27" customHeight="1">
      <c r="A11" s="90" t="s">
        <v>2</v>
      </c>
      <c r="B11" s="91" t="s">
        <v>3</v>
      </c>
      <c r="C11" s="91" t="s">
        <v>4</v>
      </c>
      <c r="D11" s="91" t="s">
        <v>107</v>
      </c>
      <c r="E11" s="91" t="s">
        <v>108</v>
      </c>
      <c r="F11" s="91" t="s">
        <v>109</v>
      </c>
    </row>
    <row r="12" spans="1:20">
      <c r="A12" s="94" t="s">
        <v>10</v>
      </c>
      <c r="B12" s="95">
        <v>52993</v>
      </c>
      <c r="C12" s="95">
        <v>47025</v>
      </c>
      <c r="D12" s="95">
        <v>123629</v>
      </c>
      <c r="E12" s="95">
        <v>97079</v>
      </c>
      <c r="F12" s="96">
        <v>26550</v>
      </c>
      <c r="I12" s="101" t="s">
        <v>181</v>
      </c>
    </row>
    <row r="13" spans="1:20">
      <c r="A13" s="94" t="s">
        <v>7</v>
      </c>
      <c r="B13" s="95">
        <v>36892</v>
      </c>
      <c r="C13" s="95">
        <v>31334</v>
      </c>
      <c r="D13" s="95">
        <v>78621</v>
      </c>
      <c r="E13" s="95">
        <v>59206</v>
      </c>
      <c r="F13" s="96">
        <v>19415</v>
      </c>
      <c r="I13" s="101" t="s">
        <v>182</v>
      </c>
      <c r="J13" s="102"/>
      <c r="K13" s="102"/>
      <c r="L13" s="102"/>
      <c r="M13" s="102"/>
      <c r="N13" s="102"/>
      <c r="O13" s="102"/>
      <c r="P13" s="102"/>
      <c r="Q13" s="102"/>
    </row>
    <row r="14" spans="1:20">
      <c r="A14" s="94" t="s">
        <v>9</v>
      </c>
      <c r="B14" s="95">
        <v>44617</v>
      </c>
      <c r="C14" s="95">
        <v>37950</v>
      </c>
      <c r="D14" s="95">
        <v>93168</v>
      </c>
      <c r="E14" s="95">
        <v>70752</v>
      </c>
      <c r="F14" s="96">
        <v>22416</v>
      </c>
    </row>
    <row r="15" spans="1:20">
      <c r="A15" s="94" t="s">
        <v>8</v>
      </c>
      <c r="B15" s="95">
        <v>42972</v>
      </c>
      <c r="C15" s="95">
        <v>37242</v>
      </c>
      <c r="D15" s="95">
        <v>101182</v>
      </c>
      <c r="E15" s="95">
        <v>79147</v>
      </c>
      <c r="F15" s="96">
        <v>22035</v>
      </c>
      <c r="I15" s="97"/>
    </row>
    <row r="16" spans="1:20">
      <c r="A16" s="72" t="s">
        <v>11</v>
      </c>
      <c r="B16" s="73">
        <v>177474</v>
      </c>
      <c r="C16" s="99">
        <v>153551</v>
      </c>
      <c r="D16" s="99">
        <v>396600</v>
      </c>
      <c r="E16" s="99">
        <v>306184</v>
      </c>
      <c r="F16" s="100">
        <v>90416</v>
      </c>
    </row>
    <row r="18" spans="1:9">
      <c r="A18" s="71" t="s">
        <v>0</v>
      </c>
      <c r="B18" s="89" t="s">
        <v>183</v>
      </c>
    </row>
    <row r="19" spans="1:9" ht="27" customHeight="1">
      <c r="A19" s="90" t="s">
        <v>2</v>
      </c>
      <c r="B19" s="91" t="s">
        <v>3</v>
      </c>
      <c r="C19" s="91" t="s">
        <v>4</v>
      </c>
      <c r="D19" s="91" t="s">
        <v>107</v>
      </c>
      <c r="E19" s="91" t="s">
        <v>108</v>
      </c>
      <c r="F19" s="91" t="s">
        <v>109</v>
      </c>
    </row>
    <row r="20" spans="1:9">
      <c r="A20" s="94" t="s">
        <v>10</v>
      </c>
      <c r="B20" s="95">
        <v>53107</v>
      </c>
      <c r="C20" s="95">
        <v>47258</v>
      </c>
      <c r="D20" s="95">
        <v>122628</v>
      </c>
      <c r="E20" s="95">
        <v>96249</v>
      </c>
      <c r="F20" s="96">
        <v>26379</v>
      </c>
    </row>
    <row r="21" spans="1:9">
      <c r="A21" s="94" t="s">
        <v>7</v>
      </c>
      <c r="B21" s="95">
        <v>36891</v>
      </c>
      <c r="C21" s="95">
        <v>31597</v>
      </c>
      <c r="D21" s="95">
        <v>78360</v>
      </c>
      <c r="E21" s="95">
        <v>59056</v>
      </c>
      <c r="F21" s="96">
        <v>19304</v>
      </c>
    </row>
    <row r="22" spans="1:9">
      <c r="A22" s="94" t="s">
        <v>9</v>
      </c>
      <c r="B22" s="95">
        <v>44701</v>
      </c>
      <c r="C22" s="95">
        <v>38164</v>
      </c>
      <c r="D22" s="95">
        <v>91154</v>
      </c>
      <c r="E22" s="95">
        <v>68927</v>
      </c>
      <c r="F22" s="96">
        <v>22227</v>
      </c>
    </row>
    <row r="23" spans="1:9">
      <c r="A23" s="94" t="s">
        <v>8</v>
      </c>
      <c r="B23" s="95">
        <v>43235</v>
      </c>
      <c r="C23" s="95">
        <v>37598</v>
      </c>
      <c r="D23" s="95">
        <v>100805</v>
      </c>
      <c r="E23" s="95">
        <v>78894</v>
      </c>
      <c r="F23" s="96">
        <v>21911</v>
      </c>
    </row>
    <row r="24" spans="1:9">
      <c r="A24" s="72" t="s">
        <v>11</v>
      </c>
      <c r="B24" s="73">
        <v>177934</v>
      </c>
      <c r="C24" s="99">
        <v>154617</v>
      </c>
      <c r="D24" s="99">
        <v>392947</v>
      </c>
      <c r="E24" s="99">
        <v>303126</v>
      </c>
      <c r="F24" s="100">
        <v>89821</v>
      </c>
    </row>
    <row r="26" spans="1:9">
      <c r="A26" s="71" t="s">
        <v>0</v>
      </c>
      <c r="B26" s="89" t="s">
        <v>184</v>
      </c>
    </row>
    <row r="27" spans="1:9" ht="27" customHeight="1">
      <c r="A27" s="90" t="s">
        <v>2</v>
      </c>
      <c r="B27" s="91" t="s">
        <v>3</v>
      </c>
      <c r="C27" s="91" t="s">
        <v>4</v>
      </c>
      <c r="D27" s="91" t="s">
        <v>107</v>
      </c>
      <c r="E27" s="91" t="s">
        <v>108</v>
      </c>
      <c r="F27" s="91" t="s">
        <v>109</v>
      </c>
      <c r="I27" t="s">
        <v>206</v>
      </c>
    </row>
    <row r="28" spans="1:9">
      <c r="A28" s="94" t="s">
        <v>10</v>
      </c>
      <c r="B28" s="95">
        <v>53302</v>
      </c>
      <c r="C28" s="95">
        <v>47481</v>
      </c>
      <c r="D28" s="95">
        <v>121848</v>
      </c>
      <c r="E28" s="95">
        <v>94959</v>
      </c>
      <c r="F28" s="96">
        <v>26889</v>
      </c>
    </row>
    <row r="29" spans="1:9">
      <c r="A29" s="94" t="s">
        <v>7</v>
      </c>
      <c r="B29" s="95">
        <v>37112</v>
      </c>
      <c r="C29" s="95">
        <v>31813</v>
      </c>
      <c r="D29" s="95">
        <v>75755</v>
      </c>
      <c r="E29" s="95">
        <v>56107</v>
      </c>
      <c r="F29" s="96">
        <v>19648</v>
      </c>
    </row>
    <row r="30" spans="1:9">
      <c r="A30" s="94" t="s">
        <v>9</v>
      </c>
      <c r="B30" s="95">
        <v>44686</v>
      </c>
      <c r="C30" s="95">
        <v>38175</v>
      </c>
      <c r="D30" s="95">
        <v>89222</v>
      </c>
      <c r="E30" s="95">
        <v>66638</v>
      </c>
      <c r="F30" s="96">
        <v>22584</v>
      </c>
    </row>
    <row r="31" spans="1:9">
      <c r="A31" s="94" t="s">
        <v>8</v>
      </c>
      <c r="B31" s="95">
        <v>43456</v>
      </c>
      <c r="C31" s="95">
        <v>37814</v>
      </c>
      <c r="D31" s="95">
        <v>97178</v>
      </c>
      <c r="E31" s="95">
        <v>74856</v>
      </c>
      <c r="F31" s="96">
        <v>22322</v>
      </c>
    </row>
    <row r="32" spans="1:9">
      <c r="A32" s="72" t="s">
        <v>11</v>
      </c>
      <c r="B32" s="73">
        <v>178556</v>
      </c>
      <c r="C32" s="99">
        <v>155283</v>
      </c>
      <c r="D32" s="99">
        <v>384003</v>
      </c>
      <c r="E32" s="99">
        <v>292560</v>
      </c>
      <c r="F32" s="100">
        <v>91443</v>
      </c>
    </row>
    <row r="34" spans="1:6">
      <c r="A34" s="71" t="s">
        <v>0</v>
      </c>
      <c r="B34" s="89" t="s">
        <v>185</v>
      </c>
    </row>
    <row r="35" spans="1:6" ht="27" customHeight="1">
      <c r="A35" s="90" t="s">
        <v>2</v>
      </c>
      <c r="B35" s="91" t="s">
        <v>3</v>
      </c>
      <c r="C35" s="91" t="s">
        <v>4</v>
      </c>
      <c r="D35" s="91" t="s">
        <v>107</v>
      </c>
      <c r="E35" s="91" t="s">
        <v>108</v>
      </c>
      <c r="F35" s="91" t="s">
        <v>109</v>
      </c>
    </row>
    <row r="36" spans="1:6">
      <c r="A36" s="94" t="s">
        <v>10</v>
      </c>
      <c r="B36" s="95">
        <v>53352</v>
      </c>
      <c r="C36" s="95">
        <v>47491</v>
      </c>
      <c r="D36" s="95">
        <v>123733</v>
      </c>
      <c r="E36" s="95">
        <v>96859</v>
      </c>
      <c r="F36" s="96">
        <v>26874</v>
      </c>
    </row>
    <row r="37" spans="1:6">
      <c r="A37" s="94" t="s">
        <v>7</v>
      </c>
      <c r="B37" s="95">
        <v>37079</v>
      </c>
      <c r="C37" s="95">
        <v>31760</v>
      </c>
      <c r="D37" s="95">
        <v>76531</v>
      </c>
      <c r="E37" s="95">
        <v>56940</v>
      </c>
      <c r="F37" s="96">
        <v>19591</v>
      </c>
    </row>
    <row r="38" spans="1:6">
      <c r="A38" s="94" t="s">
        <v>9</v>
      </c>
      <c r="B38" s="95">
        <v>44652</v>
      </c>
      <c r="C38" s="95">
        <v>38139</v>
      </c>
      <c r="D38" s="95">
        <v>89705</v>
      </c>
      <c r="E38" s="95">
        <v>67168</v>
      </c>
      <c r="F38" s="96">
        <v>22537</v>
      </c>
    </row>
    <row r="39" spans="1:6">
      <c r="A39" s="94" t="s">
        <v>8</v>
      </c>
      <c r="B39" s="95">
        <v>43376</v>
      </c>
      <c r="C39" s="95">
        <v>37835</v>
      </c>
      <c r="D39" s="95">
        <v>99604</v>
      </c>
      <c r="E39" s="95">
        <v>77294</v>
      </c>
      <c r="F39" s="96">
        <v>22310</v>
      </c>
    </row>
    <row r="40" spans="1:6">
      <c r="A40" s="72" t="s">
        <v>11</v>
      </c>
      <c r="B40" s="73">
        <v>178459</v>
      </c>
      <c r="C40" s="99">
        <v>155225</v>
      </c>
      <c r="D40" s="99">
        <v>389573</v>
      </c>
      <c r="E40" s="99">
        <v>298261</v>
      </c>
      <c r="F40" s="100">
        <v>91312</v>
      </c>
    </row>
    <row r="42" spans="1:6">
      <c r="A42" s="71" t="s">
        <v>23</v>
      </c>
      <c r="B42" s="89" t="s">
        <v>186</v>
      </c>
    </row>
    <row r="43" spans="1:6" ht="27" customHeight="1">
      <c r="A43" s="90" t="s">
        <v>2</v>
      </c>
      <c r="B43" s="91" t="s">
        <v>3</v>
      </c>
      <c r="C43" s="91" t="s">
        <v>4</v>
      </c>
      <c r="D43" s="91" t="s">
        <v>107</v>
      </c>
      <c r="E43" s="91" t="s">
        <v>108</v>
      </c>
      <c r="F43" s="91" t="s">
        <v>109</v>
      </c>
    </row>
    <row r="44" spans="1:6">
      <c r="A44" s="94" t="s">
        <v>10</v>
      </c>
      <c r="B44" s="95">
        <v>53247</v>
      </c>
      <c r="C44" s="95">
        <v>47358</v>
      </c>
      <c r="D44" s="95">
        <v>123911</v>
      </c>
      <c r="E44" s="95">
        <v>97334</v>
      </c>
      <c r="F44" s="96">
        <v>26577</v>
      </c>
    </row>
    <row r="45" spans="1:6">
      <c r="A45" s="94" t="s">
        <v>7</v>
      </c>
      <c r="B45" s="95">
        <v>37105</v>
      </c>
      <c r="C45" s="95">
        <v>31769</v>
      </c>
      <c r="D45" s="95">
        <v>77874</v>
      </c>
      <c r="E45" s="95">
        <v>58495</v>
      </c>
      <c r="F45" s="96">
        <v>19379</v>
      </c>
    </row>
    <row r="46" spans="1:6">
      <c r="A46" s="94" t="s">
        <v>9</v>
      </c>
      <c r="B46" s="95">
        <v>44706</v>
      </c>
      <c r="C46" s="95">
        <v>38210</v>
      </c>
      <c r="D46" s="95">
        <v>90261</v>
      </c>
      <c r="E46" s="95">
        <v>67926</v>
      </c>
      <c r="F46" s="96">
        <v>22335</v>
      </c>
    </row>
    <row r="47" spans="1:6">
      <c r="A47" s="94" t="s">
        <v>8</v>
      </c>
      <c r="B47" s="95">
        <v>43321</v>
      </c>
      <c r="C47" s="95">
        <v>37750</v>
      </c>
      <c r="D47" s="95">
        <v>99476</v>
      </c>
      <c r="E47" s="95">
        <v>77467</v>
      </c>
      <c r="F47" s="96">
        <v>22009</v>
      </c>
    </row>
    <row r="48" spans="1:6" ht="12.75" customHeight="1">
      <c r="A48" s="103" t="s">
        <v>11</v>
      </c>
      <c r="B48" s="73">
        <v>178379</v>
      </c>
      <c r="C48" s="99">
        <v>155087</v>
      </c>
      <c r="D48" s="99">
        <v>391522</v>
      </c>
      <c r="E48" s="99">
        <v>301222</v>
      </c>
      <c r="F48" s="100">
        <v>90300</v>
      </c>
    </row>
    <row r="50" spans="1:6">
      <c r="A50" s="71" t="s">
        <v>23</v>
      </c>
      <c r="B50" s="89" t="s">
        <v>101</v>
      </c>
    </row>
    <row r="51" spans="1:6" ht="27" customHeight="1">
      <c r="A51" s="90" t="s">
        <v>2</v>
      </c>
      <c r="B51" s="91" t="s">
        <v>3</v>
      </c>
      <c r="C51" s="91" t="s">
        <v>4</v>
      </c>
      <c r="D51" s="91" t="s">
        <v>107</v>
      </c>
      <c r="E51" s="91" t="s">
        <v>108</v>
      </c>
      <c r="F51" s="91" t="s">
        <v>109</v>
      </c>
    </row>
    <row r="52" spans="1:6">
      <c r="A52" s="94" t="s">
        <v>10</v>
      </c>
      <c r="B52" s="95">
        <v>53650</v>
      </c>
      <c r="C52" s="95">
        <v>47757</v>
      </c>
      <c r="D52" s="95">
        <v>121797</v>
      </c>
      <c r="E52" s="95">
        <v>95056</v>
      </c>
      <c r="F52" s="96">
        <v>26741</v>
      </c>
    </row>
    <row r="53" spans="1:6">
      <c r="A53" s="94" t="s">
        <v>7</v>
      </c>
      <c r="B53" s="95">
        <v>37401</v>
      </c>
      <c r="C53" s="95">
        <v>32056</v>
      </c>
      <c r="D53" s="95">
        <v>73587</v>
      </c>
      <c r="E53" s="95">
        <v>54132</v>
      </c>
      <c r="F53" s="96">
        <v>19455</v>
      </c>
    </row>
    <row r="54" spans="1:6">
      <c r="A54" s="94" t="s">
        <v>9</v>
      </c>
      <c r="B54" s="95">
        <v>44972</v>
      </c>
      <c r="C54" s="95">
        <v>38495</v>
      </c>
      <c r="D54" s="95">
        <v>87537</v>
      </c>
      <c r="E54" s="95">
        <v>65198</v>
      </c>
      <c r="F54" s="96">
        <v>22339</v>
      </c>
    </row>
    <row r="55" spans="1:6">
      <c r="A55" s="94" t="s">
        <v>8</v>
      </c>
      <c r="B55" s="95">
        <v>43686</v>
      </c>
      <c r="C55" s="95">
        <v>38186</v>
      </c>
      <c r="D55" s="95">
        <v>94634</v>
      </c>
      <c r="E55" s="95">
        <v>72531</v>
      </c>
      <c r="F55" s="96">
        <v>22103</v>
      </c>
    </row>
    <row r="56" spans="1:6">
      <c r="A56" s="72" t="s">
        <v>11</v>
      </c>
      <c r="B56" s="73">
        <v>179709</v>
      </c>
      <c r="C56" s="99">
        <v>156494</v>
      </c>
      <c r="D56" s="99">
        <v>377555</v>
      </c>
      <c r="E56" s="99">
        <v>286917</v>
      </c>
      <c r="F56" s="100">
        <v>90638</v>
      </c>
    </row>
    <row r="58" spans="1:6">
      <c r="A58" s="71" t="s">
        <v>0</v>
      </c>
      <c r="B58" s="89" t="s">
        <v>187</v>
      </c>
    </row>
    <row r="59" spans="1:6" ht="27" customHeight="1">
      <c r="A59" s="90" t="s">
        <v>2</v>
      </c>
      <c r="B59" s="91" t="s">
        <v>3</v>
      </c>
      <c r="C59" s="91" t="s">
        <v>4</v>
      </c>
      <c r="D59" s="91" t="s">
        <v>107</v>
      </c>
      <c r="E59" s="91" t="s">
        <v>108</v>
      </c>
      <c r="F59" s="91" t="s">
        <v>109</v>
      </c>
    </row>
    <row r="60" spans="1:6">
      <c r="A60" s="94" t="s">
        <v>10</v>
      </c>
      <c r="B60" s="95">
        <v>53899</v>
      </c>
      <c r="C60" s="95">
        <v>48017</v>
      </c>
      <c r="D60" s="95">
        <v>126711</v>
      </c>
      <c r="E60" s="95">
        <v>99844</v>
      </c>
      <c r="F60" s="96">
        <v>26867</v>
      </c>
    </row>
    <row r="61" spans="1:6">
      <c r="A61" s="94" t="s">
        <v>7</v>
      </c>
      <c r="B61" s="95">
        <v>37530</v>
      </c>
      <c r="C61" s="95">
        <v>32237</v>
      </c>
      <c r="D61" s="95">
        <v>77434</v>
      </c>
      <c r="E61" s="95">
        <v>57877</v>
      </c>
      <c r="F61" s="96">
        <v>19557</v>
      </c>
    </row>
    <row r="62" spans="1:6">
      <c r="A62" s="94" t="s">
        <v>9</v>
      </c>
      <c r="B62" s="95">
        <v>45181</v>
      </c>
      <c r="C62" s="95">
        <v>38703</v>
      </c>
      <c r="D62" s="95">
        <v>91175</v>
      </c>
      <c r="E62" s="95">
        <v>68701</v>
      </c>
      <c r="F62" s="96">
        <v>22474</v>
      </c>
    </row>
    <row r="63" spans="1:6">
      <c r="A63" s="94" t="s">
        <v>8</v>
      </c>
      <c r="B63" s="95">
        <v>43841</v>
      </c>
      <c r="C63" s="95">
        <v>38334</v>
      </c>
      <c r="D63" s="95">
        <v>101077</v>
      </c>
      <c r="E63" s="95">
        <v>78834</v>
      </c>
      <c r="F63" s="96">
        <v>22243</v>
      </c>
    </row>
    <row r="64" spans="1:6">
      <c r="A64" s="72" t="s">
        <v>11</v>
      </c>
      <c r="B64" s="73">
        <v>180451</v>
      </c>
      <c r="C64" s="99">
        <v>157291</v>
      </c>
      <c r="D64" s="99">
        <v>396397</v>
      </c>
      <c r="E64" s="99">
        <v>305256</v>
      </c>
      <c r="F64" s="100">
        <v>91141</v>
      </c>
    </row>
    <row r="66" spans="1:6">
      <c r="A66" s="71" t="s">
        <v>0</v>
      </c>
      <c r="B66" s="89" t="s">
        <v>188</v>
      </c>
    </row>
    <row r="67" spans="1:6" ht="27" customHeight="1">
      <c r="A67" s="90" t="s">
        <v>2</v>
      </c>
      <c r="B67" s="91" t="s">
        <v>3</v>
      </c>
      <c r="C67" s="91" t="s">
        <v>4</v>
      </c>
      <c r="D67" s="91" t="s">
        <v>107</v>
      </c>
      <c r="E67" s="91" t="s">
        <v>108</v>
      </c>
      <c r="F67" s="91" t="s">
        <v>109</v>
      </c>
    </row>
    <row r="68" spans="1:6">
      <c r="A68" s="94" t="s">
        <v>10</v>
      </c>
      <c r="B68" s="95">
        <v>53916</v>
      </c>
      <c r="C68" s="95">
        <v>48008</v>
      </c>
      <c r="D68" s="95">
        <v>128457</v>
      </c>
      <c r="E68" s="95">
        <v>101659</v>
      </c>
      <c r="F68" s="96">
        <v>26798</v>
      </c>
    </row>
    <row r="69" spans="1:6">
      <c r="A69" s="94" t="s">
        <v>7</v>
      </c>
      <c r="B69" s="95">
        <v>37615</v>
      </c>
      <c r="C69" s="95">
        <v>32296</v>
      </c>
      <c r="D69" s="95">
        <v>79020</v>
      </c>
      <c r="E69" s="95">
        <v>59457</v>
      </c>
      <c r="F69" s="96">
        <v>19563</v>
      </c>
    </row>
    <row r="70" spans="1:6">
      <c r="A70" s="94" t="s">
        <v>9</v>
      </c>
      <c r="B70" s="95">
        <v>45121</v>
      </c>
      <c r="C70" s="95">
        <v>38601</v>
      </c>
      <c r="D70" s="95">
        <v>92639</v>
      </c>
      <c r="E70" s="95">
        <v>70355</v>
      </c>
      <c r="F70" s="96">
        <v>22284</v>
      </c>
    </row>
    <row r="71" spans="1:6">
      <c r="A71" s="94" t="s">
        <v>8</v>
      </c>
      <c r="B71" s="95">
        <v>43891</v>
      </c>
      <c r="C71" s="95">
        <v>38372</v>
      </c>
      <c r="D71" s="95">
        <v>103710</v>
      </c>
      <c r="E71" s="95">
        <v>81514</v>
      </c>
      <c r="F71" s="96">
        <v>22196</v>
      </c>
    </row>
    <row r="72" spans="1:6">
      <c r="A72" s="72" t="s">
        <v>11</v>
      </c>
      <c r="B72" s="73">
        <v>180543</v>
      </c>
      <c r="C72" s="99">
        <v>157277</v>
      </c>
      <c r="D72" s="99">
        <v>403826</v>
      </c>
      <c r="E72" s="99">
        <v>312985</v>
      </c>
      <c r="F72" s="100">
        <v>90841</v>
      </c>
    </row>
    <row r="75" spans="1:6">
      <c r="A75" s="71" t="s">
        <v>0</v>
      </c>
      <c r="B75" s="89" t="s">
        <v>189</v>
      </c>
    </row>
    <row r="76" spans="1:6" ht="38.25">
      <c r="A76" s="90" t="s">
        <v>2</v>
      </c>
      <c r="B76" s="91" t="s">
        <v>3</v>
      </c>
      <c r="C76" s="91" t="s">
        <v>4</v>
      </c>
      <c r="D76" s="91" t="s">
        <v>107</v>
      </c>
      <c r="E76" s="91" t="s">
        <v>108</v>
      </c>
      <c r="F76" s="91" t="s">
        <v>109</v>
      </c>
    </row>
    <row r="77" spans="1:6">
      <c r="A77" s="94" t="s">
        <v>10</v>
      </c>
      <c r="B77" s="95">
        <v>53785</v>
      </c>
      <c r="C77" s="95">
        <v>47854</v>
      </c>
      <c r="D77" s="95">
        <v>129361</v>
      </c>
      <c r="E77" s="95">
        <v>102895</v>
      </c>
      <c r="F77" s="96">
        <v>26466</v>
      </c>
    </row>
    <row r="78" spans="1:6">
      <c r="A78" s="94" t="s">
        <v>7</v>
      </c>
      <c r="B78" s="95">
        <v>37626</v>
      </c>
      <c r="C78" s="95">
        <v>32298</v>
      </c>
      <c r="D78" s="95">
        <v>81255</v>
      </c>
      <c r="E78" s="95">
        <v>61948</v>
      </c>
      <c r="F78" s="96">
        <v>19307</v>
      </c>
    </row>
    <row r="79" spans="1:6">
      <c r="A79" s="94" t="s">
        <v>9</v>
      </c>
      <c r="B79" s="95">
        <v>45096</v>
      </c>
      <c r="C79" s="95">
        <v>38553</v>
      </c>
      <c r="D79" s="95">
        <v>93635</v>
      </c>
      <c r="E79" s="95">
        <v>71612</v>
      </c>
      <c r="F79" s="96">
        <v>22023</v>
      </c>
    </row>
    <row r="80" spans="1:6">
      <c r="A80" s="94" t="s">
        <v>8</v>
      </c>
      <c r="B80" s="95">
        <v>43757</v>
      </c>
      <c r="C80" s="95">
        <v>38237</v>
      </c>
      <c r="D80" s="95">
        <v>104037</v>
      </c>
      <c r="E80" s="95">
        <v>82174</v>
      </c>
      <c r="F80" s="96">
        <v>21863</v>
      </c>
    </row>
    <row r="81" spans="1:8">
      <c r="A81" s="72" t="s">
        <v>11</v>
      </c>
      <c r="B81" s="73">
        <v>180264</v>
      </c>
      <c r="C81" s="99">
        <v>156942</v>
      </c>
      <c r="D81" s="99">
        <v>408288</v>
      </c>
      <c r="E81" s="99">
        <v>318629</v>
      </c>
      <c r="F81" s="100">
        <v>89659</v>
      </c>
    </row>
    <row r="82" spans="1:8">
      <c r="A82" s="71" t="s">
        <v>0</v>
      </c>
      <c r="B82" s="89" t="s">
        <v>129</v>
      </c>
    </row>
    <row r="83" spans="1:8" ht="38.25">
      <c r="A83" s="3" t="s">
        <v>2</v>
      </c>
      <c r="B83" s="4" t="s">
        <v>3</v>
      </c>
      <c r="C83" s="4" t="s">
        <v>4</v>
      </c>
      <c r="D83" s="4" t="s">
        <v>107</v>
      </c>
      <c r="E83" s="4" t="s">
        <v>108</v>
      </c>
      <c r="F83" s="4" t="s">
        <v>109</v>
      </c>
    </row>
    <row r="84" spans="1:8">
      <c r="A84" s="5" t="s">
        <v>10</v>
      </c>
      <c r="B84" s="6">
        <v>53961</v>
      </c>
      <c r="C84" s="6">
        <v>48071</v>
      </c>
      <c r="D84" s="6">
        <v>126471</v>
      </c>
      <c r="E84" s="6">
        <v>99915</v>
      </c>
      <c r="F84" s="7">
        <v>26556</v>
      </c>
      <c r="H84" s="98"/>
    </row>
    <row r="85" spans="1:8">
      <c r="A85" s="5" t="s">
        <v>7</v>
      </c>
      <c r="B85" s="6">
        <v>37810</v>
      </c>
      <c r="C85" s="6">
        <v>32475</v>
      </c>
      <c r="D85" s="6">
        <v>77540</v>
      </c>
      <c r="E85" s="6">
        <v>58122</v>
      </c>
      <c r="F85" s="7">
        <v>19418</v>
      </c>
      <c r="H85" s="98"/>
    </row>
    <row r="86" spans="1:8">
      <c r="A86" s="5" t="s">
        <v>9</v>
      </c>
      <c r="B86" s="6">
        <v>45307</v>
      </c>
      <c r="C86" s="6">
        <v>38756</v>
      </c>
      <c r="D86" s="6">
        <v>92380</v>
      </c>
      <c r="E86" s="6">
        <v>70304</v>
      </c>
      <c r="F86" s="7">
        <v>22076</v>
      </c>
      <c r="H86" s="98"/>
    </row>
    <row r="87" spans="1:8">
      <c r="A87" s="5" t="s">
        <v>8</v>
      </c>
      <c r="B87" s="6">
        <v>44016</v>
      </c>
      <c r="C87" s="6">
        <v>38511</v>
      </c>
      <c r="D87" s="6">
        <v>96431</v>
      </c>
      <c r="E87" s="6">
        <v>74528</v>
      </c>
      <c r="F87" s="7">
        <v>21903</v>
      </c>
      <c r="H87" s="98"/>
    </row>
    <row r="88" spans="1:8">
      <c r="A88" s="72" t="s">
        <v>11</v>
      </c>
      <c r="B88" s="9">
        <v>181094</v>
      </c>
      <c r="C88" s="10">
        <v>157813</v>
      </c>
      <c r="D88" s="10">
        <v>392822</v>
      </c>
      <c r="E88" s="10">
        <v>302869</v>
      </c>
      <c r="F88" s="11">
        <v>89953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N66"/>
  <sheetViews>
    <sheetView zoomScaleNormal="100" workbookViewId="0">
      <selection activeCell="J20" sqref="J20"/>
    </sheetView>
  </sheetViews>
  <sheetFormatPr defaultRowHeight="12.75"/>
  <cols>
    <col min="1" max="1" width="9.140625" style="22"/>
    <col min="2" max="2" width="18.7109375" style="22" customWidth="1"/>
    <col min="3" max="3" width="17.7109375" style="22" customWidth="1"/>
    <col min="4" max="4" width="27.5703125" style="22" bestFit="1" customWidth="1"/>
    <col min="5" max="7" width="9.7109375" style="22" customWidth="1"/>
    <col min="8" max="8" width="8.7109375" style="22" bestFit="1" customWidth="1"/>
    <col min="9" max="16384" width="9.140625" style="22"/>
  </cols>
  <sheetData>
    <row r="1" spans="2:14">
      <c r="B1" s="21" t="s">
        <v>0</v>
      </c>
      <c r="C1" s="2" t="s">
        <v>101</v>
      </c>
      <c r="I1" s="138" t="s">
        <v>2</v>
      </c>
      <c r="J1" s="140" t="s">
        <v>190</v>
      </c>
      <c r="K1" s="141"/>
      <c r="L1" s="141"/>
      <c r="M1" s="141"/>
      <c r="N1" s="141"/>
    </row>
    <row r="2" spans="2:14" ht="39" thickBot="1">
      <c r="B2" s="90" t="s">
        <v>2</v>
      </c>
      <c r="C2" s="91" t="s">
        <v>3</v>
      </c>
      <c r="D2" s="91" t="s">
        <v>4</v>
      </c>
      <c r="E2" s="91" t="s">
        <v>107</v>
      </c>
      <c r="F2" s="91" t="s">
        <v>108</v>
      </c>
      <c r="G2" s="91" t="s">
        <v>109</v>
      </c>
      <c r="I2" s="139"/>
      <c r="J2" s="104" t="s">
        <v>3</v>
      </c>
      <c r="K2" s="104" t="s">
        <v>4</v>
      </c>
      <c r="L2" s="104" t="s">
        <v>191</v>
      </c>
      <c r="M2" s="104" t="s">
        <v>192</v>
      </c>
      <c r="N2" s="104" t="s">
        <v>193</v>
      </c>
    </row>
    <row r="3" spans="2:14" ht="13.5" thickTop="1">
      <c r="B3" s="94" t="s">
        <v>10</v>
      </c>
      <c r="C3" s="95">
        <v>53650</v>
      </c>
      <c r="D3" s="95">
        <v>47757</v>
      </c>
      <c r="E3" s="95">
        <v>121797</v>
      </c>
      <c r="F3" s="95">
        <v>95056</v>
      </c>
      <c r="G3" s="96">
        <v>26741</v>
      </c>
      <c r="I3" s="105" t="s">
        <v>194</v>
      </c>
      <c r="J3" s="106">
        <f>(C19-C11)/C11*100</f>
        <v>0.48902354754690908</v>
      </c>
      <c r="K3" s="106">
        <f t="shared" ref="K3:N3" si="0">(D19-D11)/D11*100</f>
        <v>0.54802154932193947</v>
      </c>
      <c r="L3" s="106">
        <f t="shared" si="0"/>
        <v>-4.5720263368408096</v>
      </c>
      <c r="M3" s="106">
        <f t="shared" si="0"/>
        <v>-6.1761477368115196</v>
      </c>
      <c r="N3" s="106">
        <f t="shared" si="0"/>
        <v>0.57492101310405552</v>
      </c>
    </row>
    <row r="4" spans="2:14">
      <c r="B4" s="94" t="s">
        <v>7</v>
      </c>
      <c r="C4" s="95">
        <v>37401</v>
      </c>
      <c r="D4" s="95">
        <v>32056</v>
      </c>
      <c r="E4" s="95">
        <v>73587</v>
      </c>
      <c r="F4" s="95">
        <v>54132</v>
      </c>
      <c r="G4" s="96">
        <v>19455</v>
      </c>
      <c r="I4" s="105" t="s">
        <v>195</v>
      </c>
      <c r="J4" s="106">
        <f>(C21-C13)/C13*100</f>
        <v>0.59190529515277557</v>
      </c>
      <c r="K4" s="106">
        <f t="shared" ref="K4:N4" si="1">(D21-D13)/D13*100</f>
        <v>0.71658341397076131</v>
      </c>
      <c r="L4" s="106">
        <f t="shared" si="1"/>
        <v>-7.310860559224122</v>
      </c>
      <c r="M4" s="106">
        <f t="shared" si="1"/>
        <v>-9.3046462384695889</v>
      </c>
      <c r="N4" s="106">
        <f t="shared" si="1"/>
        <v>0.18295750811873943</v>
      </c>
    </row>
    <row r="5" spans="2:14">
      <c r="B5" s="94" t="s">
        <v>9</v>
      </c>
      <c r="C5" s="95">
        <v>44972</v>
      </c>
      <c r="D5" s="95">
        <v>38495</v>
      </c>
      <c r="E5" s="95">
        <v>87537</v>
      </c>
      <c r="F5" s="95">
        <v>65198</v>
      </c>
      <c r="G5" s="96">
        <v>22339</v>
      </c>
      <c r="I5" s="105" t="s">
        <v>196</v>
      </c>
      <c r="J5" s="106">
        <f>(C20-C12)/C12*100</f>
        <v>0.46789072201525633</v>
      </c>
      <c r="K5" s="106">
        <f t="shared" ref="K5:N5" si="2">(D20-D12)/D12*100</f>
        <v>0.5265478691671206</v>
      </c>
      <c r="L5" s="106">
        <f t="shared" si="2"/>
        <v>-1.3403107812249693</v>
      </c>
      <c r="M5" s="106">
        <f t="shared" si="2"/>
        <v>-1.8265095235435402</v>
      </c>
      <c r="N5" s="106">
        <f t="shared" si="2"/>
        <v>0.2406574944376334</v>
      </c>
    </row>
    <row r="6" spans="2:14">
      <c r="B6" s="94" t="s">
        <v>8</v>
      </c>
      <c r="C6" s="95">
        <v>43686</v>
      </c>
      <c r="D6" s="95">
        <v>38186</v>
      </c>
      <c r="E6" s="95">
        <v>94634</v>
      </c>
      <c r="F6" s="95">
        <v>72531</v>
      </c>
      <c r="G6" s="96">
        <v>22103</v>
      </c>
      <c r="I6" s="105" t="s">
        <v>197</v>
      </c>
      <c r="J6" s="106">
        <f>(C18-C10)/C10*100</f>
        <v>0.32722878125871524</v>
      </c>
      <c r="K6" s="106">
        <f t="shared" ref="K6:N6" si="3">(D18-D10)/D10*100</f>
        <v>0.45346261545534333</v>
      </c>
      <c r="L6" s="106">
        <f t="shared" si="3"/>
        <v>-2.2340581782762969</v>
      </c>
      <c r="M6" s="106">
        <f t="shared" si="3"/>
        <v>-2.8961562758151516</v>
      </c>
      <c r="N6" s="106">
        <f t="shared" si="3"/>
        <v>0.34005894355021538</v>
      </c>
    </row>
    <row r="7" spans="2:14">
      <c r="B7" s="72" t="s">
        <v>11</v>
      </c>
      <c r="C7" s="73">
        <v>179709</v>
      </c>
      <c r="D7" s="99">
        <v>156494</v>
      </c>
      <c r="E7" s="99">
        <v>377555</v>
      </c>
      <c r="F7" s="99">
        <v>286917</v>
      </c>
      <c r="G7" s="100">
        <v>90638</v>
      </c>
      <c r="I7" s="107" t="s">
        <v>21</v>
      </c>
      <c r="J7" s="108">
        <f>(C22-C14)/C14*100</f>
        <v>0.46043580526339151</v>
      </c>
      <c r="K7" s="108">
        <f t="shared" ref="K7:N7" si="4">(D22-D14)/D14*100</f>
        <v>0.55498209529635145</v>
      </c>
      <c r="L7" s="108">
        <f t="shared" si="4"/>
        <v>-3.7880123834156278</v>
      </c>
      <c r="M7" s="108">
        <f t="shared" si="4"/>
        <v>-4.9461913385159546</v>
      </c>
      <c r="N7" s="108">
        <f t="shared" si="4"/>
        <v>0.32790907772783545</v>
      </c>
    </row>
    <row r="8" spans="2:14" ht="13.5" customHeight="1">
      <c r="B8" s="21" t="s">
        <v>0</v>
      </c>
      <c r="C8" s="2" t="s">
        <v>189</v>
      </c>
    </row>
    <row r="9" spans="2:14" ht="38.25">
      <c r="B9" s="90" t="s">
        <v>2</v>
      </c>
      <c r="C9" s="91" t="s">
        <v>3</v>
      </c>
      <c r="D9" s="91" t="s">
        <v>4</v>
      </c>
      <c r="E9" s="91" t="s">
        <v>107</v>
      </c>
      <c r="F9" s="91" t="s">
        <v>108</v>
      </c>
      <c r="G9" s="91" t="s">
        <v>109</v>
      </c>
      <c r="I9" s="109" t="s">
        <v>198</v>
      </c>
    </row>
    <row r="10" spans="2:14">
      <c r="B10" s="94" t="s">
        <v>10</v>
      </c>
      <c r="C10" s="95">
        <v>53785</v>
      </c>
      <c r="D10" s="95">
        <v>47854</v>
      </c>
      <c r="E10" s="95">
        <v>129361</v>
      </c>
      <c r="F10" s="95">
        <v>102895</v>
      </c>
      <c r="G10" s="96">
        <v>26466</v>
      </c>
    </row>
    <row r="11" spans="2:14">
      <c r="B11" s="94" t="s">
        <v>7</v>
      </c>
      <c r="C11" s="95">
        <v>37626</v>
      </c>
      <c r="D11" s="95">
        <v>32298</v>
      </c>
      <c r="E11" s="95">
        <v>81255</v>
      </c>
      <c r="F11" s="95">
        <v>61948</v>
      </c>
      <c r="G11" s="96">
        <v>19307</v>
      </c>
    </row>
    <row r="12" spans="2:14">
      <c r="B12" s="94" t="s">
        <v>9</v>
      </c>
      <c r="C12" s="95">
        <v>45096</v>
      </c>
      <c r="D12" s="95">
        <v>38553</v>
      </c>
      <c r="E12" s="95">
        <v>93635</v>
      </c>
      <c r="F12" s="95">
        <v>71612</v>
      </c>
      <c r="G12" s="96">
        <v>22023</v>
      </c>
    </row>
    <row r="13" spans="2:14">
      <c r="B13" s="94" t="s">
        <v>8</v>
      </c>
      <c r="C13" s="95">
        <v>43757</v>
      </c>
      <c r="D13" s="95">
        <v>38237</v>
      </c>
      <c r="E13" s="95">
        <v>104037</v>
      </c>
      <c r="F13" s="95">
        <v>82174</v>
      </c>
      <c r="G13" s="96">
        <v>21863</v>
      </c>
    </row>
    <row r="14" spans="2:14">
      <c r="B14" s="72" t="s">
        <v>11</v>
      </c>
      <c r="C14" s="73">
        <v>180264</v>
      </c>
      <c r="D14" s="99">
        <v>156942</v>
      </c>
      <c r="E14" s="99">
        <v>408288</v>
      </c>
      <c r="F14" s="99">
        <v>318629</v>
      </c>
      <c r="G14" s="100">
        <v>89659</v>
      </c>
    </row>
    <row r="16" spans="2:14">
      <c r="B16" s="71" t="s">
        <v>0</v>
      </c>
      <c r="C16" s="89" t="s">
        <v>129</v>
      </c>
      <c r="D16" s="42"/>
      <c r="E16" s="42"/>
      <c r="F16" s="42"/>
      <c r="G16" s="42"/>
    </row>
    <row r="17" spans="2:7" ht="38.25">
      <c r="B17" s="3" t="s">
        <v>2</v>
      </c>
      <c r="C17" s="4" t="s">
        <v>3</v>
      </c>
      <c r="D17" s="4" t="s">
        <v>4</v>
      </c>
      <c r="E17" s="4" t="s">
        <v>107</v>
      </c>
      <c r="F17" s="4" t="s">
        <v>108</v>
      </c>
      <c r="G17" s="4" t="s">
        <v>109</v>
      </c>
    </row>
    <row r="18" spans="2:7">
      <c r="B18" s="5" t="s">
        <v>10</v>
      </c>
      <c r="C18" s="6">
        <v>53961</v>
      </c>
      <c r="D18" s="6">
        <v>48071</v>
      </c>
      <c r="E18" s="6">
        <v>126471</v>
      </c>
      <c r="F18" s="6">
        <v>99915</v>
      </c>
      <c r="G18" s="7">
        <v>26556</v>
      </c>
    </row>
    <row r="19" spans="2:7">
      <c r="B19" s="5" t="s">
        <v>7</v>
      </c>
      <c r="C19" s="6">
        <v>37810</v>
      </c>
      <c r="D19" s="6">
        <v>32475</v>
      </c>
      <c r="E19" s="6">
        <v>77540</v>
      </c>
      <c r="F19" s="6">
        <v>58122</v>
      </c>
      <c r="G19" s="7">
        <v>19418</v>
      </c>
    </row>
    <row r="20" spans="2:7">
      <c r="B20" s="5" t="s">
        <v>9</v>
      </c>
      <c r="C20" s="6">
        <v>45307</v>
      </c>
      <c r="D20" s="6">
        <v>38756</v>
      </c>
      <c r="E20" s="6">
        <v>92380</v>
      </c>
      <c r="F20" s="6">
        <v>70304</v>
      </c>
      <c r="G20" s="7">
        <v>22076</v>
      </c>
    </row>
    <row r="21" spans="2:7">
      <c r="B21" s="5" t="s">
        <v>8</v>
      </c>
      <c r="C21" s="6">
        <v>44016</v>
      </c>
      <c r="D21" s="6">
        <v>38511</v>
      </c>
      <c r="E21" s="6">
        <v>96431</v>
      </c>
      <c r="F21" s="6">
        <v>74528</v>
      </c>
      <c r="G21" s="7">
        <v>21903</v>
      </c>
    </row>
    <row r="22" spans="2:7">
      <c r="B22" s="72" t="s">
        <v>11</v>
      </c>
      <c r="C22" s="9">
        <v>181094</v>
      </c>
      <c r="D22" s="10">
        <v>157813</v>
      </c>
      <c r="E22" s="10">
        <v>392822</v>
      </c>
      <c r="F22" s="10">
        <v>302869</v>
      </c>
      <c r="G22" s="11">
        <v>89953</v>
      </c>
    </row>
    <row r="23" spans="2:7">
      <c r="B23" s="21"/>
      <c r="C23" s="2"/>
    </row>
    <row r="25" spans="2:7">
      <c r="B25" s="109" t="s">
        <v>199</v>
      </c>
    </row>
    <row r="26" spans="2:7">
      <c r="B26" s="109" t="s">
        <v>15</v>
      </c>
      <c r="F26" s="110" t="s">
        <v>134</v>
      </c>
      <c r="G26" s="110" t="s">
        <v>135</v>
      </c>
    </row>
    <row r="27" spans="2:7" ht="34.5" thickBot="1">
      <c r="B27" s="142" t="s">
        <v>2</v>
      </c>
      <c r="C27" s="111" t="s">
        <v>200</v>
      </c>
      <c r="D27" s="111" t="s">
        <v>201</v>
      </c>
      <c r="E27" s="111" t="s">
        <v>202</v>
      </c>
      <c r="F27" s="111" t="s">
        <v>192</v>
      </c>
      <c r="G27" s="111" t="s">
        <v>193</v>
      </c>
    </row>
    <row r="28" spans="2:7" ht="13.5" thickBot="1">
      <c r="B28" s="142"/>
      <c r="C28" s="143" t="s">
        <v>15</v>
      </c>
      <c r="D28" s="143"/>
      <c r="E28" s="143"/>
      <c r="F28" s="143"/>
      <c r="G28" s="143"/>
    </row>
    <row r="29" spans="2:7">
      <c r="B29" s="112" t="s">
        <v>194</v>
      </c>
      <c r="C29" s="113">
        <f>C19</f>
        <v>37810</v>
      </c>
      <c r="D29" s="113">
        <f>D19</f>
        <v>32475</v>
      </c>
      <c r="E29" s="113">
        <f>E19</f>
        <v>77540</v>
      </c>
      <c r="F29" s="113">
        <f>F19</f>
        <v>58122</v>
      </c>
      <c r="G29" s="113">
        <f>G19</f>
        <v>19418</v>
      </c>
    </row>
    <row r="30" spans="2:7">
      <c r="B30" s="114" t="s">
        <v>195</v>
      </c>
      <c r="C30" s="115">
        <f>C21</f>
        <v>44016</v>
      </c>
      <c r="D30" s="115">
        <f>D21</f>
        <v>38511</v>
      </c>
      <c r="E30" s="115">
        <f>E21</f>
        <v>96431</v>
      </c>
      <c r="F30" s="115">
        <f>F21</f>
        <v>74528</v>
      </c>
      <c r="G30" s="115">
        <f>G21</f>
        <v>21903</v>
      </c>
    </row>
    <row r="31" spans="2:7">
      <c r="B31" s="112" t="s">
        <v>196</v>
      </c>
      <c r="C31" s="113">
        <f>C20</f>
        <v>45307</v>
      </c>
      <c r="D31" s="113">
        <f>D20</f>
        <v>38756</v>
      </c>
      <c r="E31" s="113">
        <f>E20</f>
        <v>92380</v>
      </c>
      <c r="F31" s="113">
        <f>F20</f>
        <v>70304</v>
      </c>
      <c r="G31" s="113">
        <f>G20</f>
        <v>22076</v>
      </c>
    </row>
    <row r="32" spans="2:7" ht="20.25" customHeight="1">
      <c r="B32" s="114" t="s">
        <v>197</v>
      </c>
      <c r="C32" s="115">
        <f>C18</f>
        <v>53961</v>
      </c>
      <c r="D32" s="115">
        <f>D18</f>
        <v>48071</v>
      </c>
      <c r="E32" s="115">
        <f>E18</f>
        <v>126471</v>
      </c>
      <c r="F32" s="115">
        <f>F18</f>
        <v>99915</v>
      </c>
      <c r="G32" s="115">
        <f>G18</f>
        <v>26556</v>
      </c>
    </row>
    <row r="33" spans="2:7">
      <c r="B33" s="116" t="s">
        <v>21</v>
      </c>
      <c r="C33" s="117">
        <f>C22</f>
        <v>181094</v>
      </c>
      <c r="D33" s="117">
        <f>D22</f>
        <v>157813</v>
      </c>
      <c r="E33" s="117">
        <f>E22</f>
        <v>392822</v>
      </c>
      <c r="F33" s="117">
        <f>F22</f>
        <v>302869</v>
      </c>
      <c r="G33" s="117">
        <f>G22</f>
        <v>89953</v>
      </c>
    </row>
    <row r="34" spans="2:7" ht="24.75" customHeight="1" thickBot="1">
      <c r="B34" s="118"/>
      <c r="C34" s="137" t="s">
        <v>203</v>
      </c>
      <c r="D34" s="137"/>
      <c r="E34" s="137"/>
      <c r="F34" s="137"/>
      <c r="G34" s="137"/>
    </row>
    <row r="35" spans="2:7">
      <c r="B35" s="112" t="s">
        <v>194</v>
      </c>
      <c r="C35" s="113">
        <f>C29-C11</f>
        <v>184</v>
      </c>
      <c r="D35" s="113">
        <f>D29-D11</f>
        <v>177</v>
      </c>
      <c r="E35" s="113">
        <f>E29-E11</f>
        <v>-3715</v>
      </c>
      <c r="F35" s="113">
        <f>F29-F11</f>
        <v>-3826</v>
      </c>
      <c r="G35" s="113">
        <f>G29-G11</f>
        <v>111</v>
      </c>
    </row>
    <row r="36" spans="2:7">
      <c r="B36" s="114" t="s">
        <v>195</v>
      </c>
      <c r="C36" s="115">
        <f>C30-C13</f>
        <v>259</v>
      </c>
      <c r="D36" s="115">
        <f>D30-D13</f>
        <v>274</v>
      </c>
      <c r="E36" s="115">
        <f>E30-E13</f>
        <v>-7606</v>
      </c>
      <c r="F36" s="115">
        <f>F30-F13</f>
        <v>-7646</v>
      </c>
      <c r="G36" s="115">
        <f>G30-G13</f>
        <v>40</v>
      </c>
    </row>
    <row r="37" spans="2:7">
      <c r="B37" s="112" t="s">
        <v>196</v>
      </c>
      <c r="C37" s="113">
        <f>C31-C12</f>
        <v>211</v>
      </c>
      <c r="D37" s="113">
        <f>D31-D12</f>
        <v>203</v>
      </c>
      <c r="E37" s="113">
        <f>E31-E12</f>
        <v>-1255</v>
      </c>
      <c r="F37" s="113">
        <f>F31-F12</f>
        <v>-1308</v>
      </c>
      <c r="G37" s="113">
        <f>G31-G12</f>
        <v>53</v>
      </c>
    </row>
    <row r="38" spans="2:7" ht="20.25" customHeight="1">
      <c r="B38" s="114" t="s">
        <v>197</v>
      </c>
      <c r="C38" s="115">
        <f>C32-C10</f>
        <v>176</v>
      </c>
      <c r="D38" s="115">
        <f>D32-D10</f>
        <v>217</v>
      </c>
      <c r="E38" s="115">
        <f>E32-E10</f>
        <v>-2890</v>
      </c>
      <c r="F38" s="115">
        <f>F32-F10</f>
        <v>-2980</v>
      </c>
      <c r="G38" s="115">
        <f>G32-G10</f>
        <v>90</v>
      </c>
    </row>
    <row r="39" spans="2:7">
      <c r="B39" s="116" t="s">
        <v>21</v>
      </c>
      <c r="C39" s="117">
        <f>C33-C14</f>
        <v>830</v>
      </c>
      <c r="D39" s="117">
        <f>D33-D14</f>
        <v>871</v>
      </c>
      <c r="E39" s="117">
        <f>E33-E14</f>
        <v>-15466</v>
      </c>
      <c r="F39" s="117">
        <f>F33-F14</f>
        <v>-15760</v>
      </c>
      <c r="G39" s="117">
        <f>G33-G14</f>
        <v>294</v>
      </c>
    </row>
    <row r="40" spans="2:7" ht="23.25" customHeight="1" thickBot="1">
      <c r="B40" s="118"/>
      <c r="C40" s="137" t="s">
        <v>204</v>
      </c>
      <c r="D40" s="137"/>
      <c r="E40" s="137"/>
      <c r="F40" s="137"/>
      <c r="G40" s="137"/>
    </row>
    <row r="41" spans="2:7">
      <c r="B41" s="112" t="s">
        <v>194</v>
      </c>
      <c r="C41" s="113">
        <f>C29-C4</f>
        <v>409</v>
      </c>
      <c r="D41" s="113">
        <f>D29-D4</f>
        <v>419</v>
      </c>
      <c r="E41" s="113">
        <f>E29-E4</f>
        <v>3953</v>
      </c>
      <c r="F41" s="113">
        <f>F29-F4</f>
        <v>3990</v>
      </c>
      <c r="G41" s="113">
        <f>G29-G4</f>
        <v>-37</v>
      </c>
    </row>
    <row r="42" spans="2:7">
      <c r="B42" s="114" t="s">
        <v>195</v>
      </c>
      <c r="C42" s="115">
        <f>C30-C6</f>
        <v>330</v>
      </c>
      <c r="D42" s="115">
        <f>D30-D6</f>
        <v>325</v>
      </c>
      <c r="E42" s="115">
        <f>E30-E6</f>
        <v>1797</v>
      </c>
      <c r="F42" s="115">
        <f>F30-F6</f>
        <v>1997</v>
      </c>
      <c r="G42" s="115">
        <f>G30-G6</f>
        <v>-200</v>
      </c>
    </row>
    <row r="43" spans="2:7">
      <c r="B43" s="112" t="s">
        <v>196</v>
      </c>
      <c r="C43" s="113">
        <f>C31-C5</f>
        <v>335</v>
      </c>
      <c r="D43" s="113">
        <f>D31-D5</f>
        <v>261</v>
      </c>
      <c r="E43" s="113">
        <f>E31-E5</f>
        <v>4843</v>
      </c>
      <c r="F43" s="113">
        <f>F31-F5</f>
        <v>5106</v>
      </c>
      <c r="G43" s="113">
        <f>G31-G5</f>
        <v>-263</v>
      </c>
    </row>
    <row r="44" spans="2:7">
      <c r="B44" s="114" t="s">
        <v>197</v>
      </c>
      <c r="C44" s="115">
        <f>C32-C3</f>
        <v>311</v>
      </c>
      <c r="D44" s="115">
        <f>D32-D3</f>
        <v>314</v>
      </c>
      <c r="E44" s="115">
        <f>E32-E3</f>
        <v>4674</v>
      </c>
      <c r="F44" s="115">
        <f>F32-F3</f>
        <v>4859</v>
      </c>
      <c r="G44" s="115">
        <f>G32-G3</f>
        <v>-185</v>
      </c>
    </row>
    <row r="45" spans="2:7">
      <c r="B45" s="116" t="s">
        <v>21</v>
      </c>
      <c r="C45" s="117">
        <f>C33-C7</f>
        <v>1385</v>
      </c>
      <c r="D45" s="117">
        <f>D33-D7</f>
        <v>1319</v>
      </c>
      <c r="E45" s="117">
        <f>E33-E7</f>
        <v>15267</v>
      </c>
      <c r="F45" s="117">
        <f>F33-F7</f>
        <v>15952</v>
      </c>
      <c r="G45" s="117">
        <f>G33-G7</f>
        <v>-685</v>
      </c>
    </row>
    <row r="49" spans="2:2" ht="15">
      <c r="B49" t="s">
        <v>206</v>
      </c>
    </row>
    <row r="60" spans="2:2" ht="23.25" customHeight="1"/>
    <row r="66" ht="27" customHeight="1"/>
  </sheetData>
  <mergeCells count="6">
    <mergeCell ref="C40:G40"/>
    <mergeCell ref="I1:I2"/>
    <mergeCell ref="J1:N1"/>
    <mergeCell ref="B27:B28"/>
    <mergeCell ref="C28:G28"/>
    <mergeCell ref="C34:G3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 ImpreseVariazione</vt:lpstr>
      <vt:lpstr>Tab Imprese_x_sezAteco</vt:lpstr>
      <vt:lpstr>Graf ImpreseVariazione</vt:lpstr>
      <vt:lpstr>UL_ClasseAddetti</vt:lpstr>
      <vt:lpstr>UL_Settore_Tab</vt:lpstr>
      <vt:lpstr>Serie storica</vt:lpstr>
      <vt:lpstr>UL_variazione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2022-10-18T09:22:45Z</dcterms:modified>
</cp:coreProperties>
</file>