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 interni3\Dati_Pubblicazioni_Aree_Tematiche_Altro\Bollettino-trimestrale\2022_Trim2\DATI X SITO - B2022_2\"/>
    </mc:Choice>
  </mc:AlternateContent>
  <bookViews>
    <workbookView xWindow="0" yWindow="0" windowWidth="28800" windowHeight="12300" activeTab="6"/>
  </bookViews>
  <sheets>
    <sheet name="Tab ImpreseVariazione" sheetId="1" r:id="rId1"/>
    <sheet name="Tab Imprese_x_sezAteco" sheetId="2" r:id="rId2"/>
    <sheet name="Graf ImpreseVariazione" sheetId="3" r:id="rId3"/>
    <sheet name="UL_ClasseAddetti" sheetId="4" r:id="rId4"/>
    <sheet name="UL_Settore_Tab" sheetId="5" r:id="rId5"/>
    <sheet name="Serie storica" sheetId="6" r:id="rId6"/>
    <sheet name="UL_variazione" sheetId="7" r:id="rId7"/>
  </sheets>
  <externalReferences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7" l="1"/>
  <c r="F43" i="7"/>
  <c r="C43" i="7"/>
  <c r="G42" i="7"/>
  <c r="D42" i="7"/>
  <c r="C42" i="7"/>
  <c r="E41" i="7"/>
  <c r="D41" i="7"/>
  <c r="F40" i="7"/>
  <c r="E40" i="7"/>
  <c r="G39" i="7"/>
  <c r="F39" i="7"/>
  <c r="C39" i="7"/>
  <c r="G37" i="7"/>
  <c r="F37" i="7"/>
  <c r="D37" i="7"/>
  <c r="C37" i="7"/>
  <c r="G36" i="7"/>
  <c r="E36" i="7"/>
  <c r="D36" i="7"/>
  <c r="C36" i="7"/>
  <c r="F35" i="7"/>
  <c r="E35" i="7"/>
  <c r="D35" i="7"/>
  <c r="G34" i="7"/>
  <c r="F34" i="7"/>
  <c r="E34" i="7"/>
  <c r="C34" i="7"/>
  <c r="G33" i="7"/>
  <c r="F33" i="7"/>
  <c r="D33" i="7"/>
  <c r="C33" i="7"/>
  <c r="G31" i="7"/>
  <c r="F31" i="7"/>
  <c r="E31" i="7"/>
  <c r="E43" i="7" s="1"/>
  <c r="D31" i="7"/>
  <c r="D43" i="7" s="1"/>
  <c r="C31" i="7"/>
  <c r="G30" i="7"/>
  <c r="F30" i="7"/>
  <c r="F42" i="7" s="1"/>
  <c r="E30" i="7"/>
  <c r="E42" i="7" s="1"/>
  <c r="D30" i="7"/>
  <c r="C30" i="7"/>
  <c r="G29" i="7"/>
  <c r="G41" i="7" s="1"/>
  <c r="F29" i="7"/>
  <c r="F41" i="7" s="1"/>
  <c r="E29" i="7"/>
  <c r="D29" i="7"/>
  <c r="C29" i="7"/>
  <c r="C41" i="7" s="1"/>
  <c r="G28" i="7"/>
  <c r="G40" i="7" s="1"/>
  <c r="F28" i="7"/>
  <c r="E28" i="7"/>
  <c r="D28" i="7"/>
  <c r="D40" i="7" s="1"/>
  <c r="C28" i="7"/>
  <c r="C40" i="7" s="1"/>
  <c r="G27" i="7"/>
  <c r="F27" i="7"/>
  <c r="E27" i="7"/>
  <c r="E39" i="7" s="1"/>
  <c r="D27" i="7"/>
  <c r="D39" i="7" s="1"/>
  <c r="C27" i="7"/>
  <c r="N7" i="7"/>
  <c r="M7" i="7"/>
  <c r="L7" i="7"/>
  <c r="K7" i="7"/>
  <c r="J7" i="7"/>
  <c r="N6" i="7"/>
  <c r="M6" i="7"/>
  <c r="L6" i="7"/>
  <c r="K6" i="7"/>
  <c r="J6" i="7"/>
  <c r="N5" i="7"/>
  <c r="M5" i="7"/>
  <c r="L5" i="7"/>
  <c r="K5" i="7"/>
  <c r="J5" i="7"/>
  <c r="N4" i="7"/>
  <c r="M4" i="7"/>
  <c r="L4" i="7"/>
  <c r="K4" i="7"/>
  <c r="J4" i="7"/>
  <c r="N3" i="7"/>
  <c r="M3" i="7"/>
  <c r="L3" i="7"/>
  <c r="K3" i="7"/>
  <c r="J3" i="7"/>
  <c r="F50" i="5"/>
  <c r="E50" i="5"/>
  <c r="D50" i="5"/>
  <c r="C50" i="5"/>
  <c r="B50" i="5"/>
  <c r="H49" i="5"/>
  <c r="G49" i="5"/>
  <c r="O42" i="5" s="1"/>
  <c r="F49" i="5"/>
  <c r="N42" i="5" s="1"/>
  <c r="E49" i="5"/>
  <c r="M42" i="5" s="1"/>
  <c r="D49" i="5"/>
  <c r="C49" i="5"/>
  <c r="K42" i="5" s="1"/>
  <c r="B49" i="5"/>
  <c r="H48" i="5"/>
  <c r="G48" i="5"/>
  <c r="F48" i="5"/>
  <c r="E48" i="5"/>
  <c r="D48" i="5"/>
  <c r="C48" i="5"/>
  <c r="B48" i="5"/>
  <c r="H47" i="5"/>
  <c r="G47" i="5"/>
  <c r="F47" i="5"/>
  <c r="E47" i="5"/>
  <c r="D47" i="5"/>
  <c r="C47" i="5"/>
  <c r="B47" i="5"/>
  <c r="H46" i="5"/>
  <c r="P40" i="5" s="1"/>
  <c r="G46" i="5"/>
  <c r="O40" i="5" s="1"/>
  <c r="F46" i="5"/>
  <c r="E46" i="5"/>
  <c r="D46" i="5"/>
  <c r="L40" i="5" s="1"/>
  <c r="C46" i="5"/>
  <c r="K40" i="5" s="1"/>
  <c r="B46" i="5"/>
  <c r="H45" i="5"/>
  <c r="G45" i="5"/>
  <c r="F45" i="5"/>
  <c r="E45" i="5"/>
  <c r="D45" i="5"/>
  <c r="C45" i="5"/>
  <c r="B45" i="5"/>
  <c r="H44" i="5"/>
  <c r="G44" i="5"/>
  <c r="F44" i="5"/>
  <c r="E44" i="5"/>
  <c r="D44" i="5"/>
  <c r="C44" i="5"/>
  <c r="B44" i="5"/>
  <c r="H43" i="5"/>
  <c r="G43" i="5"/>
  <c r="F43" i="5"/>
  <c r="E43" i="5"/>
  <c r="D43" i="5"/>
  <c r="C43" i="5"/>
  <c r="B43" i="5"/>
  <c r="P42" i="5"/>
  <c r="L42" i="5"/>
  <c r="H42" i="5"/>
  <c r="P39" i="5" s="1"/>
  <c r="G42" i="5"/>
  <c r="F42" i="5"/>
  <c r="N39" i="5" s="1"/>
  <c r="E42" i="5"/>
  <c r="M39" i="5" s="1"/>
  <c r="D42" i="5"/>
  <c r="L39" i="5" s="1"/>
  <c r="C42" i="5"/>
  <c r="B42" i="5"/>
  <c r="P41" i="5"/>
  <c r="O41" i="5"/>
  <c r="N41" i="5"/>
  <c r="M41" i="5"/>
  <c r="L41" i="5"/>
  <c r="K41" i="5"/>
  <c r="H41" i="5"/>
  <c r="G41" i="5"/>
  <c r="O38" i="5" s="1"/>
  <c r="F41" i="5"/>
  <c r="N38" i="5" s="1"/>
  <c r="E41" i="5"/>
  <c r="M38" i="5" s="1"/>
  <c r="D41" i="5"/>
  <c r="C41" i="5"/>
  <c r="K38" i="5" s="1"/>
  <c r="B41" i="5"/>
  <c r="N40" i="5"/>
  <c r="M40" i="5"/>
  <c r="H40" i="5"/>
  <c r="P37" i="5" s="1"/>
  <c r="G40" i="5"/>
  <c r="O37" i="5" s="1"/>
  <c r="F40" i="5"/>
  <c r="N37" i="5" s="1"/>
  <c r="E40" i="5"/>
  <c r="D40" i="5"/>
  <c r="L37" i="5" s="1"/>
  <c r="C40" i="5"/>
  <c r="K37" i="5" s="1"/>
  <c r="B40" i="5"/>
  <c r="O39" i="5"/>
  <c r="K39" i="5"/>
  <c r="H39" i="5"/>
  <c r="P36" i="5" s="1"/>
  <c r="G39" i="5"/>
  <c r="O36" i="5" s="1"/>
  <c r="F39" i="5"/>
  <c r="E39" i="5"/>
  <c r="M36" i="5" s="1"/>
  <c r="D39" i="5"/>
  <c r="L36" i="5" s="1"/>
  <c r="C39" i="5"/>
  <c r="K36" i="5" s="1"/>
  <c r="B39" i="5"/>
  <c r="P38" i="5"/>
  <c r="L38" i="5"/>
  <c r="H38" i="5"/>
  <c r="P35" i="5" s="1"/>
  <c r="G38" i="5"/>
  <c r="F38" i="5"/>
  <c r="N35" i="5" s="1"/>
  <c r="E38" i="5"/>
  <c r="M35" i="5" s="1"/>
  <c r="D38" i="5"/>
  <c r="L35" i="5" s="1"/>
  <c r="C38" i="5"/>
  <c r="B38" i="5"/>
  <c r="M37" i="5"/>
  <c r="H37" i="5"/>
  <c r="G37" i="5"/>
  <c r="O34" i="5" s="1"/>
  <c r="F37" i="5"/>
  <c r="N34" i="5" s="1"/>
  <c r="E37" i="5"/>
  <c r="M34" i="5" s="1"/>
  <c r="D37" i="5"/>
  <c r="C37" i="5"/>
  <c r="K34" i="5" s="1"/>
  <c r="B37" i="5"/>
  <c r="N36" i="5"/>
  <c r="H36" i="5"/>
  <c r="P33" i="5" s="1"/>
  <c r="G36" i="5"/>
  <c r="O33" i="5" s="1"/>
  <c r="F36" i="5"/>
  <c r="N33" i="5" s="1"/>
  <c r="E36" i="5"/>
  <c r="D36" i="5"/>
  <c r="L33" i="5" s="1"/>
  <c r="C36" i="5"/>
  <c r="K33" i="5" s="1"/>
  <c r="B36" i="5"/>
  <c r="O35" i="5"/>
  <c r="K35" i="5"/>
  <c r="H35" i="5"/>
  <c r="P32" i="5" s="1"/>
  <c r="G35" i="5"/>
  <c r="O32" i="5" s="1"/>
  <c r="F35" i="5"/>
  <c r="E35" i="5"/>
  <c r="M32" i="5" s="1"/>
  <c r="D35" i="5"/>
  <c r="L32" i="5" s="1"/>
  <c r="C35" i="5"/>
  <c r="K32" i="5" s="1"/>
  <c r="B35" i="5"/>
  <c r="P34" i="5"/>
  <c r="L34" i="5"/>
  <c r="H34" i="5"/>
  <c r="P31" i="5" s="1"/>
  <c r="G34" i="5"/>
  <c r="F34" i="5"/>
  <c r="N31" i="5" s="1"/>
  <c r="E34" i="5"/>
  <c r="D34" i="5"/>
  <c r="L31" i="5" s="1"/>
  <c r="C34" i="5"/>
  <c r="B34" i="5"/>
  <c r="M33" i="5"/>
  <c r="H33" i="5"/>
  <c r="G33" i="5"/>
  <c r="O43" i="5" s="1"/>
  <c r="F33" i="5"/>
  <c r="E33" i="5"/>
  <c r="D33" i="5"/>
  <c r="C33" i="5"/>
  <c r="K43" i="5" s="1"/>
  <c r="B33" i="5"/>
  <c r="N32" i="5"/>
  <c r="H32" i="5"/>
  <c r="G32" i="5"/>
  <c r="F32" i="5"/>
  <c r="E32" i="5"/>
  <c r="D32" i="5"/>
  <c r="C32" i="5"/>
  <c r="B32" i="5"/>
  <c r="O31" i="5"/>
  <c r="M31" i="5"/>
  <c r="K31" i="5"/>
  <c r="H31" i="5"/>
  <c r="G31" i="5"/>
  <c r="O30" i="5" s="1"/>
  <c r="F31" i="5"/>
  <c r="E31" i="5"/>
  <c r="M30" i="5" s="1"/>
  <c r="D31" i="5"/>
  <c r="C31" i="5"/>
  <c r="K30" i="5" s="1"/>
  <c r="B31" i="5"/>
  <c r="P30" i="5"/>
  <c r="N30" i="5"/>
  <c r="L30" i="5"/>
  <c r="H30" i="5"/>
  <c r="P43" i="5" s="1"/>
  <c r="G30" i="5"/>
  <c r="F30" i="5"/>
  <c r="N43" i="5" s="1"/>
  <c r="E30" i="5"/>
  <c r="M43" i="5" s="1"/>
  <c r="D30" i="5"/>
  <c r="L43" i="5" s="1"/>
  <c r="C30" i="5"/>
  <c r="B30" i="5"/>
  <c r="P29" i="5"/>
  <c r="P44" i="5" s="1"/>
  <c r="M29" i="5"/>
  <c r="L29" i="5"/>
  <c r="H29" i="5"/>
  <c r="G29" i="5"/>
  <c r="O29" i="5" s="1"/>
  <c r="O44" i="5" s="1"/>
  <c r="F29" i="5"/>
  <c r="N29" i="5" s="1"/>
  <c r="E29" i="5"/>
  <c r="D29" i="5"/>
  <c r="C29" i="5"/>
  <c r="K29" i="5" s="1"/>
  <c r="K44" i="5" s="1"/>
  <c r="B29" i="5"/>
  <c r="F24" i="5"/>
  <c r="E24" i="5"/>
  <c r="D24" i="5"/>
  <c r="H50" i="5" s="1"/>
  <c r="C24" i="5"/>
  <c r="G50" i="5" s="1"/>
  <c r="B24" i="5"/>
  <c r="I13" i="4"/>
  <c r="L39" i="4"/>
  <c r="K39" i="4"/>
  <c r="J39" i="4"/>
  <c r="N39" i="4" s="1"/>
  <c r="I39" i="4"/>
  <c r="M39" i="4" s="1"/>
  <c r="L38" i="4"/>
  <c r="L42" i="4" s="1"/>
  <c r="K38" i="4"/>
  <c r="K42" i="4" s="1"/>
  <c r="J38" i="4"/>
  <c r="N38" i="4" s="1"/>
  <c r="I38" i="4"/>
  <c r="M38" i="4" s="1"/>
  <c r="L37" i="4"/>
  <c r="K37" i="4"/>
  <c r="J37" i="4"/>
  <c r="N37" i="4" s="1"/>
  <c r="I37" i="4"/>
  <c r="M37" i="4" s="1"/>
  <c r="L36" i="4"/>
  <c r="L40" i="4" s="1"/>
  <c r="K36" i="4"/>
  <c r="K40" i="4" s="1"/>
  <c r="J36" i="4"/>
  <c r="J40" i="4" s="1"/>
  <c r="I36" i="4"/>
  <c r="I40" i="4" s="1"/>
  <c r="F21" i="4"/>
  <c r="E21" i="4"/>
  <c r="D21" i="4"/>
  <c r="C21" i="4"/>
  <c r="B21" i="4"/>
  <c r="L15" i="4"/>
  <c r="K15" i="4"/>
  <c r="J15" i="4"/>
  <c r="I15" i="4"/>
  <c r="L14" i="4"/>
  <c r="K14" i="4"/>
  <c r="J14" i="4"/>
  <c r="I14" i="4"/>
  <c r="L13" i="4"/>
  <c r="K13" i="4"/>
  <c r="J13" i="4"/>
  <c r="L12" i="4"/>
  <c r="L16" i="4" s="1"/>
  <c r="K12" i="4"/>
  <c r="K16" i="4" s="1"/>
  <c r="J12" i="4"/>
  <c r="J16" i="4" s="1"/>
  <c r="I12" i="4"/>
  <c r="I16" i="4" s="1"/>
  <c r="L44" i="5" l="1"/>
  <c r="N44" i="5"/>
  <c r="M44" i="5"/>
  <c r="E33" i="7"/>
  <c r="D34" i="7"/>
  <c r="C35" i="7"/>
  <c r="G35" i="7"/>
  <c r="F36" i="7"/>
  <c r="E37" i="7"/>
  <c r="M40" i="4"/>
  <c r="N40" i="4"/>
  <c r="M36" i="4"/>
  <c r="N36" i="4"/>
  <c r="E25" i="3" l="1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</calcChain>
</file>

<file path=xl/sharedStrings.xml><?xml version="1.0" encoding="utf-8"?>
<sst xmlns="http://schemas.openxmlformats.org/spreadsheetml/2006/main" count="528" uniqueCount="208">
  <si>
    <t>Descrizione:</t>
  </si>
  <si>
    <t>Provincia</t>
  </si>
  <si>
    <t>Registrate</t>
  </si>
  <si>
    <t>Attive</t>
  </si>
  <si>
    <t>Iscrizioni</t>
  </si>
  <si>
    <t>Cessazioni</t>
  </si>
  <si>
    <t xml:space="preserve">L'AQUILA            </t>
  </si>
  <si>
    <t xml:space="preserve">TERAMO              </t>
  </si>
  <si>
    <t xml:space="preserve">PESCARA             </t>
  </si>
  <si>
    <t xml:space="preserve">CHIETI              </t>
  </si>
  <si>
    <t>Grand Total</t>
  </si>
  <si>
    <t xml:space="preserve">Sedi di impresa in Abruzzo per provincia e variazioni assolute. </t>
  </si>
  <si>
    <t>1° trimestre 2022</t>
  </si>
  <si>
    <t>Sedi di impresa al 1° trimestre 2022</t>
  </si>
  <si>
    <t xml:space="preserve">L'Aquila       </t>
  </si>
  <si>
    <t xml:space="preserve">Teramo           </t>
  </si>
  <si>
    <t xml:space="preserve">Pescara         </t>
  </si>
  <si>
    <t xml:space="preserve">Chieti           </t>
  </si>
  <si>
    <t>Abruzzo</t>
  </si>
  <si>
    <t>Variazioni assolute 1° trimestre 2022 / 4° trimestre 2021</t>
  </si>
  <si>
    <t>Nome del report:</t>
  </si>
  <si>
    <t>Data di esportazione:</t>
  </si>
  <si>
    <t>Filtri utilizzati:</t>
  </si>
  <si>
    <t>Regione includes ABRUZZO</t>
  </si>
  <si>
    <t>Settore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</si>
  <si>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</si>
  <si>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</si>
  <si>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</si>
  <si>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</si>
  <si>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</si>
  <si>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</si>
  <si>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</si>
  <si>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</si>
  <si>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</si>
  <si>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</si>
  <si>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</si>
  <si>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</si>
  <si>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</si>
  <si>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</si>
  <si>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</si>
  <si>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</si>
  <si>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</si>
  <si>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</si>
  <si>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</si>
  <si>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T Attività di famiglie e convivenze come datori di lavoro p...</t>
  </si>
  <si>
    <t>X Imprese non classificate</t>
  </si>
  <si>
    <t>Altri settori (B, D, E, O, P, Q, T)</t>
  </si>
  <si>
    <t xml:space="preserve">Sedi di impresa in Abruzzo per principali settori. </t>
  </si>
  <si>
    <t>Agricoltura, silvicoltura pesca (A)</t>
  </si>
  <si>
    <t>Attività manifatturiere (C)</t>
  </si>
  <si>
    <t>Costruzioni (F)</t>
  </si>
  <si>
    <t>Commercio all'ingrosso e al dettaglio; riparazione (G)</t>
  </si>
  <si>
    <t>Trasporto e magazzinaggio (H)</t>
  </si>
  <si>
    <t>Attività dei servizi di alloggio e di ristorazione (I)</t>
  </si>
  <si>
    <t>Servizi di informazione e comunicazione (J)</t>
  </si>
  <si>
    <t>Attività finanziarie e assicurative (K)</t>
  </si>
  <si>
    <t>Attività immobiliari (L)</t>
  </si>
  <si>
    <t>Attività professionali, scientifiche e tecniche (M)</t>
  </si>
  <si>
    <t>Noleggio, agenzie di viaggio, servizi di supporto alle imprese (N)</t>
  </si>
  <si>
    <t>Attività artistiche, sportive, di intrattenimento e divertimento (R)</t>
  </si>
  <si>
    <t>Altre attività di servizi (S)</t>
  </si>
  <si>
    <t>Imprese non classificate (X)</t>
  </si>
  <si>
    <t>Totale</t>
  </si>
  <si>
    <t>Imprese Attive</t>
  </si>
  <si>
    <t>Regione</t>
  </si>
  <si>
    <t>Attive 4° trim 2021</t>
  </si>
  <si>
    <t>Attive 1° trim 2022</t>
  </si>
  <si>
    <t>Var %
1° trim 2022/
4° trim 2021</t>
  </si>
  <si>
    <t xml:space="preserve">ABRUZZO              </t>
  </si>
  <si>
    <t>Basilicata</t>
  </si>
  <si>
    <t xml:space="preserve">BASILICATA           </t>
  </si>
  <si>
    <t>Calabria</t>
  </si>
  <si>
    <t xml:space="preserve">CALABRIA             </t>
  </si>
  <si>
    <t>Campania</t>
  </si>
  <si>
    <t xml:space="preserve">CAMPANIA             </t>
  </si>
  <si>
    <t>Emilia- Romagna</t>
  </si>
  <si>
    <t xml:space="preserve">EMILIA ROMAGNA       </t>
  </si>
  <si>
    <t>Friuli-Venezia G.</t>
  </si>
  <si>
    <t>FRIULI-VENEZIA GIULIA</t>
  </si>
  <si>
    <t>Lazio</t>
  </si>
  <si>
    <t xml:space="preserve">LAZIO                </t>
  </si>
  <si>
    <t>Liguria</t>
  </si>
  <si>
    <t xml:space="preserve">LIGURIA              </t>
  </si>
  <si>
    <t>Lombardia</t>
  </si>
  <si>
    <t xml:space="preserve">LOMBARDIA            </t>
  </si>
  <si>
    <t>Marche</t>
  </si>
  <si>
    <t xml:space="preserve">MARCHE               </t>
  </si>
  <si>
    <t>Molise</t>
  </si>
  <si>
    <t xml:space="preserve">MOLISE               </t>
  </si>
  <si>
    <t>Piemonte</t>
  </si>
  <si>
    <t xml:space="preserve">PIEMONTE             </t>
  </si>
  <si>
    <t>Puglia</t>
  </si>
  <si>
    <t xml:space="preserve">PUGLIA               </t>
  </si>
  <si>
    <t>Sardegna</t>
  </si>
  <si>
    <t xml:space="preserve">SARDEGNA             </t>
  </si>
  <si>
    <t>Sicilia</t>
  </si>
  <si>
    <t xml:space="preserve">SICILIA              </t>
  </si>
  <si>
    <t>Toscana</t>
  </si>
  <si>
    <t xml:space="preserve">TOSCANA              </t>
  </si>
  <si>
    <t>Trentino-A. Adige</t>
  </si>
  <si>
    <t>TRENTINO - ALTO ADIGE</t>
  </si>
  <si>
    <t>Umbria</t>
  </si>
  <si>
    <t xml:space="preserve">UMBRIA               </t>
  </si>
  <si>
    <t>Valle D'Aosta</t>
  </si>
  <si>
    <t xml:space="preserve">VALLE D'AOSTA        </t>
  </si>
  <si>
    <t>Veneto</t>
  </si>
  <si>
    <t xml:space="preserve">VENETO               </t>
  </si>
  <si>
    <t>Italia</t>
  </si>
  <si>
    <t xml:space="preserve">Imprese attive per regione. </t>
  </si>
  <si>
    <t>Variazione percentuale 1° trimestre 2022 / 4° trimestre 2021</t>
  </si>
  <si>
    <t>Localizzazioni 1° trimestre 2021</t>
  </si>
  <si>
    <t>16-giu-2022 11.15.40</t>
  </si>
  <si>
    <t>Unità locali e addetti per classe di addetti in Abruzzo. 1° trimestre 2021</t>
  </si>
  <si>
    <t>Classe di Addetti</t>
  </si>
  <si>
    <t xml:space="preserve"> Addetti totali loc.</t>
  </si>
  <si>
    <t>Addetti dipendenti loc.</t>
  </si>
  <si>
    <t>Addetti indipendenti loc.</t>
  </si>
  <si>
    <t>Classe di addetti</t>
  </si>
  <si>
    <t>UL attive</t>
  </si>
  <si>
    <t xml:space="preserve"> Addetti totali alle UL</t>
  </si>
  <si>
    <t>Addetti dipendenti alle UL</t>
  </si>
  <si>
    <t>Addetti indipendenti alle UL</t>
  </si>
  <si>
    <t>0 addetti</t>
  </si>
  <si>
    <t>1 addetto</t>
  </si>
  <si>
    <t>Fino a 9 addetti</t>
  </si>
  <si>
    <t>2-5 addetti</t>
  </si>
  <si>
    <t>da 10 a 49 addetti</t>
  </si>
  <si>
    <t>6-9 addetti</t>
  </si>
  <si>
    <t>da 50 a 249 addetti</t>
  </si>
  <si>
    <t>10-19 addetti</t>
  </si>
  <si>
    <t>250 addetti e oltre</t>
  </si>
  <si>
    <t>20-49 addetti</t>
  </si>
  <si>
    <t>50-99 addetti</t>
  </si>
  <si>
    <t>100-249 addetti</t>
  </si>
  <si>
    <t>250-499 addetti</t>
  </si>
  <si>
    <t>più di 500 addetti</t>
  </si>
  <si>
    <t>Localizzazioni 1° trimestre 2022</t>
  </si>
  <si>
    <t>16-giu-2022 11.14.22</t>
  </si>
  <si>
    <t>Unità locali e addetti in Abruzzo per classe di addetti. 1° trimestre 2022</t>
  </si>
  <si>
    <t>Dipendenti</t>
  </si>
  <si>
    <t>Indipendenti</t>
  </si>
  <si>
    <t>Variazione assoluta 
1° trim 2022/1° trim 2021</t>
  </si>
  <si>
    <t>Addetti totali alle UL</t>
  </si>
  <si>
    <t>50 addetti e oltre</t>
  </si>
  <si>
    <t>Descrizione: Localizzazioni 1° trimestre 2021</t>
  </si>
  <si>
    <t>Descrizione: Localizzazioni 1° trimestre 2022</t>
  </si>
  <si>
    <t>Localizzazioni 1° trimestre 2022 in Abruzzo</t>
  </si>
  <si>
    <t xml:space="preserve">Unità locali e addetti in Abruzzo per settori di attività. 1° trimestre 2022
</t>
  </si>
  <si>
    <t>UL
registrate</t>
  </si>
  <si>
    <t>UL
attive</t>
  </si>
  <si>
    <t xml:space="preserve"> Addetti totali alle
 UL</t>
  </si>
  <si>
    <t>Variazione assoluta
 4° trimestre 2021 / 4° trimestre 2020</t>
  </si>
  <si>
    <t xml:space="preserve"> Addetti totali 
alle UL</t>
  </si>
  <si>
    <t>Variazione assoluta
 1° trimestre 2022 / 1° trimestre 2021</t>
  </si>
  <si>
    <t>A Agricoltura, silvicoltura pesca (A)</t>
  </si>
  <si>
    <t>C Attività manifatturiere (C)</t>
  </si>
  <si>
    <t>Commercio all'ingrosso e al dettaglio; riparazione di autoveicoli (G)</t>
  </si>
  <si>
    <t>G Commercio all'ingrosso e al dettaglio; riparazione di autoveicoli (G)</t>
  </si>
  <si>
    <t>H Trasporto e magazzinaggio (H)</t>
  </si>
  <si>
    <t>I Attività dei servizi di alloggio e di ristorazione (I)</t>
  </si>
  <si>
    <t>J Servizi di informazione e comunicazione (J)</t>
  </si>
  <si>
    <t>K Attività finanziarie e assicurative (K)</t>
  </si>
  <si>
    <t>L Attività immobiliari (L)</t>
  </si>
  <si>
    <t>M Attività professionali, scientifiche e tecniche (M)</t>
  </si>
  <si>
    <t>N Noleggio, agenzie di viaggio, servizi di supporto alle imprese (N)</t>
  </si>
  <si>
    <t>R Attività artistiche, sportive, di intrattenimento e divertimento ®</t>
  </si>
  <si>
    <t>S Altre attività di servizi (S)</t>
  </si>
  <si>
    <t>X Imprese non classificate (X)</t>
  </si>
  <si>
    <t>Localizzazioni 4° trimestre 2019</t>
  </si>
  <si>
    <t>ABRUZZO</t>
  </si>
  <si>
    <t>T4
2019</t>
  </si>
  <si>
    <t>T1
2020</t>
  </si>
  <si>
    <t>T2
2020</t>
  </si>
  <si>
    <t>T3
2020</t>
  </si>
  <si>
    <t>T4
2020</t>
  </si>
  <si>
    <t>T1
2021</t>
  </si>
  <si>
    <t>T2
2021</t>
  </si>
  <si>
    <t>T3
2021</t>
  </si>
  <si>
    <t>T4
2021</t>
  </si>
  <si>
    <t>T1
2022</t>
  </si>
  <si>
    <t>UL Attive</t>
  </si>
  <si>
    <t>Addetti totali</t>
  </si>
  <si>
    <t>Addetti dipendenti</t>
  </si>
  <si>
    <t>Addetti indipendenti</t>
  </si>
  <si>
    <t>Localizzazioni 1° trimestre 2020</t>
  </si>
  <si>
    <t xml:space="preserve">UL attive e Addetti in Abruzzo per provincia. </t>
  </si>
  <si>
    <t>1° trimestre 2020 - 1° trimestre 2022</t>
  </si>
  <si>
    <t>Localizzazioni 2° trimestre 2020</t>
  </si>
  <si>
    <t>Localizzazioni 3° trimestre 2020</t>
  </si>
  <si>
    <t>Localizzazioni 4° trimestre 2020</t>
  </si>
  <si>
    <t>Localizzazioni 2° trimestre 2021</t>
  </si>
  <si>
    <t>Localizzazioni 3° trimestre 2021</t>
  </si>
  <si>
    <t>Localizzazioni 4° trimestre 2021</t>
  </si>
  <si>
    <t xml:space="preserve">Variazione %  1° trimestre 2022 / 4° trimestre 2021 </t>
  </si>
  <si>
    <t xml:space="preserve"> Addetti totali UL</t>
  </si>
  <si>
    <t>Addetti dipendenti UL</t>
  </si>
  <si>
    <t>Addetti indipendenti UL</t>
  </si>
  <si>
    <t>L'Aquila</t>
  </si>
  <si>
    <t>Teramo</t>
  </si>
  <si>
    <t>Pescara</t>
  </si>
  <si>
    <t>Chieti</t>
  </si>
  <si>
    <r>
      <t>Variazione percentuale addetti alle UL in Abruzzo per provincia. 1</t>
    </r>
    <r>
      <rPr>
        <b/>
        <sz val="9"/>
        <color rgb="FF0070C0"/>
        <rFont val="+mn-ea"/>
      </rPr>
      <t>° trimestre 2022 / 4° trimestre 2021</t>
    </r>
  </si>
  <si>
    <t xml:space="preserve">Unità locali e addetti in Abruzzo per provincia e variazioni assolute. </t>
  </si>
  <si>
    <t>UL
Registrate</t>
  </si>
  <si>
    <t>UL
Attive</t>
  </si>
  <si>
    <t xml:space="preserve"> Addetti totali
 UL </t>
  </si>
  <si>
    <t>Variazione assoluta
 1° trimestre 2022 / 4° trimestre 2021</t>
  </si>
  <si>
    <t>Variazione assoluta 
1° trimestre 2022 / 1°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</si>
</sst>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sz val="10"/>
      <name val="Arial"/>
    </font>
    <font>
      <sz val="10"/>
      <name val="Verdana"/>
    </font>
    <font>
      <b/>
      <sz val="10"/>
      <name val="Verdana"/>
    </font>
    <font>
      <b/>
      <sz val="9"/>
      <color rgb="FF0070C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  <font>
      <sz val="8"/>
      <name val="Verdana"/>
      <family val="2"/>
    </font>
    <font>
      <b/>
      <sz val="9"/>
      <name val="Times New Roman"/>
      <family val="1"/>
    </font>
    <font>
      <sz val="10"/>
      <name val="Verdana"/>
      <family val="2"/>
    </font>
    <font>
      <sz val="8"/>
      <color theme="0" tint="-0.499984740745262"/>
      <name val="Arial"/>
      <family val="2"/>
    </font>
    <font>
      <b/>
      <sz val="10"/>
      <name val="Verdana"/>
      <family val="2"/>
    </font>
    <font>
      <b/>
      <sz val="9"/>
      <name val="Calibri"/>
      <family val="2"/>
      <scheme val="minor"/>
    </font>
    <font>
      <b/>
      <sz val="8"/>
      <color rgb="FF0070C0"/>
      <name val="Times New Roman"/>
      <family val="1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color rgb="FFFF0000"/>
      <name val="Arial"/>
      <family val="2"/>
    </font>
    <font>
      <b/>
      <sz val="10"/>
      <name val="Arial"/>
      <family val="2"/>
    </font>
    <font>
      <b/>
      <sz val="8"/>
      <name val="Calibri"/>
      <family val="2"/>
      <scheme val="minor"/>
    </font>
    <font>
      <b/>
      <sz val="9"/>
      <color rgb="FF0070C0"/>
      <name val="+mn-ea"/>
    </font>
    <font>
      <sz val="10"/>
      <color theme="0" tint="-0.3499862666707357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64"/>
      </top>
      <bottom style="thin">
        <color indexed="54"/>
      </bottom>
      <diagonal/>
    </border>
    <border>
      <left/>
      <right/>
      <top style="thin">
        <color indexed="64"/>
      </top>
      <bottom style="thin">
        <color indexed="54"/>
      </bottom>
      <diagonal/>
    </border>
    <border>
      <left/>
      <right style="thin">
        <color indexed="54"/>
      </right>
      <top style="thin">
        <color indexed="6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/>
      <top style="thin">
        <color theme="9"/>
      </top>
      <bottom style="medium">
        <color theme="9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9" fillId="0" borderId="0"/>
  </cellStyleXfs>
  <cellXfs count="144">
    <xf numFmtId="0" fontId="0" fillId="0" borderId="0" xfId="0"/>
    <xf numFmtId="0" fontId="4" fillId="5" borderId="1" xfId="1" applyFont="1" applyFill="1" applyBorder="1" applyAlignment="1">
      <alignment horizontal="left" vertical="center"/>
    </xf>
    <xf numFmtId="3" fontId="4" fillId="6" borderId="3" xfId="1" applyNumberFormat="1" applyFont="1" applyFill="1" applyBorder="1" applyAlignment="1">
      <alignment horizontal="right" vertical="center"/>
    </xf>
    <xf numFmtId="0" fontId="5" fillId="7" borderId="1" xfId="1" applyFont="1" applyFill="1" applyBorder="1" applyAlignment="1">
      <alignment horizontal="left" vertical="top" wrapText="1"/>
    </xf>
    <xf numFmtId="3" fontId="5" fillId="7" borderId="3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9" fillId="2" borderId="0" xfId="0" applyFont="1" applyFill="1"/>
    <xf numFmtId="0" fontId="3" fillId="0" borderId="0" xfId="1"/>
    <xf numFmtId="3" fontId="3" fillId="0" borderId="0" xfId="1" applyNumberFormat="1"/>
    <xf numFmtId="0" fontId="11" fillId="2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right" vertical="center"/>
    </xf>
    <xf numFmtId="0" fontId="10" fillId="0" borderId="7" xfId="0" applyFont="1" applyBorder="1" applyAlignment="1">
      <alignment horizontal="left" vertical="center" wrapText="1" readingOrder="1"/>
    </xf>
    <xf numFmtId="3" fontId="12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left" vertical="center" wrapText="1" readingOrder="1"/>
    </xf>
    <xf numFmtId="3" fontId="12" fillId="2" borderId="0" xfId="0" applyNumberFormat="1" applyFont="1" applyFill="1" applyAlignment="1">
      <alignment vertical="center"/>
    </xf>
    <xf numFmtId="0" fontId="10" fillId="0" borderId="0" xfId="0" applyFont="1" applyAlignment="1">
      <alignment horizontal="left" vertical="center" wrapText="1" readingOrder="1"/>
    </xf>
    <xf numFmtId="0" fontId="13" fillId="2" borderId="0" xfId="0" applyFont="1" applyFill="1" applyAlignment="1">
      <alignment horizontal="left" vertical="center" wrapText="1" readingOrder="1"/>
    </xf>
    <xf numFmtId="3" fontId="11" fillId="2" borderId="0" xfId="0" applyNumberFormat="1" applyFont="1" applyFill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0" fontId="0" fillId="0" borderId="0" xfId="0" applyFont="1"/>
    <xf numFmtId="2" fontId="1" fillId="0" borderId="0" xfId="0" applyNumberFormat="1" applyFont="1"/>
    <xf numFmtId="3" fontId="0" fillId="0" borderId="0" xfId="0" applyNumberFormat="1"/>
    <xf numFmtId="0" fontId="6" fillId="0" borderId="0" xfId="0" applyFont="1" applyAlignment="1">
      <alignment horizontal="left" vertical="center" readingOrder="1"/>
    </xf>
    <xf numFmtId="0" fontId="2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/>
    <xf numFmtId="0" fontId="16" fillId="3" borderId="1" xfId="1" applyFont="1" applyFill="1" applyBorder="1" applyAlignment="1">
      <alignment horizontal="left" vertical="top" wrapText="1"/>
    </xf>
    <xf numFmtId="0" fontId="16" fillId="4" borderId="1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left" vertical="center"/>
    </xf>
    <xf numFmtId="3" fontId="16" fillId="6" borderId="2" xfId="1" applyNumberFormat="1" applyFont="1" applyFill="1" applyBorder="1" applyAlignment="1">
      <alignment horizontal="right" vertical="center"/>
    </xf>
    <xf numFmtId="3" fontId="16" fillId="6" borderId="3" xfId="1" applyNumberFormat="1" applyFont="1" applyFill="1" applyBorder="1" applyAlignment="1">
      <alignment horizontal="right" vertical="center"/>
    </xf>
    <xf numFmtId="0" fontId="8" fillId="0" borderId="0" xfId="1" applyFont="1" applyFill="1" applyBorder="1"/>
    <xf numFmtId="3" fontId="8" fillId="0" borderId="0" xfId="1" applyNumberFormat="1" applyFont="1" applyFill="1" applyBorder="1"/>
    <xf numFmtId="0" fontId="16" fillId="5" borderId="8" xfId="1" applyFont="1" applyFill="1" applyBorder="1" applyAlignment="1">
      <alignment horizontal="left" vertical="center"/>
    </xf>
    <xf numFmtId="3" fontId="16" fillId="6" borderId="9" xfId="1" applyNumberFormat="1" applyFont="1" applyFill="1" applyBorder="1" applyAlignment="1">
      <alignment horizontal="right" vertical="center"/>
    </xf>
    <xf numFmtId="3" fontId="16" fillId="6" borderId="10" xfId="1" applyNumberFormat="1" applyFont="1" applyFill="1" applyBorder="1" applyAlignment="1">
      <alignment horizontal="right" vertical="center"/>
    </xf>
    <xf numFmtId="0" fontId="16" fillId="5" borderId="11" xfId="1" applyFont="1" applyFill="1" applyBorder="1" applyAlignment="1">
      <alignment horizontal="left" vertical="center"/>
    </xf>
    <xf numFmtId="3" fontId="16" fillId="6" borderId="12" xfId="1" applyNumberFormat="1" applyFont="1" applyFill="1" applyBorder="1" applyAlignment="1">
      <alignment horizontal="right" vertical="center"/>
    </xf>
    <xf numFmtId="3" fontId="16" fillId="6" borderId="13" xfId="1" applyNumberFormat="1" applyFont="1" applyFill="1" applyBorder="1" applyAlignment="1">
      <alignment horizontal="right" vertical="center"/>
    </xf>
    <xf numFmtId="0" fontId="7" fillId="0" borderId="0" xfId="1" applyFont="1" applyFill="1" applyBorder="1"/>
    <xf numFmtId="3" fontId="7" fillId="0" borderId="0" xfId="1" applyNumberFormat="1" applyFont="1" applyFill="1" applyBorder="1"/>
    <xf numFmtId="0" fontId="16" fillId="5" borderId="14" xfId="1" applyFont="1" applyFill="1" applyBorder="1" applyAlignment="1">
      <alignment horizontal="left" vertical="center"/>
    </xf>
    <xf numFmtId="3" fontId="16" fillId="6" borderId="15" xfId="1" applyNumberFormat="1" applyFont="1" applyFill="1" applyBorder="1" applyAlignment="1">
      <alignment horizontal="right" vertical="center"/>
    </xf>
    <xf numFmtId="3" fontId="16" fillId="6" borderId="16" xfId="1" applyNumberFormat="1" applyFont="1" applyFill="1" applyBorder="1" applyAlignment="1">
      <alignment horizontal="right" vertical="center"/>
    </xf>
    <xf numFmtId="0" fontId="6" fillId="0" borderId="0" xfId="1" applyFont="1"/>
    <xf numFmtId="0" fontId="17" fillId="0" borderId="0" xfId="1" applyFont="1"/>
    <xf numFmtId="0" fontId="7" fillId="8" borderId="0" xfId="1" applyFont="1" applyFill="1" applyBorder="1" applyAlignment="1">
      <alignment horizontal="center" vertical="center" wrapText="1"/>
    </xf>
    <xf numFmtId="0" fontId="7" fillId="8" borderId="0" xfId="1" applyFont="1" applyFill="1" applyBorder="1" applyAlignment="1">
      <alignment horizontal="right" vertical="center" wrapText="1"/>
    </xf>
    <xf numFmtId="0" fontId="7" fillId="8" borderId="6" xfId="1" applyFont="1" applyFill="1" applyBorder="1" applyAlignment="1">
      <alignment horizontal="center" vertical="center" wrapText="1"/>
    </xf>
    <xf numFmtId="0" fontId="7" fillId="8" borderId="6" xfId="1" applyFont="1" applyFill="1" applyBorder="1" applyAlignment="1">
      <alignment horizontal="right" vertical="center" wrapText="1"/>
    </xf>
    <xf numFmtId="0" fontId="7" fillId="8" borderId="6" xfId="1" applyFont="1" applyFill="1" applyBorder="1" applyAlignment="1">
      <alignment vertical="center" wrapText="1"/>
    </xf>
    <xf numFmtId="0" fontId="8" fillId="0" borderId="0" xfId="1" applyFont="1" applyAlignment="1">
      <alignment vertical="center"/>
    </xf>
    <xf numFmtId="3" fontId="8" fillId="0" borderId="0" xfId="1" applyNumberFormat="1" applyFont="1" applyAlignment="1">
      <alignment vertical="center"/>
    </xf>
    <xf numFmtId="0" fontId="8" fillId="8" borderId="0" xfId="1" applyFont="1" applyFill="1" applyAlignment="1">
      <alignment vertical="center"/>
    </xf>
    <xf numFmtId="3" fontId="8" fillId="8" borderId="0" xfId="1" applyNumberFormat="1" applyFont="1" applyFill="1" applyAlignment="1">
      <alignment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0" fontId="9" fillId="0" borderId="0" xfId="1" applyFont="1"/>
    <xf numFmtId="0" fontId="2" fillId="0" borderId="0" xfId="2" applyFont="1" applyAlignment="1">
      <alignment horizontal="left"/>
    </xf>
    <xf numFmtId="0" fontId="9" fillId="0" borderId="0" xfId="2"/>
    <xf numFmtId="0" fontId="16" fillId="3" borderId="1" xfId="2" applyFont="1" applyFill="1" applyBorder="1" applyAlignment="1">
      <alignment horizontal="left" vertical="top" wrapText="1"/>
    </xf>
    <xf numFmtId="0" fontId="16" fillId="4" borderId="1" xfId="2" applyFont="1" applyFill="1" applyBorder="1" applyAlignment="1">
      <alignment horizontal="center" vertical="top" wrapText="1"/>
    </xf>
    <xf numFmtId="0" fontId="16" fillId="5" borderId="1" xfId="2" applyFont="1" applyFill="1" applyBorder="1" applyAlignment="1">
      <alignment horizontal="left" vertical="center"/>
    </xf>
    <xf numFmtId="3" fontId="16" fillId="6" borderId="2" xfId="2" applyNumberFormat="1" applyFont="1" applyFill="1" applyBorder="1" applyAlignment="1">
      <alignment horizontal="right" vertical="center"/>
    </xf>
    <xf numFmtId="3" fontId="16" fillId="6" borderId="3" xfId="2" applyNumberFormat="1" applyFont="1" applyFill="1" applyBorder="1" applyAlignment="1">
      <alignment horizontal="right" vertical="center"/>
    </xf>
    <xf numFmtId="0" fontId="18" fillId="7" borderId="1" xfId="2" applyFont="1" applyFill="1" applyBorder="1" applyAlignment="1">
      <alignment horizontal="left" vertical="top" wrapText="1"/>
    </xf>
    <xf numFmtId="3" fontId="18" fillId="7" borderId="4" xfId="2" applyNumberFormat="1" applyFont="1" applyFill="1" applyBorder="1" applyAlignment="1">
      <alignment horizontal="right" vertical="center"/>
    </xf>
    <xf numFmtId="0" fontId="19" fillId="0" borderId="0" xfId="2" applyFont="1" applyAlignment="1">
      <alignment horizontal="left"/>
    </xf>
    <xf numFmtId="0" fontId="20" fillId="0" borderId="0" xfId="2" applyFont="1" applyAlignment="1">
      <alignment wrapText="1"/>
    </xf>
    <xf numFmtId="0" fontId="11" fillId="9" borderId="0" xfId="2" applyFont="1" applyFill="1" applyAlignment="1">
      <alignment horizontal="left" vertical="center" wrapText="1"/>
    </xf>
    <xf numFmtId="0" fontId="11" fillId="9" borderId="0" xfId="2" applyFont="1" applyFill="1" applyAlignment="1">
      <alignment horizontal="right" vertical="center" wrapText="1"/>
    </xf>
    <xf numFmtId="0" fontId="11" fillId="9" borderId="5" xfId="2" applyFont="1" applyFill="1" applyBorder="1" applyAlignment="1">
      <alignment horizontal="right" vertical="center" wrapText="1"/>
    </xf>
    <xf numFmtId="0" fontId="7" fillId="8" borderId="0" xfId="2" applyFont="1" applyFill="1" applyAlignment="1">
      <alignment horizontal="left" vertical="center" wrapText="1"/>
    </xf>
    <xf numFmtId="0" fontId="7" fillId="8" borderId="0" xfId="2" applyFont="1" applyFill="1" applyAlignment="1">
      <alignment horizontal="right" vertical="center" wrapText="1"/>
    </xf>
    <xf numFmtId="0" fontId="7" fillId="8" borderId="5" xfId="2" applyFont="1" applyFill="1" applyBorder="1" applyAlignment="1">
      <alignment horizontal="right" vertical="center" wrapText="1"/>
    </xf>
    <xf numFmtId="0" fontId="11" fillId="9" borderId="5" xfId="2" applyFont="1" applyFill="1" applyBorder="1" applyAlignment="1">
      <alignment horizontal="left" vertical="center" wrapText="1"/>
    </xf>
    <xf numFmtId="0" fontId="11" fillId="9" borderId="5" xfId="2" applyFont="1" applyFill="1" applyBorder="1" applyAlignment="1">
      <alignment horizontal="right" vertical="center" wrapText="1"/>
    </xf>
    <xf numFmtId="0" fontId="7" fillId="8" borderId="5" xfId="2" applyFont="1" applyFill="1" applyBorder="1" applyAlignment="1">
      <alignment horizontal="left" vertical="center" wrapText="1"/>
    </xf>
    <xf numFmtId="0" fontId="7" fillId="8" borderId="5" xfId="2" applyFont="1" applyFill="1" applyBorder="1" applyAlignment="1">
      <alignment horizontal="right" vertical="center" wrapText="1"/>
    </xf>
    <xf numFmtId="0" fontId="21" fillId="0" borderId="17" xfId="2" applyFont="1" applyBorder="1" applyAlignment="1">
      <alignment vertical="center" wrapText="1"/>
    </xf>
    <xf numFmtId="3" fontId="12" fillId="0" borderId="0" xfId="2" applyNumberFormat="1" applyFont="1" applyAlignment="1">
      <alignment vertical="center"/>
    </xf>
    <xf numFmtId="0" fontId="8" fillId="0" borderId="0" xfId="2" applyFont="1" applyAlignment="1">
      <alignment vertical="center" wrapText="1"/>
    </xf>
    <xf numFmtId="3" fontId="8" fillId="0" borderId="0" xfId="2" applyNumberFormat="1" applyFont="1" applyAlignment="1">
      <alignment vertical="center"/>
    </xf>
    <xf numFmtId="0" fontId="22" fillId="10" borderId="17" xfId="2" applyFont="1" applyFill="1" applyBorder="1" applyAlignment="1">
      <alignment vertical="center" wrapText="1"/>
    </xf>
    <xf numFmtId="3" fontId="12" fillId="10" borderId="0" xfId="2" applyNumberFormat="1" applyFont="1" applyFill="1" applyAlignment="1">
      <alignment vertical="center"/>
    </xf>
    <xf numFmtId="3" fontId="23" fillId="10" borderId="0" xfId="2" applyNumberFormat="1" applyFont="1" applyFill="1" applyAlignment="1">
      <alignment vertical="center"/>
    </xf>
    <xf numFmtId="0" fontId="8" fillId="8" borderId="0" xfId="2" applyFont="1" applyFill="1" applyAlignment="1">
      <alignment vertical="center" wrapText="1"/>
    </xf>
    <xf numFmtId="3" fontId="8" fillId="8" borderId="0" xfId="2" applyNumberFormat="1" applyFont="1" applyFill="1" applyAlignment="1">
      <alignment vertical="center"/>
    </xf>
    <xf numFmtId="0" fontId="7" fillId="8" borderId="0" xfId="2" applyFont="1" applyFill="1" applyAlignment="1">
      <alignment vertical="center" wrapText="1"/>
    </xf>
    <xf numFmtId="3" fontId="7" fillId="8" borderId="0" xfId="2" applyNumberFormat="1" applyFont="1" applyFill="1" applyAlignment="1">
      <alignment vertical="center"/>
    </xf>
    <xf numFmtId="3" fontId="9" fillId="0" borderId="0" xfId="2" applyNumberFormat="1"/>
    <xf numFmtId="0" fontId="11" fillId="9" borderId="17" xfId="2" applyFont="1" applyFill="1" applyBorder="1" applyAlignment="1">
      <alignment vertical="center" wrapText="1"/>
    </xf>
    <xf numFmtId="3" fontId="11" fillId="0" borderId="0" xfId="2" applyNumberFormat="1" applyFont="1" applyAlignment="1">
      <alignment vertical="center"/>
    </xf>
    <xf numFmtId="0" fontId="14" fillId="0" borderId="0" xfId="2" applyFont="1" applyAlignment="1">
      <alignment horizontal="left"/>
    </xf>
    <xf numFmtId="0" fontId="24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 wrapText="1"/>
    </xf>
    <xf numFmtId="0" fontId="24" fillId="0" borderId="0" xfId="2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horizontal="right" vertical="center"/>
    </xf>
    <xf numFmtId="3" fontId="18" fillId="7" borderId="2" xfId="2" applyNumberFormat="1" applyFont="1" applyFill="1" applyBorder="1" applyAlignment="1">
      <alignment horizontal="right" vertical="center"/>
    </xf>
    <xf numFmtId="3" fontId="18" fillId="7" borderId="3" xfId="2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left" vertical="center" readingOrder="1"/>
    </xf>
    <xf numFmtId="0" fontId="9" fillId="0" borderId="0" xfId="2" applyFill="1" applyBorder="1"/>
    <xf numFmtId="0" fontId="18" fillId="7" borderId="1" xfId="2" applyFont="1" applyFill="1" applyBorder="1" applyAlignment="1">
      <alignment vertical="top" wrapText="1"/>
    </xf>
    <xf numFmtId="0" fontId="2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9" fillId="0" borderId="0" xfId="3"/>
    <xf numFmtId="0" fontId="25" fillId="0" borderId="17" xfId="3" applyFont="1" applyBorder="1" applyAlignment="1">
      <alignment horizontal="center" vertical="center" wrapText="1"/>
    </xf>
    <xf numFmtId="0" fontId="25" fillId="0" borderId="18" xfId="3" applyFont="1" applyBorder="1" applyAlignment="1">
      <alignment horizontal="center" vertical="center"/>
    </xf>
    <xf numFmtId="0" fontId="25" fillId="0" borderId="5" xfId="3" applyFont="1" applyBorder="1" applyAlignment="1">
      <alignment horizontal="center" vertical="center"/>
    </xf>
    <xf numFmtId="0" fontId="25" fillId="0" borderId="19" xfId="3" applyFont="1" applyBorder="1" applyAlignment="1">
      <alignment horizontal="center" vertical="center" wrapText="1"/>
    </xf>
    <xf numFmtId="0" fontId="25" fillId="0" borderId="20" xfId="3" applyFont="1" applyBorder="1" applyAlignment="1">
      <alignment horizontal="right" vertical="center" wrapText="1"/>
    </xf>
    <xf numFmtId="0" fontId="21" fillId="0" borderId="17" xfId="3" applyFont="1" applyBorder="1" applyAlignment="1">
      <alignment vertical="center"/>
    </xf>
    <xf numFmtId="164" fontId="21" fillId="0" borderId="0" xfId="3" applyNumberFormat="1" applyFont="1" applyAlignment="1">
      <alignment vertical="center"/>
    </xf>
    <xf numFmtId="0" fontId="25" fillId="0" borderId="17" xfId="3" applyFont="1" applyBorder="1" applyAlignment="1">
      <alignment vertical="center"/>
    </xf>
    <xf numFmtId="164" fontId="25" fillId="0" borderId="0" xfId="3" applyNumberFormat="1" applyFont="1" applyAlignment="1">
      <alignment vertical="center"/>
    </xf>
    <xf numFmtId="0" fontId="6" fillId="0" borderId="0" xfId="3" applyFont="1" applyAlignment="1">
      <alignment horizontal="left" vertical="center" readingOrder="1"/>
    </xf>
    <xf numFmtId="0" fontId="27" fillId="0" borderId="0" xfId="3" applyFont="1"/>
    <xf numFmtId="0" fontId="7" fillId="8" borderId="0" xfId="3" applyFont="1" applyFill="1" applyBorder="1" applyAlignment="1">
      <alignment horizontal="left" vertical="center" wrapText="1"/>
    </xf>
    <xf numFmtId="0" fontId="7" fillId="8" borderId="21" xfId="3" applyFont="1" applyFill="1" applyBorder="1" applyAlignment="1">
      <alignment horizontal="right" vertical="center" wrapText="1"/>
    </xf>
    <xf numFmtId="0" fontId="7" fillId="8" borderId="22" xfId="3" applyFont="1" applyFill="1" applyBorder="1" applyAlignment="1">
      <alignment horizontal="center" vertical="center"/>
    </xf>
    <xf numFmtId="0" fontId="8" fillId="0" borderId="0" xfId="3" applyFont="1" applyBorder="1" applyAlignment="1">
      <alignment vertical="center"/>
    </xf>
    <xf numFmtId="3" fontId="8" fillId="0" borderId="0" xfId="3" applyNumberFormat="1" applyFont="1" applyAlignment="1">
      <alignment vertical="center"/>
    </xf>
    <xf numFmtId="0" fontId="8" fillId="8" borderId="23" xfId="3" applyFont="1" applyFill="1" applyBorder="1" applyAlignment="1">
      <alignment vertical="center"/>
    </xf>
    <xf numFmtId="3" fontId="8" fillId="8" borderId="23" xfId="3" applyNumberFormat="1" applyFont="1" applyFill="1" applyBorder="1" applyAlignment="1">
      <alignment vertical="center"/>
    </xf>
    <xf numFmtId="0" fontId="7" fillId="0" borderId="0" xfId="3" applyFont="1" applyBorder="1" applyAlignment="1">
      <alignment vertical="center"/>
    </xf>
    <xf numFmtId="3" fontId="7" fillId="0" borderId="0" xfId="3" applyNumberFormat="1" applyFont="1" applyAlignment="1">
      <alignment vertical="center"/>
    </xf>
    <xf numFmtId="0" fontId="7" fillId="8" borderId="24" xfId="3" applyFont="1" applyFill="1" applyBorder="1" applyAlignment="1">
      <alignment vertical="center" wrapText="1"/>
    </xf>
    <xf numFmtId="0" fontId="7" fillId="8" borderId="25" xfId="3" applyFont="1" applyFill="1" applyBorder="1" applyAlignment="1">
      <alignment horizontal="center" vertical="center" wrapText="1"/>
    </xf>
  </cellXfs>
  <cellStyles count="4">
    <cellStyle name="Normale" xfId="0" builtinId="0"/>
    <cellStyle name="Normale 2" xfId="2"/>
    <cellStyle name="Normale 3" xfId="1"/>
    <cellStyle name="Normale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ImpreseVariazione'!$A$30:$A$50</c:f>
              <c:strCache>
                <c:ptCount val="21"/>
                <c:pt idx="0">
                  <c:v>Lombardia</c:v>
                </c:pt>
                <c:pt idx="1">
                  <c:v>Trentino-A. Adige</c:v>
                </c:pt>
                <c:pt idx="2">
                  <c:v>Lazio</c:v>
                </c:pt>
                <c:pt idx="3">
                  <c:v>Veneto</c:v>
                </c:pt>
                <c:pt idx="4">
                  <c:v>Basilicata</c:v>
                </c:pt>
                <c:pt idx="5">
                  <c:v>Campania</c:v>
                </c:pt>
                <c:pt idx="6">
                  <c:v>Friuli-Venezia G.</c:v>
                </c:pt>
                <c:pt idx="7">
                  <c:v>Emilia- Romagna</c:v>
                </c:pt>
                <c:pt idx="8">
                  <c:v>Sicilia</c:v>
                </c:pt>
                <c:pt idx="9">
                  <c:v>Italia</c:v>
                </c:pt>
                <c:pt idx="10">
                  <c:v>Toscana</c:v>
                </c:pt>
                <c:pt idx="11">
                  <c:v>Puglia</c:v>
                </c:pt>
                <c:pt idx="12">
                  <c:v>Valle D'Aosta</c:v>
                </c:pt>
                <c:pt idx="13">
                  <c:v>Umbria</c:v>
                </c:pt>
                <c:pt idx="14">
                  <c:v>Piemonte</c:v>
                </c:pt>
                <c:pt idx="15">
                  <c:v>Abruzzo</c:v>
                </c:pt>
                <c:pt idx="16">
                  <c:v>Calabria</c:v>
                </c:pt>
                <c:pt idx="17">
                  <c:v>Sardegna</c:v>
                </c:pt>
                <c:pt idx="18">
                  <c:v>Molise</c:v>
                </c:pt>
                <c:pt idx="19">
                  <c:v>Marche</c:v>
                </c:pt>
                <c:pt idx="20">
                  <c:v>Liguria</c:v>
                </c:pt>
              </c:strCache>
            </c:strRef>
          </c:cat>
          <c:val>
            <c:numRef>
              <c:f>'Graf ImpreseVariazione'!$B$30:$B$50</c:f>
              <c:numCache>
                <c:formatCode>0.00</c:formatCode>
                <c:ptCount val="21"/>
                <c:pt idx="0">
                  <c:v>0.34452032264874388</c:v>
                </c:pt>
                <c:pt idx="1">
                  <c:v>0.16814680955924277</c:v>
                </c:pt>
                <c:pt idx="2">
                  <c:v>3.1250911484918312E-3</c:v>
                </c:pt>
                <c:pt idx="3">
                  <c:v>-1.4193341228864136E-2</c:v>
                </c:pt>
                <c:pt idx="4">
                  <c:v>-6.947052196770559E-2</c:v>
                </c:pt>
                <c:pt idx="5">
                  <c:v>-8.1721117802767862E-2</c:v>
                </c:pt>
                <c:pt idx="6">
                  <c:v>-9.360233667519989E-2</c:v>
                </c:pt>
                <c:pt idx="7">
                  <c:v>-0.143256464011181</c:v>
                </c:pt>
                <c:pt idx="8">
                  <c:v>-0.14327808760356942</c:v>
                </c:pt>
                <c:pt idx="9">
                  <c:v>-0.14372203078861631</c:v>
                </c:pt>
                <c:pt idx="10">
                  <c:v>-0.24432919362803165</c:v>
                </c:pt>
                <c:pt idx="11">
                  <c:v>-0.24797263584391852</c:v>
                </c:pt>
                <c:pt idx="12">
                  <c:v>-0.26442965259414608</c:v>
                </c:pt>
                <c:pt idx="13">
                  <c:v>-0.29165420281184568</c:v>
                </c:pt>
                <c:pt idx="14">
                  <c:v>-0.29593075586628431</c:v>
                </c:pt>
                <c:pt idx="15">
                  <c:v>-0.30394186818767821</c:v>
                </c:pt>
                <c:pt idx="16">
                  <c:v>-0.30798490751250041</c:v>
                </c:pt>
                <c:pt idx="17">
                  <c:v>-0.40062058265816242</c:v>
                </c:pt>
                <c:pt idx="18">
                  <c:v>-0.56805197349090786</c:v>
                </c:pt>
                <c:pt idx="19">
                  <c:v>-1.2478624260862996</c:v>
                </c:pt>
                <c:pt idx="20">
                  <c:v>-1.5857081095340335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A-404B-928E-730B7FA50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253416"/>
        <c:axId val="813256368"/>
      </c:barChart>
      <c:catAx>
        <c:axId val="81325341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42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13256368"/>
        <c:crosses val="autoZero"/>
        <c:auto val="1"/>
        <c:lblAlgn val="ctr"/>
        <c:lblOffset val="100"/>
        <c:noMultiLvlLbl val="0"/>
      </c:catAx>
      <c:valAx>
        <c:axId val="81325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3253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1° trimestre 2022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(Chieti)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98-4EC0-BE2D-2479308E9C63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98-4EC0-BE2D-2479308E9C63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98-4EC0-BE2D-2479308E9C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UL_variazione!$F$24:$G$24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UL_variazione!$F$30:$G$30</c:f>
              <c:numCache>
                <c:formatCode>#,##0</c:formatCode>
                <c:ptCount val="2"/>
                <c:pt idx="0">
                  <c:v>102895</c:v>
                </c:pt>
                <c:pt idx="1">
                  <c:v>26466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98-4EC0-BE2D-2479308E9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1° trimestre 2022</a:t>
            </a:r>
          </a:p>
          <a:p>
            <a:pPr>
              <a:defRPr/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fino a 9 addetti)</a:t>
            </a:r>
            <a:endParaRPr lang="en-US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677641274654884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57575757578"/>
          <c:y val="0.17070944444444444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060-4EE5-BFE3-66D11348DA53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60-4EE5-BFE3-66D11348DA53}"/>
              </c:ext>
            </c:extLst>
          </c:dPt>
          <c:dLbls>
            <c:dLbl>
              <c:idx val="0"/>
              <c:layout>
                <c:manualLayout>
                  <c:x val="3.0153307010525029E-2"/>
                  <c:y val="-2.9816143563557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9186454279754"/>
                      <c:h val="0.15944182770612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060-4EE5-BFE3-66D11348D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UL_ClasseAddetti!$K$33:$L$33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UL_ClasseAddetti!$K$36:$L$36</c:f>
              <c:numCache>
                <c:formatCode>#,##0</c:formatCode>
                <c:ptCount val="2"/>
                <c:pt idx="0">
                  <c:v>99736</c:v>
                </c:pt>
                <c:pt idx="1">
                  <c:v>87052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60-4EE5-BFE3-66D11348D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43039690774275191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1° trimestre 2022</a:t>
            </a:r>
          </a:p>
          <a:p>
            <a:pPr>
              <a:defRPr/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10-49 addetti)</a:t>
            </a:r>
            <a:endParaRPr lang="en-US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677641274654884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57575757578"/>
          <c:y val="0.17070944444444444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33-400F-AB57-7480B3099D03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33-400F-AB57-7480B3099D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UL_ClasseAddetti!$K$33:$L$33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UL_ClasseAddetti!$K$37:$L$37</c:f>
              <c:numCache>
                <c:formatCode>#,##0</c:formatCode>
                <c:ptCount val="2"/>
                <c:pt idx="0">
                  <c:v>84990</c:v>
                </c:pt>
                <c:pt idx="1">
                  <c:v>2546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33-400F-AB57-7480B309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5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45073166507922757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1° trimestre 2022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50 addetti</a:t>
            </a:r>
            <a:r>
              <a:rPr lang="en-US" sz="900" baseline="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e oltre)</a:t>
            </a:r>
            <a:endParaRPr lang="en-US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677641274654884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80757575757578"/>
          <c:y val="0.17070944444444444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DB-4D60-AF46-F028B28F0D4E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DB-4D60-AF46-F028B28F0D4E}"/>
              </c:ext>
            </c:extLst>
          </c:dPt>
          <c:dLbls>
            <c:dLbl>
              <c:idx val="0"/>
              <c:layout>
                <c:manualLayout>
                  <c:x val="5.4385063377869199E-2"/>
                  <c:y val="-2.56565656565656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9748601119104717"/>
                      <c:h val="0.137198484848484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CDB-4D60-AF46-F028B28F0D4E}"/>
                </c:ext>
              </c:extLst>
            </c:dLbl>
            <c:dLbl>
              <c:idx val="1"/>
              <c:layout>
                <c:manualLayout>
                  <c:x val="-0.15393939393939393"/>
                  <c:y val="-6.4141414141414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DB-4D60-AF46-F028B28F0D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UL_ClasseAddetti!$K$33:$L$33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UL_ClasseAddetti!$K$42:$L$42</c:f>
              <c:numCache>
                <c:formatCode>#,##0</c:formatCode>
                <c:ptCount val="2"/>
                <c:pt idx="0">
                  <c:v>133903</c:v>
                </c:pt>
                <c:pt idx="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DB-4D60-AF46-F028B28F0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42810094781317803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36388888888888"/>
          <c:y val="3.5022777777777778E-2"/>
          <c:w val="0.74646849598175713"/>
          <c:h val="0.7280018535252859"/>
        </c:manualLayout>
      </c:layout>
      <c:lineChart>
        <c:grouping val="standard"/>
        <c:varyColors val="0"/>
        <c:ser>
          <c:idx val="1"/>
          <c:order val="1"/>
          <c:tx>
            <c:strRef>
              <c:f>'Serie storica'!$I$4</c:f>
              <c:strCache>
                <c:ptCount val="1"/>
                <c:pt idx="0">
                  <c:v>UL Attive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5.3076510509659905E-2"/>
                  <c:y val="8.5014043494389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C4-4361-BDA2-E67F8A00E83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C4-4361-BDA2-E67F8A00E83B}"/>
                </c:ext>
              </c:extLst>
            </c:dLbl>
            <c:dLbl>
              <c:idx val="3"/>
              <c:layout>
                <c:manualLayout>
                  <c:x val="-6.192259559460319E-2"/>
                  <c:y val="-4.9591525371727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C4-4361-BDA2-E67F8A00E83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C4-4361-BDA2-E67F8A00E83B}"/>
                </c:ext>
              </c:extLst>
            </c:dLbl>
            <c:dLbl>
              <c:idx val="5"/>
              <c:layout>
                <c:manualLayout>
                  <c:x val="-6.3720601851851855E-2"/>
                  <c:y val="7.6782222222222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C4-4361-BDA2-E67F8A00E83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C4-4361-BDA2-E67F8A00E83B}"/>
                </c:ext>
              </c:extLst>
            </c:dLbl>
            <c:dLbl>
              <c:idx val="7"/>
              <c:layout>
                <c:manualLayout>
                  <c:x val="-6.0780787037037147E-2"/>
                  <c:y val="-2.1995555555555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0C4-4361-BDA2-E67F8A00E83B}"/>
                </c:ext>
              </c:extLst>
            </c:dLbl>
            <c:dLbl>
              <c:idx val="8"/>
              <c:layout>
                <c:manualLayout>
                  <c:x val="-5.6121096171572259E-2"/>
                  <c:y val="-4.057635505077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0C4-4361-BDA2-E67F8A00E8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'Serie storica'!$K$3:$S$3</c:f>
              <c:strCache>
                <c:ptCount val="9"/>
                <c:pt idx="0">
                  <c:v>T1
2020</c:v>
                </c:pt>
                <c:pt idx="1">
                  <c:v>T2
2020</c:v>
                </c:pt>
                <c:pt idx="2">
                  <c:v>T3
2020</c:v>
                </c:pt>
                <c:pt idx="3">
                  <c:v>T4
2020</c:v>
                </c:pt>
                <c:pt idx="4">
                  <c:v>T1
2021</c:v>
                </c:pt>
                <c:pt idx="5">
                  <c:v>T2
2021</c:v>
                </c:pt>
                <c:pt idx="6">
                  <c:v>T3
2021</c:v>
                </c:pt>
                <c:pt idx="7">
                  <c:v>T4
2021</c:v>
                </c:pt>
                <c:pt idx="8">
                  <c:v>T1
2022</c:v>
                </c:pt>
              </c:strCache>
            </c:strRef>
          </c:cat>
          <c:val>
            <c:numRef>
              <c:f>'Serie storica'!$K$4:$S$4</c:f>
              <c:numCache>
                <c:formatCode>#,##0</c:formatCode>
                <c:ptCount val="9"/>
                <c:pt idx="0">
                  <c:v>153551</c:v>
                </c:pt>
                <c:pt idx="1">
                  <c:v>154617</c:v>
                </c:pt>
                <c:pt idx="2">
                  <c:v>155283</c:v>
                </c:pt>
                <c:pt idx="3">
                  <c:v>155225</c:v>
                </c:pt>
                <c:pt idx="4">
                  <c:v>155087</c:v>
                </c:pt>
                <c:pt idx="5">
                  <c:v>156494</c:v>
                </c:pt>
                <c:pt idx="6">
                  <c:v>157291</c:v>
                </c:pt>
                <c:pt idx="7">
                  <c:v>157277</c:v>
                </c:pt>
                <c:pt idx="8">
                  <c:v>156942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0C4-4361-BDA2-E67F8A00E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509496"/>
        <c:axId val="564512448"/>
      </c:lineChart>
      <c:lineChart>
        <c:grouping val="standard"/>
        <c:varyColors val="0"/>
        <c:ser>
          <c:idx val="0"/>
          <c:order val="0"/>
          <c:tx>
            <c:strRef>
              <c:f>'Serie storica'!$I$5</c:f>
              <c:strCache>
                <c:ptCount val="1"/>
                <c:pt idx="0">
                  <c:v>Addetti totali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8891898148148152E-2"/>
                  <c:y val="5.8367222222222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0C4-4361-BDA2-E67F8A00E83B}"/>
                </c:ext>
              </c:extLst>
            </c:dLbl>
            <c:dLbl>
              <c:idx val="1"/>
              <c:layout>
                <c:manualLayout>
                  <c:x val="-5.3172401143257844E-2"/>
                  <c:y val="-6.182986592437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0C4-4361-BDA2-E67F8A00E83B}"/>
                </c:ext>
              </c:extLst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0C4-4361-BDA2-E67F8A00E83B}"/>
                </c:ext>
              </c:extLst>
            </c:dLbl>
            <c:dLbl>
              <c:idx val="5"/>
              <c:layout>
                <c:manualLayout>
                  <c:x val="-6.0780747121316911E-2"/>
                  <c:y val="5.0528736886745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0C4-4361-BDA2-E67F8A00E83B}"/>
                </c:ext>
              </c:extLst>
            </c:dLbl>
            <c:dLbl>
              <c:idx val="6"/>
              <c:layout>
                <c:manualLayout>
                  <c:x val="-5.0052977070727908E-2"/>
                  <c:y val="8.8602795296225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0C4-4361-BDA2-E67F8A00E83B}"/>
                </c:ext>
              </c:extLst>
            </c:dLbl>
            <c:dLbl>
              <c:idx val="7"/>
              <c:layout>
                <c:manualLayout>
                  <c:x val="-4.755162037037048E-2"/>
                  <c:y val="9.79488888888888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042824074074081E-2"/>
                      <c:h val="0.104175555555555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E0C4-4361-BDA2-E67F8A00E83B}"/>
                </c:ext>
              </c:extLst>
            </c:dLbl>
            <c:dLbl>
              <c:idx val="8"/>
              <c:layout>
                <c:manualLayout>
                  <c:x val="-4.432631605831451E-2"/>
                  <c:y val="5.8606695692677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0C4-4361-BDA2-E67F8A00E8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'Serie storica'!$K$3:$S$3</c:f>
              <c:strCache>
                <c:ptCount val="9"/>
                <c:pt idx="0">
                  <c:v>T1
2020</c:v>
                </c:pt>
                <c:pt idx="1">
                  <c:v>T2
2020</c:v>
                </c:pt>
                <c:pt idx="2">
                  <c:v>T3
2020</c:v>
                </c:pt>
                <c:pt idx="3">
                  <c:v>T4
2020</c:v>
                </c:pt>
                <c:pt idx="4">
                  <c:v>T1
2021</c:v>
                </c:pt>
                <c:pt idx="5">
                  <c:v>T2
2021</c:v>
                </c:pt>
                <c:pt idx="6">
                  <c:v>T3
2021</c:v>
                </c:pt>
                <c:pt idx="7">
                  <c:v>T4
2021</c:v>
                </c:pt>
                <c:pt idx="8">
                  <c:v>T1
2022</c:v>
                </c:pt>
              </c:strCache>
            </c:strRef>
          </c:cat>
          <c:val>
            <c:numRef>
              <c:f>'Serie storica'!$K$5:$S$5</c:f>
              <c:numCache>
                <c:formatCode>#,##0</c:formatCode>
                <c:ptCount val="9"/>
                <c:pt idx="0">
                  <c:v>396600</c:v>
                </c:pt>
                <c:pt idx="1">
                  <c:v>392947</c:v>
                </c:pt>
                <c:pt idx="2">
                  <c:v>384003</c:v>
                </c:pt>
                <c:pt idx="3">
                  <c:v>389573</c:v>
                </c:pt>
                <c:pt idx="4">
                  <c:v>391522</c:v>
                </c:pt>
                <c:pt idx="5">
                  <c:v>377555</c:v>
                </c:pt>
                <c:pt idx="6">
                  <c:v>396397</c:v>
                </c:pt>
                <c:pt idx="7">
                  <c:v>403826</c:v>
                </c:pt>
                <c:pt idx="8">
                  <c:v>408288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0C4-4361-BDA2-E67F8A00E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487848"/>
        <c:axId val="562487520"/>
      </c:lineChart>
      <c:catAx>
        <c:axId val="56450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4512448"/>
        <c:crosses val="autoZero"/>
        <c:auto val="1"/>
        <c:lblAlgn val="ctr"/>
        <c:lblOffset val="100"/>
        <c:noMultiLvlLbl val="0"/>
      </c:catAx>
      <c:valAx>
        <c:axId val="56451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>
                    <a:solidFill>
                      <a:schemeClr val="accent6">
                        <a:lumMod val="75000"/>
                      </a:schemeClr>
                    </a:solidFill>
                  </a:rPr>
                  <a:t>UL</a:t>
                </a:r>
                <a:r>
                  <a:rPr lang="it-IT" sz="800" baseline="0">
                    <a:solidFill>
                      <a:schemeClr val="accent6">
                        <a:lumMod val="75000"/>
                      </a:schemeClr>
                    </a:solidFill>
                  </a:rPr>
                  <a:t> a</a:t>
                </a:r>
                <a:r>
                  <a:rPr lang="it-IT" sz="800">
                    <a:solidFill>
                      <a:schemeClr val="accent6">
                        <a:lumMod val="75000"/>
                      </a:schemeClr>
                    </a:solidFill>
                  </a:rPr>
                  <a:t>ttive</a:t>
                </a:r>
              </a:p>
            </c:rich>
          </c:tx>
          <c:layout>
            <c:manualLayout>
              <c:xMode val="edge"/>
              <c:yMode val="edge"/>
              <c:x val="1.3145833333333338E-3"/>
              <c:y val="0.2757672222222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accent6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4509496"/>
        <c:crosses val="autoZero"/>
        <c:crossBetween val="between"/>
      </c:valAx>
      <c:valAx>
        <c:axId val="5624875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>
                    <a:solidFill>
                      <a:srgbClr val="7030A0"/>
                    </a:solidFill>
                  </a:rPr>
                  <a:t>Addetti totali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7030A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487848"/>
        <c:crosses val="max"/>
        <c:crossBetween val="between"/>
      </c:valAx>
      <c:catAx>
        <c:axId val="562487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248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12077661447016"/>
          <c:y val="0.90116298239211234"/>
          <c:w val="0.42400382023175581"/>
          <c:h val="9.0106991220079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05363984674329E-2"/>
          <c:y val="5.8541358024691355E-2"/>
          <c:w val="0.7295339999999999"/>
          <c:h val="0.786282098765432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UL_variazione!$L$2</c:f>
              <c:strCache>
                <c:ptCount val="1"/>
                <c:pt idx="0">
                  <c:v> Addetti totali UL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UL_variazione!$I$3:$I$7</c:f>
              <c:strCache>
                <c:ptCount val="5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  <c:pt idx="4">
                  <c:v>Abruzzo</c:v>
                </c:pt>
              </c:strCache>
            </c:strRef>
          </c:cat>
          <c:val>
            <c:numRef>
              <c:f>UL_variazione!$L$3:$L$7</c:f>
              <c:numCache>
                <c:formatCode>#,##0.0</c:formatCode>
                <c:ptCount val="5"/>
                <c:pt idx="0">
                  <c:v>2.8283978739559608</c:v>
                </c:pt>
                <c:pt idx="1">
                  <c:v>0.31530228521839743</c:v>
                </c:pt>
                <c:pt idx="2">
                  <c:v>1.0751411392610024</c:v>
                </c:pt>
                <c:pt idx="3">
                  <c:v>0.70373743743042416</c:v>
                </c:pt>
                <c:pt idx="4">
                  <c:v>1.1049313318112257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F-4122-BC1F-DC9866F0ECD3}"/>
            </c:ext>
          </c:extLst>
        </c:ser>
        <c:ser>
          <c:idx val="3"/>
          <c:order val="1"/>
          <c:tx>
            <c:strRef>
              <c:f>UL_variazione!$M$2</c:f>
              <c:strCache>
                <c:ptCount val="1"/>
                <c:pt idx="0">
                  <c:v>Addetti dipendenti UL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UL_variazione!$I$3:$I$7</c:f>
              <c:strCache>
                <c:ptCount val="5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  <c:pt idx="4">
                  <c:v>Abruzzo</c:v>
                </c:pt>
              </c:strCache>
            </c:strRef>
          </c:cat>
          <c:val>
            <c:numRef>
              <c:f>UL_variazione!$M$3:$M$7</c:f>
              <c:numCache>
                <c:formatCode>#,##0.0</c:formatCode>
                <c:ptCount val="5"/>
                <c:pt idx="0">
                  <c:v>4.1895823872714733</c:v>
                </c:pt>
                <c:pt idx="1">
                  <c:v>0.80967686532374805</c:v>
                </c:pt>
                <c:pt idx="2">
                  <c:v>1.786653400611186</c:v>
                </c:pt>
                <c:pt idx="3">
                  <c:v>1.2158293904130475</c:v>
                </c:pt>
                <c:pt idx="4">
                  <c:v>1.8032813074108984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9F-4122-BC1F-DC9866F0ECD3}"/>
            </c:ext>
          </c:extLst>
        </c:ser>
        <c:ser>
          <c:idx val="4"/>
          <c:order val="2"/>
          <c:tx>
            <c:strRef>
              <c:f>UL_variazione!$N$2</c:f>
              <c:strCache>
                <c:ptCount val="1"/>
                <c:pt idx="0">
                  <c:v>Addetti indipendenti UL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UL_variazione!$I$3:$I$7</c:f>
              <c:strCache>
                <c:ptCount val="5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  <c:pt idx="4">
                  <c:v>Abruzzo</c:v>
                </c:pt>
              </c:strCache>
            </c:strRef>
          </c:cat>
          <c:val>
            <c:numRef>
              <c:f>UL_variazione!$N$3:$N$7</c:f>
              <c:numCache>
                <c:formatCode>#,##0.0</c:formatCode>
                <c:ptCount val="5"/>
                <c:pt idx="0">
                  <c:v>-1.3085927516229616</c:v>
                </c:pt>
                <c:pt idx="1">
                  <c:v>-1.5002703189763922</c:v>
                </c:pt>
                <c:pt idx="2">
                  <c:v>-1.17124394184168</c:v>
                </c:pt>
                <c:pt idx="3">
                  <c:v>-1.2388984252556161</c:v>
                </c:pt>
                <c:pt idx="4">
                  <c:v>-1.3011745797602403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9F-4122-BC1F-DC9866F0E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851488"/>
        <c:axId val="437843616"/>
      </c:barChart>
      <c:catAx>
        <c:axId val="4378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843616"/>
        <c:crosses val="autoZero"/>
        <c:auto val="1"/>
        <c:lblAlgn val="ctr"/>
        <c:lblOffset val="100"/>
        <c:noMultiLvlLbl val="0"/>
      </c:catAx>
      <c:valAx>
        <c:axId val="4378436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85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86377777777774"/>
          <c:y val="0.24363765432098766"/>
          <c:w val="0.17377933333333334"/>
          <c:h val="0.497045061728395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1° trimestre 2022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(L'Aquila)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297929292929293"/>
          <c:y val="0.21340050505050503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C6-4A39-9A67-DB0B8F59C65D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C6-4A39-9A67-DB0B8F59C65D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C6-4A39-9A67-DB0B8F59C6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UL_variazione!$F$24:$G$24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UL_variazione!$F$27:$G$27</c:f>
              <c:numCache>
                <c:formatCode>#,##0</c:formatCode>
                <c:ptCount val="2"/>
                <c:pt idx="0">
                  <c:v>61948</c:v>
                </c:pt>
                <c:pt idx="1">
                  <c:v>19307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C6-4A39-9A67-DB0B8F59C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1° trimestre 2022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(Teramo)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D5-437F-8DA8-199302FD8789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D5-437F-8DA8-199302FD8789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D5-437F-8DA8-199302FD87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UL_variazione!$F$24:$G$24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UL_variazione!$F$28:$G$28</c:f>
              <c:numCache>
                <c:formatCode>#,##0</c:formatCode>
                <c:ptCount val="2"/>
                <c:pt idx="0">
                  <c:v>82174</c:v>
                </c:pt>
                <c:pt idx="1">
                  <c:v>21863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D5-437F-8DA8-199302FD8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1° trimestre 2022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(Pescara)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10-4A30-89E2-421C4FAA174E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10-4A30-89E2-421C4FAA174E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10-4A30-89E2-421C4FAA17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UL_variazione!$F$24:$G$24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UL_variazione!$F$29:$G$29</c:f>
              <c:numCache>
                <c:formatCode>#,##0</c:formatCode>
                <c:ptCount val="2"/>
                <c:pt idx="0">
                  <c:v>71612</c:v>
                </c:pt>
                <c:pt idx="1">
                  <c:v>22023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10-4A30-89E2-421C4FAA1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2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1133474</xdr:colOff>
      <xdr:row>30</xdr:row>
      <xdr:rowOff>85725</xdr:rowOff>
    </xdr:from>
    <xdr:to>
      <xdr:col>7</xdr:col>
      <xdr:colOff>196649</xdr:colOff>
      <xdr:row>41</xdr:row>
      <xdr:rowOff>150225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B4D1997-9F7C-4CDB-9507-F50BE93CA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0</xdr:row>
      <xdr:rowOff>133349</xdr:rowOff>
    </xdr:from>
    <xdr:to>
      <xdr:col>17</xdr:col>
      <xdr:colOff>522675</xdr:colOff>
      <xdr:row>35</xdr:row>
      <xdr:rowOff>8325</xdr:rowOff>
    </xdr:to>
    <xdr:grpSp>
      <xdr:nvGrpSpPr>
        <xdr:cNvPr id="2" name="Gruppo 1"/>
        <xdr:cNvGrpSpPr/>
      </xdr:nvGrpSpPr>
      <xdr:grpSpPr>
        <a:xfrm>
          <a:off x="11563350" y="133349"/>
          <a:ext cx="1751400" cy="6018601"/>
          <a:chOff x="11458575" y="133349"/>
          <a:chExt cx="1751400" cy="6018601"/>
        </a:xfrm>
      </xdr:grpSpPr>
      <xdr:graphicFrame macro="">
        <xdr:nvGraphicFramePr>
          <xdr:cNvPr id="3" name="Grafico 2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GraphicFramePr>
            <a:graphicFrameLocks/>
          </xdr:cNvGraphicFramePr>
        </xdr:nvGraphicFramePr>
        <xdr:xfrm>
          <a:off x="11458575" y="133349"/>
          <a:ext cx="1684724" cy="1703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fico 3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GraphicFramePr>
            <a:graphicFrameLocks/>
          </xdr:cNvGraphicFramePr>
        </xdr:nvGraphicFramePr>
        <xdr:xfrm>
          <a:off x="11458575" y="1990725"/>
          <a:ext cx="1732350" cy="2151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fico 4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GraphicFramePr>
            <a:graphicFrameLocks/>
          </xdr:cNvGraphicFramePr>
        </xdr:nvGraphicFramePr>
        <xdr:xfrm>
          <a:off x="11458575" y="4171950"/>
          <a:ext cx="1751400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 editAs="oneCell">
    <xdr:from>
      <xdr:col>18</xdr:col>
      <xdr:colOff>266700</xdr:colOff>
      <xdr:row>0</xdr:row>
      <xdr:rowOff>114300</xdr:rowOff>
    </xdr:from>
    <xdr:to>
      <xdr:col>21</xdr:col>
      <xdr:colOff>187604</xdr:colOff>
      <xdr:row>34</xdr:row>
      <xdr:rowOff>289320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668375" y="114300"/>
          <a:ext cx="1749704" cy="60233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531329</xdr:colOff>
      <xdr:row>14</xdr:row>
      <xdr:rowOff>3313</xdr:rowOff>
    </xdr:from>
    <xdr:to>
      <xdr:col>13</xdr:col>
      <xdr:colOff>269804</xdr:colOff>
      <xdr:row>24</xdr:row>
      <xdr:rowOff>3088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8</xdr:row>
      <xdr:rowOff>466725</xdr:rowOff>
    </xdr:from>
    <xdr:to>
      <xdr:col>15</xdr:col>
      <xdr:colOff>156600</xdr:colOff>
      <xdr:row>17</xdr:row>
      <xdr:rowOff>125700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FE936C7-9C1E-45E1-98B2-678ECE1D7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542924</xdr:colOff>
      <xdr:row>18</xdr:row>
      <xdr:rowOff>85725</xdr:rowOff>
    </xdr:from>
    <xdr:to>
      <xdr:col>14</xdr:col>
      <xdr:colOff>389325</xdr:colOff>
      <xdr:row>40</xdr:row>
      <xdr:rowOff>65475</xdr:rowOff>
    </xdr:to>
    <xdr:grpSp>
      <xdr:nvGrpSpPr>
        <xdr:cNvPr id="3" name="Gruppo 2"/>
        <xdr:cNvGrpSpPr/>
      </xdr:nvGrpSpPr>
      <xdr:grpSpPr>
        <a:xfrm>
          <a:off x="7362824" y="4257675"/>
          <a:ext cx="4085026" cy="4018350"/>
          <a:chOff x="7362824" y="4257675"/>
          <a:chExt cx="4085026" cy="4018350"/>
        </a:xfrm>
      </xdr:grpSpPr>
      <xdr:graphicFrame macro="">
        <xdr:nvGraphicFramePr>
          <xdr:cNvPr id="4" name="Grafico 3">
            <a:extLst>
              <a:ext uri="{FF2B5EF4-FFF2-40B4-BE49-F238E27FC236}">
                <a16:creationId xmlns:a16="http://schemas.microsoft.com/office/drawing/2014/main" id="{35558950-BE86-4B66-B1C7-E9DB617B4EC8}"/>
              </a:ext>
            </a:extLst>
          </xdr:cNvPr>
          <xdr:cNvGraphicFramePr>
            <a:graphicFrameLocks/>
          </xdr:cNvGraphicFramePr>
        </xdr:nvGraphicFramePr>
        <xdr:xfrm>
          <a:off x="7362824" y="4257675"/>
          <a:ext cx="1980000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fico 4">
            <a:extLst>
              <a:ext uri="{FF2B5EF4-FFF2-40B4-BE49-F238E27FC236}">
                <a16:creationId xmlns:a16="http://schemas.microsoft.com/office/drawing/2014/main" id="{2A98EADD-2512-4198-9B80-6B37D47C16D9}"/>
              </a:ext>
            </a:extLst>
          </xdr:cNvPr>
          <xdr:cNvGraphicFramePr>
            <a:graphicFrameLocks/>
          </xdr:cNvGraphicFramePr>
        </xdr:nvGraphicFramePr>
        <xdr:xfrm>
          <a:off x="9467850" y="4257675"/>
          <a:ext cx="1980000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fico 5">
            <a:extLst>
              <a:ext uri="{FF2B5EF4-FFF2-40B4-BE49-F238E27FC236}">
                <a16:creationId xmlns:a16="http://schemas.microsoft.com/office/drawing/2014/main" id="{53823F53-F204-4173-B346-54DE87C15405}"/>
              </a:ext>
            </a:extLst>
          </xdr:cNvPr>
          <xdr:cNvGraphicFramePr>
            <a:graphicFrameLocks/>
          </xdr:cNvGraphicFramePr>
        </xdr:nvGraphicFramePr>
        <xdr:xfrm>
          <a:off x="7362825" y="6296025"/>
          <a:ext cx="1980000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fico 6">
            <a:extLst>
              <a:ext uri="{FF2B5EF4-FFF2-40B4-BE49-F238E27FC236}">
                <a16:creationId xmlns:a16="http://schemas.microsoft.com/office/drawing/2014/main" id="{9FD60718-EF3D-4D98-BA7E-C17BCAABEBB0}"/>
              </a:ext>
            </a:extLst>
          </xdr:cNvPr>
          <xdr:cNvGraphicFramePr>
            <a:graphicFrameLocks/>
          </xdr:cNvGraphicFramePr>
        </xdr:nvGraphicFramePr>
        <xdr:xfrm>
          <a:off x="9467850" y="6296025"/>
          <a:ext cx="1980000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  <xdr:twoCellAnchor editAs="oneCell">
    <xdr:from>
      <xdr:col>15</xdr:col>
      <xdr:colOff>0</xdr:colOff>
      <xdr:row>18</xdr:row>
      <xdr:rowOff>38100</xdr:rowOff>
    </xdr:from>
    <xdr:to>
      <xdr:col>21</xdr:col>
      <xdr:colOff>427074</xdr:colOff>
      <xdr:row>40</xdr:row>
      <xdr:rowOff>23209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668125" y="4210050"/>
          <a:ext cx="4084674" cy="40237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%20interni3/Dati_Pubblicazioni_Aree_Tematiche_Altro/Bollettino-trimestrale/2022_Trim2/03-Imprese/Imprese_B22_2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%20interni3/Dati_Pubblicazioni_Aree_Tematiche_Altro/Bollettino-trimestrale/2022_Trim2/03-Imprese/UL_B22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e_2021_4t"/>
      <sheetName val="Imprese_2022_1t"/>
      <sheetName val="Tab ImpreseVariazione"/>
      <sheetName val="Tab Imprese_x_sezAteco"/>
      <sheetName val="ImpreseReg_2021_4t"/>
      <sheetName val="ImpreseReg_2022_1t"/>
      <sheetName val="Graf ImpreseVari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0">
          <cell r="A30" t="str">
            <v>Lombardia</v>
          </cell>
          <cell r="B30">
            <v>0.34452032264874388</v>
          </cell>
        </row>
        <row r="31">
          <cell r="A31" t="str">
            <v>Trentino-A. Adige</v>
          </cell>
          <cell r="B31">
            <v>0.16814680955924277</v>
          </cell>
        </row>
        <row r="32">
          <cell r="A32" t="str">
            <v>Lazio</v>
          </cell>
          <cell r="B32">
            <v>3.1250911484918312E-3</v>
          </cell>
        </row>
        <row r="33">
          <cell r="A33" t="str">
            <v>Veneto</v>
          </cell>
          <cell r="B33">
            <v>-1.4193341228864136E-2</v>
          </cell>
        </row>
        <row r="34">
          <cell r="A34" t="str">
            <v>Basilicata</v>
          </cell>
          <cell r="B34">
            <v>-6.947052196770559E-2</v>
          </cell>
        </row>
        <row r="35">
          <cell r="A35" t="str">
            <v>Campania</v>
          </cell>
          <cell r="B35">
            <v>-8.1721117802767862E-2</v>
          </cell>
        </row>
        <row r="36">
          <cell r="A36" t="str">
            <v>Friuli-Venezia G.</v>
          </cell>
          <cell r="B36">
            <v>-9.360233667519989E-2</v>
          </cell>
        </row>
        <row r="37">
          <cell r="A37" t="str">
            <v>Emilia- Romagna</v>
          </cell>
          <cell r="B37">
            <v>-0.143256464011181</v>
          </cell>
        </row>
        <row r="38">
          <cell r="A38" t="str">
            <v>Sicilia</v>
          </cell>
          <cell r="B38">
            <v>-0.14327808760356942</v>
          </cell>
        </row>
        <row r="39">
          <cell r="A39" t="str">
            <v>Italia</v>
          </cell>
          <cell r="B39">
            <v>-0.14372203078861631</v>
          </cell>
        </row>
        <row r="40">
          <cell r="A40" t="str">
            <v>Toscana</v>
          </cell>
          <cell r="B40">
            <v>-0.24432919362803165</v>
          </cell>
        </row>
        <row r="41">
          <cell r="A41" t="str">
            <v>Puglia</v>
          </cell>
          <cell r="B41">
            <v>-0.24797263584391852</v>
          </cell>
        </row>
        <row r="42">
          <cell r="A42" t="str">
            <v>Valle D'Aosta</v>
          </cell>
          <cell r="B42">
            <v>-0.26442965259414608</v>
          </cell>
        </row>
        <row r="43">
          <cell r="A43" t="str">
            <v>Umbria</v>
          </cell>
          <cell r="B43">
            <v>-0.29165420281184568</v>
          </cell>
        </row>
        <row r="44">
          <cell r="A44" t="str">
            <v>Piemonte</v>
          </cell>
          <cell r="B44">
            <v>-0.29593075586628431</v>
          </cell>
        </row>
        <row r="45">
          <cell r="A45" t="str">
            <v>Abruzzo</v>
          </cell>
          <cell r="B45">
            <v>-0.30394186818767821</v>
          </cell>
        </row>
        <row r="46">
          <cell r="A46" t="str">
            <v>Calabria</v>
          </cell>
          <cell r="B46">
            <v>-0.30798490751250041</v>
          </cell>
        </row>
        <row r="47">
          <cell r="A47" t="str">
            <v>Sardegna</v>
          </cell>
          <cell r="B47">
            <v>-0.40062058265816242</v>
          </cell>
        </row>
        <row r="48">
          <cell r="A48" t="str">
            <v>Molise</v>
          </cell>
          <cell r="B48">
            <v>-0.56805197349090786</v>
          </cell>
        </row>
        <row r="49">
          <cell r="A49" t="str">
            <v>Marche</v>
          </cell>
          <cell r="B49">
            <v>-1.2478624260862996</v>
          </cell>
        </row>
        <row r="50">
          <cell r="A50" t="str">
            <v>Liguria</v>
          </cell>
          <cell r="B50">
            <v>-1.5857081095340335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L_ClasseAddetti_2020_4t"/>
      <sheetName val="UL_ClasseAddetti_2021_4t"/>
      <sheetName val="UL_ClasseAddetti_2021_1t"/>
      <sheetName val="UL_ClasseAddetti_2022_1t"/>
      <sheetName val="UL_ClasseAddetti"/>
      <sheetName val="UL_Settore_2020_4t"/>
      <sheetName val="UL_Settore_2021_4t"/>
      <sheetName val="UL_Settore_2021_1t"/>
      <sheetName val="UL_Settore_2022_1t"/>
      <sheetName val="UL_Settore_Tab"/>
      <sheetName val="UL_2022_1t"/>
      <sheetName val="Serie storica"/>
      <sheetName val="UL_variazion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3">
          <cell r="K33" t="str">
            <v>Dipendenti</v>
          </cell>
          <cell r="L33" t="str">
            <v>Indipendenti</v>
          </cell>
        </row>
        <row r="36">
          <cell r="K36">
            <v>99736</v>
          </cell>
          <cell r="L36">
            <v>87052</v>
          </cell>
        </row>
        <row r="37">
          <cell r="K37">
            <v>84990</v>
          </cell>
          <cell r="L37">
            <v>2546</v>
          </cell>
        </row>
        <row r="42">
          <cell r="K42">
            <v>133903</v>
          </cell>
          <cell r="L42">
            <v>61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K3" t="str">
            <v>T1
2020</v>
          </cell>
          <cell r="L3" t="str">
            <v>T2
2020</v>
          </cell>
          <cell r="M3" t="str">
            <v>T3
2020</v>
          </cell>
          <cell r="N3" t="str">
            <v>T4
2020</v>
          </cell>
          <cell r="O3" t="str">
            <v>T1
2021</v>
          </cell>
          <cell r="P3" t="str">
            <v>T2
2021</v>
          </cell>
          <cell r="Q3" t="str">
            <v>T3
2021</v>
          </cell>
          <cell r="R3" t="str">
            <v>T4
2021</v>
          </cell>
          <cell r="S3" t="str">
            <v>T1
2022</v>
          </cell>
        </row>
        <row r="4">
          <cell r="I4" t="str">
            <v>UL Attive</v>
          </cell>
          <cell r="K4">
            <v>153551</v>
          </cell>
          <cell r="L4">
            <v>154617</v>
          </cell>
          <cell r="M4">
            <v>155283</v>
          </cell>
          <cell r="N4">
            <v>155225</v>
          </cell>
          <cell r="O4">
            <v>155087</v>
          </cell>
          <cell r="P4">
            <v>156494</v>
          </cell>
          <cell r="Q4">
            <v>157291</v>
          </cell>
          <cell r="R4">
            <v>157277</v>
          </cell>
          <cell r="S4">
            <v>156942</v>
          </cell>
        </row>
        <row r="5">
          <cell r="I5" t="str">
            <v>Addetti totali</v>
          </cell>
          <cell r="K5">
            <v>396600</v>
          </cell>
          <cell r="L5">
            <v>392947</v>
          </cell>
          <cell r="M5">
            <v>384003</v>
          </cell>
          <cell r="N5">
            <v>389573</v>
          </cell>
          <cell r="O5">
            <v>391522</v>
          </cell>
          <cell r="P5">
            <v>377555</v>
          </cell>
          <cell r="Q5">
            <v>396397</v>
          </cell>
          <cell r="R5">
            <v>403826</v>
          </cell>
          <cell r="S5">
            <v>408288</v>
          </cell>
        </row>
      </sheetData>
      <sheetData sheetId="12">
        <row r="2">
          <cell r="L2" t="str">
            <v xml:space="preserve"> Addetti totali UL</v>
          </cell>
          <cell r="M2" t="str">
            <v>Addetti dipendenti UL</v>
          </cell>
          <cell r="N2" t="str">
            <v>Addetti indipendenti UL</v>
          </cell>
        </row>
        <row r="3">
          <cell r="I3" t="str">
            <v>L'Aquila</v>
          </cell>
          <cell r="L3">
            <v>2.8283978739559608</v>
          </cell>
          <cell r="M3">
            <v>4.1895823872714733</v>
          </cell>
          <cell r="N3">
            <v>-1.3085927516229616</v>
          </cell>
        </row>
        <row r="4">
          <cell r="I4" t="str">
            <v>Teramo</v>
          </cell>
          <cell r="L4">
            <v>0.31530228521839743</v>
          </cell>
          <cell r="M4">
            <v>0.80967686532374805</v>
          </cell>
          <cell r="N4">
            <v>-1.5002703189763922</v>
          </cell>
        </row>
        <row r="5">
          <cell r="I5" t="str">
            <v>Pescara</v>
          </cell>
          <cell r="L5">
            <v>1.0751411392610024</v>
          </cell>
          <cell r="M5">
            <v>1.786653400611186</v>
          </cell>
          <cell r="N5">
            <v>-1.17124394184168</v>
          </cell>
        </row>
        <row r="6">
          <cell r="I6" t="str">
            <v>Chieti</v>
          </cell>
          <cell r="L6">
            <v>0.70373743743042416</v>
          </cell>
          <cell r="M6">
            <v>1.2158293904130475</v>
          </cell>
          <cell r="N6">
            <v>-1.2388984252556161</v>
          </cell>
        </row>
        <row r="7">
          <cell r="I7" t="str">
            <v>Abruzzo</v>
          </cell>
          <cell r="L7">
            <v>1.1049313318112257</v>
          </cell>
          <cell r="M7">
            <v>1.8032813074108984</v>
          </cell>
          <cell r="N7">
            <v>-1.3011745797602403</v>
          </cell>
        </row>
        <row r="24">
          <cell r="F24" t="str">
            <v>Dipendenti</v>
          </cell>
          <cell r="G24" t="str">
            <v>Indipendenti</v>
          </cell>
        </row>
        <row r="27">
          <cell r="F27">
            <v>61948</v>
          </cell>
          <cell r="G27">
            <v>19307</v>
          </cell>
        </row>
        <row r="28">
          <cell r="F28">
            <v>82174</v>
          </cell>
          <cell r="G28">
            <v>21863</v>
          </cell>
        </row>
        <row r="29">
          <cell r="F29">
            <v>71612</v>
          </cell>
          <cell r="G29">
            <v>22023</v>
          </cell>
        </row>
        <row r="30">
          <cell r="F30">
            <v>102895</v>
          </cell>
          <cell r="G30">
            <v>26466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E17"/>
  <sheetViews>
    <sheetView workbookViewId="0">
      <selection activeCell="O21" sqref="O21"/>
    </sheetView>
  </sheetViews>
  <sheetFormatPr defaultRowHeight="15"/>
  <cols>
    <col min="1" max="1" width="14.28515625" customWidth="1"/>
    <col min="2" max="2" width="12.28515625" customWidth="1"/>
    <col min="3" max="3" width="9.7109375" bestFit="1" customWidth="1"/>
    <col min="4" max="4" width="10.7109375" bestFit="1" customWidth="1"/>
    <col min="5" max="5" width="14.7109375" customWidth="1"/>
    <col min="6" max="6" width="12.140625" bestFit="1" customWidth="1"/>
    <col min="7" max="7" width="12.5703125" bestFit="1" customWidth="1"/>
    <col min="8" max="8" width="12.7109375" bestFit="1" customWidth="1"/>
    <col min="9" max="10" width="9.7109375" bestFit="1" customWidth="1"/>
    <col min="11" max="11" width="14.42578125" customWidth="1"/>
    <col min="12" max="12" width="12.42578125" customWidth="1"/>
    <col min="13" max="13" width="9.7109375" bestFit="1" customWidth="1"/>
    <col min="15" max="15" width="11.7109375" customWidth="1"/>
    <col min="16" max="16" width="15.85546875" customWidth="1"/>
    <col min="17" max="19" width="9.7109375" bestFit="1" customWidth="1"/>
  </cols>
  <sheetData>
    <row r="3" spans="1:5">
      <c r="A3" s="5" t="s">
        <v>11</v>
      </c>
    </row>
    <row r="4" spans="1:5">
      <c r="A4" s="5" t="s">
        <v>12</v>
      </c>
    </row>
    <row r="5" spans="1:5">
      <c r="A5" s="6" t="s">
        <v>1</v>
      </c>
      <c r="B5" s="7" t="s">
        <v>13</v>
      </c>
      <c r="C5" s="7"/>
      <c r="D5" s="7"/>
      <c r="E5" s="7"/>
    </row>
    <row r="6" spans="1:5" ht="15.75" thickBot="1">
      <c r="A6" s="8"/>
      <c r="B6" s="9" t="s">
        <v>2</v>
      </c>
      <c r="C6" s="9" t="s">
        <v>3</v>
      </c>
      <c r="D6" s="9" t="s">
        <v>4</v>
      </c>
      <c r="E6" s="9" t="s">
        <v>5</v>
      </c>
    </row>
    <row r="7" spans="1:5">
      <c r="A7" s="10" t="s">
        <v>14</v>
      </c>
      <c r="B7" s="11">
        <v>30340</v>
      </c>
      <c r="C7" s="11">
        <v>25359</v>
      </c>
      <c r="D7" s="11">
        <v>485</v>
      </c>
      <c r="E7" s="11">
        <v>512</v>
      </c>
    </row>
    <row r="8" spans="1:5">
      <c r="A8" s="12" t="s">
        <v>15</v>
      </c>
      <c r="B8" s="13">
        <v>36274</v>
      </c>
      <c r="C8" s="13">
        <v>31210</v>
      </c>
      <c r="D8" s="13">
        <v>563</v>
      </c>
      <c r="E8" s="13">
        <v>674</v>
      </c>
    </row>
    <row r="9" spans="1:5">
      <c r="A9" s="10" t="s">
        <v>16</v>
      </c>
      <c r="B9" s="11">
        <v>37643</v>
      </c>
      <c r="C9" s="11">
        <v>31510</v>
      </c>
      <c r="D9" s="11">
        <v>587</v>
      </c>
      <c r="E9" s="11">
        <v>638</v>
      </c>
    </row>
    <row r="10" spans="1:5">
      <c r="A10" s="12" t="s">
        <v>17</v>
      </c>
      <c r="B10" s="13">
        <v>45054</v>
      </c>
      <c r="C10" s="13">
        <v>39517</v>
      </c>
      <c r="D10" s="13">
        <v>648</v>
      </c>
      <c r="E10" s="13">
        <v>779</v>
      </c>
    </row>
    <row r="11" spans="1:5">
      <c r="A11" s="14" t="s">
        <v>18</v>
      </c>
      <c r="B11" s="15">
        <v>149311</v>
      </c>
      <c r="C11" s="15">
        <v>127596</v>
      </c>
      <c r="D11" s="15">
        <v>2283</v>
      </c>
      <c r="E11" s="15">
        <v>2603</v>
      </c>
    </row>
    <row r="12" spans="1:5">
      <c r="A12" s="16"/>
      <c r="B12" s="7" t="s">
        <v>19</v>
      </c>
      <c r="C12" s="7"/>
      <c r="D12" s="7"/>
      <c r="E12" s="7"/>
    </row>
    <row r="13" spans="1:5">
      <c r="A13" s="10" t="s">
        <v>14</v>
      </c>
      <c r="B13" s="11">
        <v>-30</v>
      </c>
      <c r="C13" s="11">
        <v>-44</v>
      </c>
      <c r="D13" s="11">
        <v>213</v>
      </c>
      <c r="E13" s="11">
        <v>257</v>
      </c>
    </row>
    <row r="14" spans="1:5">
      <c r="A14" s="12" t="s">
        <v>15</v>
      </c>
      <c r="B14" s="13">
        <v>-111</v>
      </c>
      <c r="C14" s="13">
        <v>-120</v>
      </c>
      <c r="D14" s="13">
        <v>242</v>
      </c>
      <c r="E14" s="13">
        <v>390</v>
      </c>
    </row>
    <row r="15" spans="1:5">
      <c r="A15" s="10" t="s">
        <v>16</v>
      </c>
      <c r="B15" s="11">
        <v>-51</v>
      </c>
      <c r="C15" s="11">
        <v>-76</v>
      </c>
      <c r="D15" s="11">
        <v>173</v>
      </c>
      <c r="E15" s="11">
        <v>159</v>
      </c>
    </row>
    <row r="16" spans="1:5">
      <c r="A16" s="12" t="s">
        <v>17</v>
      </c>
      <c r="B16" s="13">
        <v>-127</v>
      </c>
      <c r="C16" s="13">
        <v>-149</v>
      </c>
      <c r="D16" s="13">
        <v>254</v>
      </c>
      <c r="E16" s="13">
        <v>352</v>
      </c>
    </row>
    <row r="17" spans="1:5">
      <c r="A17" s="14" t="s">
        <v>18</v>
      </c>
      <c r="B17" s="15">
        <v>-319</v>
      </c>
      <c r="C17" s="15">
        <v>-389</v>
      </c>
      <c r="D17" s="15">
        <v>882</v>
      </c>
      <c r="E17" s="15">
        <v>1158</v>
      </c>
    </row>
  </sheetData>
  <mergeCells count="3">
    <mergeCell ref="A5:A6"/>
    <mergeCell ref="B5:E5"/>
    <mergeCell ref="B12:E1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0"/>
  <sheetViews>
    <sheetView showGridLines="0" zoomScale="115" zoomScaleNormal="115" workbookViewId="0">
      <selection activeCell="G9" sqref="G9"/>
    </sheetView>
  </sheetViews>
  <sheetFormatPr defaultRowHeight="12.75"/>
  <cols>
    <col min="1" max="1" width="48.85546875" style="17" customWidth="1"/>
    <col min="2" max="5" width="15.5703125" style="17" customWidth="1"/>
    <col min="6" max="6" width="9.140625" style="17"/>
    <col min="7" max="7" width="39.28515625" style="17" customWidth="1"/>
    <col min="8" max="8" width="11.140625" style="17" customWidth="1"/>
    <col min="9" max="9" width="11.42578125" style="17" customWidth="1"/>
    <col min="10" max="256" width="9.140625" style="17"/>
    <col min="257" max="257" width="19.85546875" style="17" customWidth="1"/>
    <col min="258" max="261" width="15.5703125" style="17" customWidth="1"/>
    <col min="262" max="512" width="9.140625" style="17"/>
    <col min="513" max="513" width="19.85546875" style="17" customWidth="1"/>
    <col min="514" max="517" width="15.5703125" style="17" customWidth="1"/>
    <col min="518" max="768" width="9.140625" style="17"/>
    <col min="769" max="769" width="19.85546875" style="17" customWidth="1"/>
    <col min="770" max="773" width="15.5703125" style="17" customWidth="1"/>
    <col min="774" max="1024" width="9.140625" style="17"/>
    <col min="1025" max="1025" width="19.85546875" style="17" customWidth="1"/>
    <col min="1026" max="1029" width="15.5703125" style="17" customWidth="1"/>
    <col min="1030" max="1280" width="9.140625" style="17"/>
    <col min="1281" max="1281" width="19.85546875" style="17" customWidth="1"/>
    <col min="1282" max="1285" width="15.5703125" style="17" customWidth="1"/>
    <col min="1286" max="1536" width="9.140625" style="17"/>
    <col min="1537" max="1537" width="19.85546875" style="17" customWidth="1"/>
    <col min="1538" max="1541" width="15.5703125" style="17" customWidth="1"/>
    <col min="1542" max="1792" width="9.140625" style="17"/>
    <col min="1793" max="1793" width="19.85546875" style="17" customWidth="1"/>
    <col min="1794" max="1797" width="15.5703125" style="17" customWidth="1"/>
    <col min="1798" max="2048" width="9.140625" style="17"/>
    <col min="2049" max="2049" width="19.85546875" style="17" customWidth="1"/>
    <col min="2050" max="2053" width="15.5703125" style="17" customWidth="1"/>
    <col min="2054" max="2304" width="9.140625" style="17"/>
    <col min="2305" max="2305" width="19.85546875" style="17" customWidth="1"/>
    <col min="2306" max="2309" width="15.5703125" style="17" customWidth="1"/>
    <col min="2310" max="2560" width="9.140625" style="17"/>
    <col min="2561" max="2561" width="19.85546875" style="17" customWidth="1"/>
    <col min="2562" max="2565" width="15.5703125" style="17" customWidth="1"/>
    <col min="2566" max="2816" width="9.140625" style="17"/>
    <col min="2817" max="2817" width="19.85546875" style="17" customWidth="1"/>
    <col min="2818" max="2821" width="15.5703125" style="17" customWidth="1"/>
    <col min="2822" max="3072" width="9.140625" style="17"/>
    <col min="3073" max="3073" width="19.85546875" style="17" customWidth="1"/>
    <col min="3074" max="3077" width="15.5703125" style="17" customWidth="1"/>
    <col min="3078" max="3328" width="9.140625" style="17"/>
    <col min="3329" max="3329" width="19.85546875" style="17" customWidth="1"/>
    <col min="3330" max="3333" width="15.5703125" style="17" customWidth="1"/>
    <col min="3334" max="3584" width="9.140625" style="17"/>
    <col min="3585" max="3585" width="19.85546875" style="17" customWidth="1"/>
    <col min="3586" max="3589" width="15.5703125" style="17" customWidth="1"/>
    <col min="3590" max="3840" width="9.140625" style="17"/>
    <col min="3841" max="3841" width="19.85546875" style="17" customWidth="1"/>
    <col min="3842" max="3845" width="15.5703125" style="17" customWidth="1"/>
    <col min="3846" max="4096" width="9.140625" style="17"/>
    <col min="4097" max="4097" width="19.85546875" style="17" customWidth="1"/>
    <col min="4098" max="4101" width="15.5703125" style="17" customWidth="1"/>
    <col min="4102" max="4352" width="9.140625" style="17"/>
    <col min="4353" max="4353" width="19.85546875" style="17" customWidth="1"/>
    <col min="4354" max="4357" width="15.5703125" style="17" customWidth="1"/>
    <col min="4358" max="4608" width="9.140625" style="17"/>
    <col min="4609" max="4609" width="19.85546875" style="17" customWidth="1"/>
    <col min="4610" max="4613" width="15.5703125" style="17" customWidth="1"/>
    <col min="4614" max="4864" width="9.140625" style="17"/>
    <col min="4865" max="4865" width="19.85546875" style="17" customWidth="1"/>
    <col min="4866" max="4869" width="15.5703125" style="17" customWidth="1"/>
    <col min="4870" max="5120" width="9.140625" style="17"/>
    <col min="5121" max="5121" width="19.85546875" style="17" customWidth="1"/>
    <col min="5122" max="5125" width="15.5703125" style="17" customWidth="1"/>
    <col min="5126" max="5376" width="9.140625" style="17"/>
    <col min="5377" max="5377" width="19.85546875" style="17" customWidth="1"/>
    <col min="5378" max="5381" width="15.5703125" style="17" customWidth="1"/>
    <col min="5382" max="5632" width="9.140625" style="17"/>
    <col min="5633" max="5633" width="19.85546875" style="17" customWidth="1"/>
    <col min="5634" max="5637" width="15.5703125" style="17" customWidth="1"/>
    <col min="5638" max="5888" width="9.140625" style="17"/>
    <col min="5889" max="5889" width="19.85546875" style="17" customWidth="1"/>
    <col min="5890" max="5893" width="15.5703125" style="17" customWidth="1"/>
    <col min="5894" max="6144" width="9.140625" style="17"/>
    <col min="6145" max="6145" width="19.85546875" style="17" customWidth="1"/>
    <col min="6146" max="6149" width="15.5703125" style="17" customWidth="1"/>
    <col min="6150" max="6400" width="9.140625" style="17"/>
    <col min="6401" max="6401" width="19.85546875" style="17" customWidth="1"/>
    <col min="6402" max="6405" width="15.5703125" style="17" customWidth="1"/>
    <col min="6406" max="6656" width="9.140625" style="17"/>
    <col min="6657" max="6657" width="19.85546875" style="17" customWidth="1"/>
    <col min="6658" max="6661" width="15.5703125" style="17" customWidth="1"/>
    <col min="6662" max="6912" width="9.140625" style="17"/>
    <col min="6913" max="6913" width="19.85546875" style="17" customWidth="1"/>
    <col min="6914" max="6917" width="15.5703125" style="17" customWidth="1"/>
    <col min="6918" max="7168" width="9.140625" style="17"/>
    <col min="7169" max="7169" width="19.85546875" style="17" customWidth="1"/>
    <col min="7170" max="7173" width="15.5703125" style="17" customWidth="1"/>
    <col min="7174" max="7424" width="9.140625" style="17"/>
    <col min="7425" max="7425" width="19.85546875" style="17" customWidth="1"/>
    <col min="7426" max="7429" width="15.5703125" style="17" customWidth="1"/>
    <col min="7430" max="7680" width="9.140625" style="17"/>
    <col min="7681" max="7681" width="19.85546875" style="17" customWidth="1"/>
    <col min="7682" max="7685" width="15.5703125" style="17" customWidth="1"/>
    <col min="7686" max="7936" width="9.140625" style="17"/>
    <col min="7937" max="7937" width="19.85546875" style="17" customWidth="1"/>
    <col min="7938" max="7941" width="15.5703125" style="17" customWidth="1"/>
    <col min="7942" max="8192" width="9.140625" style="17"/>
    <col min="8193" max="8193" width="19.85546875" style="17" customWidth="1"/>
    <col min="8194" max="8197" width="15.5703125" style="17" customWidth="1"/>
    <col min="8198" max="8448" width="9.140625" style="17"/>
    <col min="8449" max="8449" width="19.85546875" style="17" customWidth="1"/>
    <col min="8450" max="8453" width="15.5703125" style="17" customWidth="1"/>
    <col min="8454" max="8704" width="9.140625" style="17"/>
    <col min="8705" max="8705" width="19.85546875" style="17" customWidth="1"/>
    <col min="8706" max="8709" width="15.5703125" style="17" customWidth="1"/>
    <col min="8710" max="8960" width="9.140625" style="17"/>
    <col min="8961" max="8961" width="19.85546875" style="17" customWidth="1"/>
    <col min="8962" max="8965" width="15.5703125" style="17" customWidth="1"/>
    <col min="8966" max="9216" width="9.140625" style="17"/>
    <col min="9217" max="9217" width="19.85546875" style="17" customWidth="1"/>
    <col min="9218" max="9221" width="15.5703125" style="17" customWidth="1"/>
    <col min="9222" max="9472" width="9.140625" style="17"/>
    <col min="9473" max="9473" width="19.85546875" style="17" customWidth="1"/>
    <col min="9474" max="9477" width="15.5703125" style="17" customWidth="1"/>
    <col min="9478" max="9728" width="9.140625" style="17"/>
    <col min="9729" max="9729" width="19.85546875" style="17" customWidth="1"/>
    <col min="9730" max="9733" width="15.5703125" style="17" customWidth="1"/>
    <col min="9734" max="9984" width="9.140625" style="17"/>
    <col min="9985" max="9985" width="19.85546875" style="17" customWidth="1"/>
    <col min="9986" max="9989" width="15.5703125" style="17" customWidth="1"/>
    <col min="9990" max="10240" width="9.140625" style="17"/>
    <col min="10241" max="10241" width="19.85546875" style="17" customWidth="1"/>
    <col min="10242" max="10245" width="15.5703125" style="17" customWidth="1"/>
    <col min="10246" max="10496" width="9.140625" style="17"/>
    <col min="10497" max="10497" width="19.85546875" style="17" customWidth="1"/>
    <col min="10498" max="10501" width="15.5703125" style="17" customWidth="1"/>
    <col min="10502" max="10752" width="9.140625" style="17"/>
    <col min="10753" max="10753" width="19.85546875" style="17" customWidth="1"/>
    <col min="10754" max="10757" width="15.5703125" style="17" customWidth="1"/>
    <col min="10758" max="11008" width="9.140625" style="17"/>
    <col min="11009" max="11009" width="19.85546875" style="17" customWidth="1"/>
    <col min="11010" max="11013" width="15.5703125" style="17" customWidth="1"/>
    <col min="11014" max="11264" width="9.140625" style="17"/>
    <col min="11265" max="11265" width="19.85546875" style="17" customWidth="1"/>
    <col min="11266" max="11269" width="15.5703125" style="17" customWidth="1"/>
    <col min="11270" max="11520" width="9.140625" style="17"/>
    <col min="11521" max="11521" width="19.85546875" style="17" customWidth="1"/>
    <col min="11522" max="11525" width="15.5703125" style="17" customWidth="1"/>
    <col min="11526" max="11776" width="9.140625" style="17"/>
    <col min="11777" max="11777" width="19.85546875" style="17" customWidth="1"/>
    <col min="11778" max="11781" width="15.5703125" style="17" customWidth="1"/>
    <col min="11782" max="12032" width="9.140625" style="17"/>
    <col min="12033" max="12033" width="19.85546875" style="17" customWidth="1"/>
    <col min="12034" max="12037" width="15.5703125" style="17" customWidth="1"/>
    <col min="12038" max="12288" width="9.140625" style="17"/>
    <col min="12289" max="12289" width="19.85546875" style="17" customWidth="1"/>
    <col min="12290" max="12293" width="15.5703125" style="17" customWidth="1"/>
    <col min="12294" max="12544" width="9.140625" style="17"/>
    <col min="12545" max="12545" width="19.85546875" style="17" customWidth="1"/>
    <col min="12546" max="12549" width="15.5703125" style="17" customWidth="1"/>
    <col min="12550" max="12800" width="9.140625" style="17"/>
    <col min="12801" max="12801" width="19.85546875" style="17" customWidth="1"/>
    <col min="12802" max="12805" width="15.5703125" style="17" customWidth="1"/>
    <col min="12806" max="13056" width="9.140625" style="17"/>
    <col min="13057" max="13057" width="19.85546875" style="17" customWidth="1"/>
    <col min="13058" max="13061" width="15.5703125" style="17" customWidth="1"/>
    <col min="13062" max="13312" width="9.140625" style="17"/>
    <col min="13313" max="13313" width="19.85546875" style="17" customWidth="1"/>
    <col min="13314" max="13317" width="15.5703125" style="17" customWidth="1"/>
    <col min="13318" max="13568" width="9.140625" style="17"/>
    <col min="13569" max="13569" width="19.85546875" style="17" customWidth="1"/>
    <col min="13570" max="13573" width="15.5703125" style="17" customWidth="1"/>
    <col min="13574" max="13824" width="9.140625" style="17"/>
    <col min="13825" max="13825" width="19.85546875" style="17" customWidth="1"/>
    <col min="13826" max="13829" width="15.5703125" style="17" customWidth="1"/>
    <col min="13830" max="14080" width="9.140625" style="17"/>
    <col min="14081" max="14081" width="19.85546875" style="17" customWidth="1"/>
    <col min="14082" max="14085" width="15.5703125" style="17" customWidth="1"/>
    <col min="14086" max="14336" width="9.140625" style="17"/>
    <col min="14337" max="14337" width="19.85546875" style="17" customWidth="1"/>
    <col min="14338" max="14341" width="15.5703125" style="17" customWidth="1"/>
    <col min="14342" max="14592" width="9.140625" style="17"/>
    <col min="14593" max="14593" width="19.85546875" style="17" customWidth="1"/>
    <col min="14594" max="14597" width="15.5703125" style="17" customWidth="1"/>
    <col min="14598" max="14848" width="9.140625" style="17"/>
    <col min="14849" max="14849" width="19.85546875" style="17" customWidth="1"/>
    <col min="14850" max="14853" width="15.5703125" style="17" customWidth="1"/>
    <col min="14854" max="15104" width="9.140625" style="17"/>
    <col min="15105" max="15105" width="19.85546875" style="17" customWidth="1"/>
    <col min="15106" max="15109" width="15.5703125" style="17" customWidth="1"/>
    <col min="15110" max="15360" width="9.140625" style="17"/>
    <col min="15361" max="15361" width="19.85546875" style="17" customWidth="1"/>
    <col min="15362" max="15365" width="15.5703125" style="17" customWidth="1"/>
    <col min="15366" max="15616" width="9.140625" style="17"/>
    <col min="15617" max="15617" width="19.85546875" style="17" customWidth="1"/>
    <col min="15618" max="15621" width="15.5703125" style="17" customWidth="1"/>
    <col min="15622" max="15872" width="9.140625" style="17"/>
    <col min="15873" max="15873" width="19.85546875" style="17" customWidth="1"/>
    <col min="15874" max="15877" width="15.5703125" style="17" customWidth="1"/>
    <col min="15878" max="16128" width="9.140625" style="17"/>
    <col min="16129" max="16129" width="19.85546875" style="17" customWidth="1"/>
    <col min="16130" max="16133" width="15.5703125" style="17" customWidth="1"/>
    <col min="16134" max="16384" width="9.140625" style="17"/>
  </cols>
  <sheetData>
    <row r="1" spans="1:5">
      <c r="A1" s="5" t="s">
        <v>47</v>
      </c>
    </row>
    <row r="2" spans="1:5">
      <c r="A2" s="5" t="s">
        <v>12</v>
      </c>
    </row>
    <row r="3" spans="1:5" ht="15">
      <c r="B3"/>
      <c r="C3"/>
      <c r="D3"/>
      <c r="E3"/>
    </row>
    <row r="4" spans="1:5" ht="13.5" thickBot="1">
      <c r="A4" s="19" t="s">
        <v>24</v>
      </c>
      <c r="B4" s="20" t="s">
        <v>2</v>
      </c>
      <c r="C4" s="20" t="s">
        <v>3</v>
      </c>
      <c r="D4" s="20" t="s">
        <v>4</v>
      </c>
      <c r="E4" s="20" t="s">
        <v>5</v>
      </c>
    </row>
    <row r="5" spans="1:5">
      <c r="A5" s="21" t="s">
        <v>48</v>
      </c>
      <c r="B5" s="22">
        <v>26277</v>
      </c>
      <c r="C5" s="22">
        <v>26074</v>
      </c>
      <c r="D5" s="22">
        <v>286</v>
      </c>
      <c r="E5" s="22">
        <v>561</v>
      </c>
    </row>
    <row r="6" spans="1:5">
      <c r="A6" s="23" t="s">
        <v>49</v>
      </c>
      <c r="B6" s="24">
        <v>13296</v>
      </c>
      <c r="C6" s="24">
        <v>11381</v>
      </c>
      <c r="D6" s="24">
        <v>112</v>
      </c>
      <c r="E6" s="24">
        <v>213</v>
      </c>
    </row>
    <row r="7" spans="1:5">
      <c r="A7" s="25" t="s">
        <v>50</v>
      </c>
      <c r="B7" s="22">
        <v>19639</v>
      </c>
      <c r="C7" s="22">
        <v>17513</v>
      </c>
      <c r="D7" s="22">
        <v>287</v>
      </c>
      <c r="E7" s="22">
        <v>284</v>
      </c>
    </row>
    <row r="8" spans="1:5">
      <c r="A8" s="23" t="s">
        <v>51</v>
      </c>
      <c r="B8" s="24">
        <v>34350</v>
      </c>
      <c r="C8" s="24">
        <v>31355</v>
      </c>
      <c r="D8" s="24">
        <v>291</v>
      </c>
      <c r="E8" s="24">
        <v>656</v>
      </c>
    </row>
    <row r="9" spans="1:5">
      <c r="A9" s="25" t="s">
        <v>52</v>
      </c>
      <c r="B9" s="22">
        <v>2880</v>
      </c>
      <c r="C9" s="22">
        <v>2533</v>
      </c>
      <c r="D9" s="22">
        <v>7</v>
      </c>
      <c r="E9" s="22">
        <v>40</v>
      </c>
    </row>
    <row r="10" spans="1:5">
      <c r="A10" s="23" t="s">
        <v>53</v>
      </c>
      <c r="B10" s="24">
        <v>11735</v>
      </c>
      <c r="C10" s="24">
        <v>10155</v>
      </c>
      <c r="D10" s="24">
        <v>53</v>
      </c>
      <c r="E10" s="24">
        <v>206</v>
      </c>
    </row>
    <row r="11" spans="1:5">
      <c r="A11" s="25" t="s">
        <v>54</v>
      </c>
      <c r="B11" s="22">
        <v>2996</v>
      </c>
      <c r="C11" s="22">
        <v>2696</v>
      </c>
      <c r="D11" s="22">
        <v>54</v>
      </c>
      <c r="E11" s="22">
        <v>73</v>
      </c>
    </row>
    <row r="12" spans="1:5">
      <c r="A12" s="23" t="s">
        <v>55</v>
      </c>
      <c r="B12" s="24">
        <v>2607</v>
      </c>
      <c r="C12" s="24">
        <v>2481</v>
      </c>
      <c r="D12" s="24">
        <v>45</v>
      </c>
      <c r="E12" s="24">
        <v>64</v>
      </c>
    </row>
    <row r="13" spans="1:5">
      <c r="A13" s="25" t="s">
        <v>56</v>
      </c>
      <c r="B13" s="22">
        <v>3792</v>
      </c>
      <c r="C13" s="22">
        <v>3416</v>
      </c>
      <c r="D13" s="22">
        <v>37</v>
      </c>
      <c r="E13" s="22">
        <v>30</v>
      </c>
    </row>
    <row r="14" spans="1:5">
      <c r="A14" s="23" t="s">
        <v>57</v>
      </c>
      <c r="B14" s="24">
        <v>4795</v>
      </c>
      <c r="C14" s="24">
        <v>4340</v>
      </c>
      <c r="D14" s="24">
        <v>128</v>
      </c>
      <c r="E14" s="24">
        <v>88</v>
      </c>
    </row>
    <row r="15" spans="1:5">
      <c r="A15" s="25" t="s">
        <v>58</v>
      </c>
      <c r="B15" s="22">
        <v>5015</v>
      </c>
      <c r="C15" s="22">
        <v>4608</v>
      </c>
      <c r="D15" s="22">
        <v>105</v>
      </c>
      <c r="E15" s="22">
        <v>94</v>
      </c>
    </row>
    <row r="16" spans="1:5">
      <c r="A16" s="23" t="s">
        <v>59</v>
      </c>
      <c r="B16" s="24">
        <v>2440</v>
      </c>
      <c r="C16" s="24">
        <v>2191</v>
      </c>
      <c r="D16" s="24">
        <v>19</v>
      </c>
      <c r="E16" s="24">
        <v>32</v>
      </c>
    </row>
    <row r="17" spans="1:5">
      <c r="A17" s="25" t="s">
        <v>60</v>
      </c>
      <c r="B17" s="22">
        <v>6770</v>
      </c>
      <c r="C17" s="22">
        <v>6484</v>
      </c>
      <c r="D17" s="22">
        <v>59</v>
      </c>
      <c r="E17" s="22">
        <v>119</v>
      </c>
    </row>
    <row r="18" spans="1:5">
      <c r="A18" s="23" t="s">
        <v>61</v>
      </c>
      <c r="B18" s="24">
        <v>10148</v>
      </c>
      <c r="C18" s="24">
        <v>89</v>
      </c>
      <c r="D18" s="24">
        <v>784</v>
      </c>
      <c r="E18" s="24">
        <v>109</v>
      </c>
    </row>
    <row r="19" spans="1:5">
      <c r="A19" s="25" t="s">
        <v>46</v>
      </c>
      <c r="B19" s="22">
        <v>2571</v>
      </c>
      <c r="C19" s="22">
        <v>2280</v>
      </c>
      <c r="D19" s="22">
        <v>16</v>
      </c>
      <c r="E19" s="22">
        <v>34</v>
      </c>
    </row>
    <row r="20" spans="1:5">
      <c r="A20" s="26" t="s">
        <v>62</v>
      </c>
      <c r="B20" s="27">
        <v>149311</v>
      </c>
      <c r="C20" s="27">
        <v>127596</v>
      </c>
      <c r="D20" s="27">
        <v>2283</v>
      </c>
      <c r="E20" s="27">
        <v>2603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50"/>
  <sheetViews>
    <sheetView zoomScaleNormal="100" workbookViewId="0">
      <selection activeCell="M31" sqref="M31"/>
    </sheetView>
  </sheetViews>
  <sheetFormatPr defaultRowHeight="15"/>
  <cols>
    <col min="1" max="1" width="16.85546875" bestFit="1" customWidth="1"/>
    <col min="2" max="2" width="24.85546875" bestFit="1" customWidth="1"/>
    <col min="3" max="3" width="17.42578125" bestFit="1" customWidth="1"/>
    <col min="4" max="4" width="17.42578125" customWidth="1"/>
    <col min="5" max="5" width="16.5703125" customWidth="1"/>
    <col min="6" max="6" width="15.5703125" customWidth="1"/>
    <col min="8" max="8" width="22.7109375" bestFit="1" customWidth="1"/>
    <col min="9" max="9" width="11.7109375" bestFit="1" customWidth="1"/>
  </cols>
  <sheetData>
    <row r="2" spans="1:10">
      <c r="B2" s="28" t="s">
        <v>63</v>
      </c>
    </row>
    <row r="4" spans="1:10" s="29" customFormat="1" ht="45">
      <c r="B4" s="30" t="s">
        <v>64</v>
      </c>
      <c r="C4" s="30" t="s">
        <v>65</v>
      </c>
      <c r="D4" s="30" t="s">
        <v>66</v>
      </c>
      <c r="E4" s="31" t="s">
        <v>67</v>
      </c>
      <c r="G4"/>
      <c r="H4"/>
      <c r="I4"/>
      <c r="J4"/>
    </row>
    <row r="5" spans="1:10">
      <c r="A5" t="s">
        <v>18</v>
      </c>
      <c r="B5" s="1" t="s">
        <v>68</v>
      </c>
      <c r="C5" s="2">
        <v>127985</v>
      </c>
      <c r="D5" s="2">
        <v>127596</v>
      </c>
      <c r="E5" s="32">
        <f>(D5-C5)/C5*100</f>
        <v>-0.30394186818767821</v>
      </c>
    </row>
    <row r="6" spans="1:10">
      <c r="A6" t="s">
        <v>69</v>
      </c>
      <c r="B6" s="1" t="s">
        <v>70</v>
      </c>
      <c r="C6" s="2">
        <v>53260</v>
      </c>
      <c r="D6" s="2">
        <v>53223</v>
      </c>
      <c r="E6" s="32">
        <f t="shared" ref="E6:E25" si="0">(D6-C6)/C6*100</f>
        <v>-6.947052196770559E-2</v>
      </c>
    </row>
    <row r="7" spans="1:10">
      <c r="A7" t="s">
        <v>71</v>
      </c>
      <c r="B7" s="1" t="s">
        <v>72</v>
      </c>
      <c r="C7" s="2">
        <v>162995</v>
      </c>
      <c r="D7" s="2">
        <v>162493</v>
      </c>
      <c r="E7" s="32">
        <f t="shared" si="0"/>
        <v>-0.30798490751250041</v>
      </c>
    </row>
    <row r="8" spans="1:10">
      <c r="A8" t="s">
        <v>73</v>
      </c>
      <c r="B8" s="1" t="s">
        <v>74</v>
      </c>
      <c r="C8" s="2">
        <v>506601</v>
      </c>
      <c r="D8" s="2">
        <v>506187</v>
      </c>
      <c r="E8" s="32">
        <f t="shared" si="0"/>
        <v>-8.1721117802767862E-2</v>
      </c>
    </row>
    <row r="9" spans="1:10">
      <c r="A9" t="s">
        <v>75</v>
      </c>
      <c r="B9" s="1" t="s">
        <v>76</v>
      </c>
      <c r="C9" s="2">
        <v>400680</v>
      </c>
      <c r="D9" s="2">
        <v>400106</v>
      </c>
      <c r="E9" s="32">
        <f t="shared" si="0"/>
        <v>-0.143256464011181</v>
      </c>
    </row>
    <row r="10" spans="1:10">
      <c r="A10" t="s">
        <v>77</v>
      </c>
      <c r="B10" s="1" t="s">
        <v>78</v>
      </c>
      <c r="C10" s="2">
        <v>88673</v>
      </c>
      <c r="D10" s="2">
        <v>88590</v>
      </c>
      <c r="E10" s="32">
        <f t="shared" si="0"/>
        <v>-9.360233667519989E-2</v>
      </c>
    </row>
    <row r="11" spans="1:10">
      <c r="A11" t="s">
        <v>79</v>
      </c>
      <c r="B11" s="1" t="s">
        <v>80</v>
      </c>
      <c r="C11" s="2">
        <v>479986</v>
      </c>
      <c r="D11" s="2">
        <v>480001</v>
      </c>
      <c r="E11" s="32">
        <f t="shared" si="0"/>
        <v>3.1250911484918312E-3</v>
      </c>
    </row>
    <row r="12" spans="1:10">
      <c r="A12" t="s">
        <v>81</v>
      </c>
      <c r="B12" s="1" t="s">
        <v>82</v>
      </c>
      <c r="C12" s="2">
        <v>136469</v>
      </c>
      <c r="D12" s="2">
        <v>134305</v>
      </c>
      <c r="E12" s="32">
        <f t="shared" si="0"/>
        <v>-1.5857081095340335</v>
      </c>
    </row>
    <row r="13" spans="1:10">
      <c r="A13" t="s">
        <v>83</v>
      </c>
      <c r="B13" s="1" t="s">
        <v>84</v>
      </c>
      <c r="C13" s="2">
        <v>814756</v>
      </c>
      <c r="D13" s="2">
        <v>817563</v>
      </c>
      <c r="E13" s="32">
        <f t="shared" si="0"/>
        <v>0.34452032264874388</v>
      </c>
    </row>
    <row r="14" spans="1:10">
      <c r="A14" t="s">
        <v>85</v>
      </c>
      <c r="B14" s="1" t="s">
        <v>86</v>
      </c>
      <c r="C14" s="2">
        <v>145609</v>
      </c>
      <c r="D14" s="2">
        <v>143792</v>
      </c>
      <c r="E14" s="32">
        <f t="shared" si="0"/>
        <v>-1.2478624260862996</v>
      </c>
    </row>
    <row r="15" spans="1:10">
      <c r="A15" t="s">
        <v>87</v>
      </c>
      <c r="B15" s="1" t="s">
        <v>88</v>
      </c>
      <c r="C15" s="2">
        <v>30631</v>
      </c>
      <c r="D15" s="2">
        <v>30457</v>
      </c>
      <c r="E15" s="32">
        <f t="shared" si="0"/>
        <v>-0.56805197349090786</v>
      </c>
    </row>
    <row r="16" spans="1:10">
      <c r="A16" t="s">
        <v>89</v>
      </c>
      <c r="B16" s="1" t="s">
        <v>90</v>
      </c>
      <c r="C16" s="2">
        <v>382184</v>
      </c>
      <c r="D16" s="2">
        <v>381053</v>
      </c>
      <c r="E16" s="32">
        <f t="shared" si="0"/>
        <v>-0.29593075586628431</v>
      </c>
    </row>
    <row r="17" spans="1:5">
      <c r="A17" t="s">
        <v>91</v>
      </c>
      <c r="B17" s="1" t="s">
        <v>92</v>
      </c>
      <c r="C17" s="2">
        <v>332698</v>
      </c>
      <c r="D17" s="2">
        <v>331873</v>
      </c>
      <c r="E17" s="32">
        <f t="shared" si="0"/>
        <v>-0.24797263584391852</v>
      </c>
    </row>
    <row r="18" spans="1:5">
      <c r="A18" t="s">
        <v>93</v>
      </c>
      <c r="B18" s="1" t="s">
        <v>94</v>
      </c>
      <c r="C18" s="2">
        <v>145025</v>
      </c>
      <c r="D18" s="2">
        <v>144444</v>
      </c>
      <c r="E18" s="32">
        <f t="shared" si="0"/>
        <v>-0.40062058265816242</v>
      </c>
    </row>
    <row r="19" spans="1:5">
      <c r="A19" t="s">
        <v>95</v>
      </c>
      <c r="B19" s="1" t="s">
        <v>96</v>
      </c>
      <c r="C19" s="2">
        <v>382473</v>
      </c>
      <c r="D19" s="2">
        <v>381925</v>
      </c>
      <c r="E19" s="32">
        <f t="shared" si="0"/>
        <v>-0.14327808760356942</v>
      </c>
    </row>
    <row r="20" spans="1:5">
      <c r="A20" t="s">
        <v>97</v>
      </c>
      <c r="B20" s="1" t="s">
        <v>98</v>
      </c>
      <c r="C20" s="2">
        <v>350347</v>
      </c>
      <c r="D20" s="2">
        <v>349491</v>
      </c>
      <c r="E20" s="32">
        <f t="shared" si="0"/>
        <v>-0.24432919362803165</v>
      </c>
    </row>
    <row r="21" spans="1:5">
      <c r="A21" t="s">
        <v>99</v>
      </c>
      <c r="B21" s="1" t="s">
        <v>100</v>
      </c>
      <c r="C21" s="2">
        <v>103481</v>
      </c>
      <c r="D21" s="2">
        <v>103655</v>
      </c>
      <c r="E21" s="32">
        <f t="shared" si="0"/>
        <v>0.16814680955924277</v>
      </c>
    </row>
    <row r="22" spans="1:5">
      <c r="A22" t="s">
        <v>101</v>
      </c>
      <c r="B22" s="1" t="s">
        <v>102</v>
      </c>
      <c r="C22" s="2">
        <v>80232</v>
      </c>
      <c r="D22" s="2">
        <v>79998</v>
      </c>
      <c r="E22" s="32">
        <f t="shared" si="0"/>
        <v>-0.29165420281184568</v>
      </c>
    </row>
    <row r="23" spans="1:5">
      <c r="A23" t="s">
        <v>103</v>
      </c>
      <c r="B23" s="1" t="s">
        <v>104</v>
      </c>
      <c r="C23" s="2">
        <v>10967</v>
      </c>
      <c r="D23" s="2">
        <v>10938</v>
      </c>
      <c r="E23" s="32">
        <f t="shared" si="0"/>
        <v>-0.26442965259414608</v>
      </c>
    </row>
    <row r="24" spans="1:5">
      <c r="A24" t="s">
        <v>105</v>
      </c>
      <c r="B24" s="1" t="s">
        <v>106</v>
      </c>
      <c r="C24" s="2">
        <v>429779</v>
      </c>
      <c r="D24" s="2">
        <v>429718</v>
      </c>
      <c r="E24" s="32">
        <f t="shared" si="0"/>
        <v>-1.4193341228864136E-2</v>
      </c>
    </row>
    <row r="25" spans="1:5">
      <c r="A25" s="33" t="s">
        <v>107</v>
      </c>
      <c r="B25" s="3" t="s">
        <v>10</v>
      </c>
      <c r="C25" s="4">
        <v>5164831</v>
      </c>
      <c r="D25" s="4">
        <v>5157408</v>
      </c>
      <c r="E25" s="34">
        <f t="shared" si="0"/>
        <v>-0.14372203078861631</v>
      </c>
    </row>
    <row r="26" spans="1:5">
      <c r="C26" s="35"/>
    </row>
    <row r="29" spans="1:5" ht="45">
      <c r="B29" s="31" t="s">
        <v>67</v>
      </c>
      <c r="D29" s="36" t="s">
        <v>108</v>
      </c>
    </row>
    <row r="30" spans="1:5">
      <c r="A30" t="s">
        <v>83</v>
      </c>
      <c r="B30" s="32">
        <v>0.34452032264874388</v>
      </c>
      <c r="D30" s="36" t="s">
        <v>109</v>
      </c>
    </row>
    <row r="31" spans="1:5">
      <c r="A31" t="s">
        <v>99</v>
      </c>
      <c r="B31" s="32">
        <v>0.16814680955924277</v>
      </c>
    </row>
    <row r="32" spans="1:5">
      <c r="A32" t="s">
        <v>79</v>
      </c>
      <c r="B32" s="32">
        <v>3.1250911484918312E-3</v>
      </c>
    </row>
    <row r="33" spans="1:2">
      <c r="A33" t="s">
        <v>105</v>
      </c>
      <c r="B33" s="32">
        <v>-1.4193341228864136E-2</v>
      </c>
    </row>
    <row r="34" spans="1:2">
      <c r="A34" t="s">
        <v>69</v>
      </c>
      <c r="B34" s="32">
        <v>-6.947052196770559E-2</v>
      </c>
    </row>
    <row r="35" spans="1:2">
      <c r="A35" t="s">
        <v>73</v>
      </c>
      <c r="B35" s="32">
        <v>-8.1721117802767862E-2</v>
      </c>
    </row>
    <row r="36" spans="1:2">
      <c r="A36" t="s">
        <v>77</v>
      </c>
      <c r="B36" s="32">
        <v>-9.360233667519989E-2</v>
      </c>
    </row>
    <row r="37" spans="1:2">
      <c r="A37" t="s">
        <v>75</v>
      </c>
      <c r="B37" s="32">
        <v>-0.143256464011181</v>
      </c>
    </row>
    <row r="38" spans="1:2">
      <c r="A38" t="s">
        <v>95</v>
      </c>
      <c r="B38" s="32">
        <v>-0.14327808760356942</v>
      </c>
    </row>
    <row r="39" spans="1:2">
      <c r="A39" t="s">
        <v>107</v>
      </c>
      <c r="B39" s="32">
        <v>-0.14372203078861631</v>
      </c>
    </row>
    <row r="40" spans="1:2">
      <c r="A40" t="s">
        <v>97</v>
      </c>
      <c r="B40" s="32">
        <v>-0.24432919362803165</v>
      </c>
    </row>
    <row r="41" spans="1:2">
      <c r="A41" t="s">
        <v>91</v>
      </c>
      <c r="B41" s="32">
        <v>-0.24797263584391852</v>
      </c>
    </row>
    <row r="42" spans="1:2">
      <c r="A42" t="s">
        <v>103</v>
      </c>
      <c r="B42" s="32">
        <v>-0.26442965259414608</v>
      </c>
    </row>
    <row r="43" spans="1:2">
      <c r="A43" t="s">
        <v>101</v>
      </c>
      <c r="B43" s="32">
        <v>-0.29165420281184568</v>
      </c>
    </row>
    <row r="44" spans="1:2">
      <c r="A44" t="s">
        <v>89</v>
      </c>
      <c r="B44" s="32">
        <v>-0.29593075586628431</v>
      </c>
    </row>
    <row r="45" spans="1:2">
      <c r="A45" t="s">
        <v>18</v>
      </c>
      <c r="B45" s="32">
        <v>-0.30394186818767821</v>
      </c>
    </row>
    <row r="46" spans="1:2">
      <c r="A46" t="s">
        <v>71</v>
      </c>
      <c r="B46" s="32">
        <v>-0.30798490751250041</v>
      </c>
    </row>
    <row r="47" spans="1:2">
      <c r="A47" t="s">
        <v>93</v>
      </c>
      <c r="B47" s="32">
        <v>-0.40062058265816242</v>
      </c>
    </row>
    <row r="48" spans="1:2">
      <c r="A48" t="s">
        <v>87</v>
      </c>
      <c r="B48" s="32">
        <v>-0.56805197349090786</v>
      </c>
    </row>
    <row r="49" spans="1:2">
      <c r="A49" t="s">
        <v>85</v>
      </c>
      <c r="B49" s="32">
        <v>-1.2478624260862996</v>
      </c>
    </row>
    <row r="50" spans="1:2">
      <c r="A50" t="s">
        <v>81</v>
      </c>
      <c r="B50" s="32">
        <v>-1.5857081095340335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75"/>
  <sheetViews>
    <sheetView topLeftCell="A10" zoomScaleNormal="100" workbookViewId="0">
      <selection activeCell="L53" sqref="L53"/>
    </sheetView>
  </sheetViews>
  <sheetFormatPr defaultRowHeight="12.75"/>
  <cols>
    <col min="1" max="1" width="15.140625" style="17" customWidth="1"/>
    <col min="2" max="4" width="10.85546875" style="17" customWidth="1"/>
    <col min="5" max="5" width="15.140625" style="17" customWidth="1"/>
    <col min="6" max="6" width="17.85546875" style="17" customWidth="1"/>
    <col min="7" max="7" width="9.140625" style="17"/>
    <col min="8" max="8" width="14" style="17" customWidth="1"/>
    <col min="9" max="9" width="9.140625" style="17"/>
    <col min="10" max="10" width="10.28515625" style="17" customWidth="1"/>
    <col min="11" max="11" width="9.140625" style="17"/>
    <col min="12" max="14" width="12.28515625" style="17" customWidth="1"/>
    <col min="15" max="15" width="4.28515625" style="17" customWidth="1"/>
    <col min="16" max="16384" width="9.140625" style="17"/>
  </cols>
  <sheetData>
    <row r="1" spans="1:14">
      <c r="A1" s="37" t="s">
        <v>20</v>
      </c>
      <c r="B1" s="38" t="s">
        <v>110</v>
      </c>
    </row>
    <row r="2" spans="1:14">
      <c r="A2" s="37"/>
      <c r="B2" s="38"/>
    </row>
    <row r="3" spans="1:14">
      <c r="A3" s="37"/>
      <c r="B3" s="38"/>
    </row>
    <row r="4" spans="1:14">
      <c r="A4" s="37"/>
      <c r="B4" s="38"/>
    </row>
    <row r="5" spans="1:14">
      <c r="A5" s="37"/>
      <c r="B5" s="38"/>
    </row>
    <row r="6" spans="1:14">
      <c r="A6" s="37"/>
      <c r="B6" s="38"/>
    </row>
    <row r="7" spans="1:14">
      <c r="A7" s="37" t="s">
        <v>21</v>
      </c>
      <c r="B7" s="38" t="s">
        <v>111</v>
      </c>
    </row>
    <row r="8" spans="1:14">
      <c r="A8" s="37" t="s">
        <v>22</v>
      </c>
      <c r="B8" s="38" t="s">
        <v>23</v>
      </c>
      <c r="H8" s="39" t="s">
        <v>112</v>
      </c>
    </row>
    <row r="10" spans="1:14" ht="25.5">
      <c r="A10" s="40" t="s">
        <v>113</v>
      </c>
      <c r="B10" s="41" t="s">
        <v>2</v>
      </c>
      <c r="C10" s="41" t="s">
        <v>3</v>
      </c>
      <c r="D10" s="41" t="s">
        <v>114</v>
      </c>
      <c r="E10" s="41" t="s">
        <v>115</v>
      </c>
      <c r="F10" s="41" t="s">
        <v>116</v>
      </c>
      <c r="H10" s="42" t="s">
        <v>117</v>
      </c>
      <c r="I10" s="42" t="s">
        <v>118</v>
      </c>
      <c r="J10" s="42" t="s">
        <v>119</v>
      </c>
      <c r="K10" s="42" t="s">
        <v>120</v>
      </c>
      <c r="L10" s="42" t="s">
        <v>121</v>
      </c>
      <c r="M10" s="43"/>
      <c r="N10" s="43"/>
    </row>
    <row r="11" spans="1:14">
      <c r="A11" s="44" t="s">
        <v>122</v>
      </c>
      <c r="B11" s="45">
        <v>37488</v>
      </c>
      <c r="C11" s="45">
        <v>26690</v>
      </c>
      <c r="D11" s="45">
        <v>340</v>
      </c>
      <c r="E11" s="45">
        <v>335</v>
      </c>
      <c r="F11" s="46">
        <v>5</v>
      </c>
      <c r="H11" s="42"/>
      <c r="I11" s="42"/>
      <c r="J11" s="42"/>
      <c r="K11" s="42"/>
      <c r="L11" s="42"/>
      <c r="M11" s="43"/>
      <c r="N11" s="43"/>
    </row>
    <row r="12" spans="1:14">
      <c r="A12" s="44" t="s">
        <v>123</v>
      </c>
      <c r="B12" s="45">
        <v>74644</v>
      </c>
      <c r="C12" s="45">
        <v>68196</v>
      </c>
      <c r="D12" s="45">
        <v>59163</v>
      </c>
      <c r="E12" s="45">
        <v>7343</v>
      </c>
      <c r="F12" s="46">
        <v>51820</v>
      </c>
      <c r="H12" s="47" t="s">
        <v>124</v>
      </c>
      <c r="I12" s="48">
        <f>SUM(C11:C14)</f>
        <v>141639</v>
      </c>
      <c r="J12" s="48">
        <f>SUM(D11:D14)</f>
        <v>184102</v>
      </c>
      <c r="K12" s="48">
        <f>SUM(E11:E14)</f>
        <v>96259</v>
      </c>
      <c r="L12" s="48">
        <f>SUM(F11:F14)</f>
        <v>87843</v>
      </c>
      <c r="M12" s="48"/>
      <c r="N12" s="48"/>
    </row>
    <row r="13" spans="1:14">
      <c r="A13" s="44" t="s">
        <v>125</v>
      </c>
      <c r="B13" s="45">
        <v>42827</v>
      </c>
      <c r="C13" s="45">
        <v>38732</v>
      </c>
      <c r="D13" s="45">
        <v>85895</v>
      </c>
      <c r="E13" s="45">
        <v>54350</v>
      </c>
      <c r="F13" s="46">
        <v>31545</v>
      </c>
      <c r="H13" s="47" t="s">
        <v>126</v>
      </c>
      <c r="I13" s="48">
        <f>SUM(C15:C16)</f>
        <v>8866</v>
      </c>
      <c r="J13" s="48">
        <f>SUM(D15:D16)</f>
        <v>80369</v>
      </c>
      <c r="K13" s="48">
        <f>SUM(E15:E16)</f>
        <v>77965</v>
      </c>
      <c r="L13" s="48">
        <f>SUM(F15:F16)</f>
        <v>2404</v>
      </c>
      <c r="M13" s="48"/>
      <c r="N13" s="48"/>
    </row>
    <row r="14" spans="1:14">
      <c r="A14" s="49" t="s">
        <v>127</v>
      </c>
      <c r="B14" s="50">
        <v>8899</v>
      </c>
      <c r="C14" s="50">
        <v>8021</v>
      </c>
      <c r="D14" s="50">
        <v>38704</v>
      </c>
      <c r="E14" s="50">
        <v>34231</v>
      </c>
      <c r="F14" s="51">
        <v>4473</v>
      </c>
      <c r="H14" s="47" t="s">
        <v>128</v>
      </c>
      <c r="I14" s="48">
        <f>SUM(C17:C18)</f>
        <v>1955</v>
      </c>
      <c r="J14" s="48">
        <f>SUM(D17:D18)</f>
        <v>47777</v>
      </c>
      <c r="K14" s="48">
        <f>SUM(E17:E18)</f>
        <v>47727</v>
      </c>
      <c r="L14" s="48">
        <f>SUM(F17:F18)</f>
        <v>50</v>
      </c>
      <c r="M14" s="48"/>
      <c r="N14" s="48"/>
    </row>
    <row r="15" spans="1:14">
      <c r="A15" s="52" t="s">
        <v>129</v>
      </c>
      <c r="B15" s="53">
        <v>6449</v>
      </c>
      <c r="C15" s="53">
        <v>5845</v>
      </c>
      <c r="D15" s="53">
        <v>43231</v>
      </c>
      <c r="E15" s="53">
        <v>41182</v>
      </c>
      <c r="F15" s="54">
        <v>2049</v>
      </c>
      <c r="H15" s="47" t="s">
        <v>130</v>
      </c>
      <c r="I15" s="48">
        <f>SUM(C19:C20)</f>
        <v>2627</v>
      </c>
      <c r="J15" s="48">
        <f>SUM(D19:D20)</f>
        <v>79274</v>
      </c>
      <c r="K15" s="48">
        <f>SUM(E19:E20)</f>
        <v>79271</v>
      </c>
      <c r="L15" s="48">
        <f>SUM(F19:F20)</f>
        <v>3</v>
      </c>
      <c r="M15" s="48"/>
      <c r="N15" s="48"/>
    </row>
    <row r="16" spans="1:14">
      <c r="A16" s="49" t="s">
        <v>131</v>
      </c>
      <c r="B16" s="50">
        <v>3355</v>
      </c>
      <c r="C16" s="50">
        <v>3021</v>
      </c>
      <c r="D16" s="50">
        <v>37138</v>
      </c>
      <c r="E16" s="50">
        <v>36783</v>
      </c>
      <c r="F16" s="51">
        <v>355</v>
      </c>
      <c r="H16" s="55" t="s">
        <v>62</v>
      </c>
      <c r="I16" s="56">
        <f>SUM(I12:I15)</f>
        <v>155087</v>
      </c>
      <c r="J16" s="56">
        <f>SUM(J12:J15)</f>
        <v>391522</v>
      </c>
      <c r="K16" s="56">
        <f>SUM(K12:K15)</f>
        <v>301222</v>
      </c>
      <c r="L16" s="56">
        <f>SUM(L12:L15)</f>
        <v>90300</v>
      </c>
      <c r="M16" s="56"/>
      <c r="N16" s="56"/>
    </row>
    <row r="17" spans="1:8">
      <c r="A17" s="52" t="s">
        <v>132</v>
      </c>
      <c r="B17" s="53">
        <v>1136</v>
      </c>
      <c r="C17" s="53">
        <v>1054</v>
      </c>
      <c r="D17" s="53">
        <v>21197</v>
      </c>
      <c r="E17" s="53">
        <v>21166</v>
      </c>
      <c r="F17" s="54">
        <v>31</v>
      </c>
    </row>
    <row r="18" spans="1:8">
      <c r="A18" s="49" t="s">
        <v>133</v>
      </c>
      <c r="B18" s="50">
        <v>940</v>
      </c>
      <c r="C18" s="50">
        <v>901</v>
      </c>
      <c r="D18" s="50">
        <v>26580</v>
      </c>
      <c r="E18" s="50">
        <v>26561</v>
      </c>
      <c r="F18" s="51">
        <v>19</v>
      </c>
    </row>
    <row r="19" spans="1:8">
      <c r="A19" s="57" t="s">
        <v>134</v>
      </c>
      <c r="B19" s="58">
        <v>489</v>
      </c>
      <c r="C19" s="58">
        <v>484</v>
      </c>
      <c r="D19" s="58">
        <v>13951</v>
      </c>
      <c r="E19" s="58">
        <v>13950</v>
      </c>
      <c r="F19" s="59">
        <v>1</v>
      </c>
    </row>
    <row r="20" spans="1:8">
      <c r="A20" s="44" t="s">
        <v>135</v>
      </c>
      <c r="B20" s="45">
        <v>2152</v>
      </c>
      <c r="C20" s="45">
        <v>2143</v>
      </c>
      <c r="D20" s="45">
        <v>65323</v>
      </c>
      <c r="E20" s="45">
        <v>65321</v>
      </c>
      <c r="F20" s="46">
        <v>2</v>
      </c>
    </row>
    <row r="21" spans="1:8">
      <c r="B21" s="18">
        <f>SUM(B11:B20)</f>
        <v>178379</v>
      </c>
      <c r="C21" s="18">
        <f t="shared" ref="C21:F21" si="0">SUM(C11:C20)</f>
        <v>155087</v>
      </c>
      <c r="D21" s="18">
        <f t="shared" si="0"/>
        <v>391522</v>
      </c>
      <c r="E21" s="18">
        <f t="shared" si="0"/>
        <v>301222</v>
      </c>
      <c r="F21" s="18">
        <f t="shared" si="0"/>
        <v>90300</v>
      </c>
    </row>
    <row r="24" spans="1:8">
      <c r="A24" s="37" t="s">
        <v>20</v>
      </c>
      <c r="B24" s="38" t="s">
        <v>136</v>
      </c>
    </row>
    <row r="25" spans="1:8">
      <c r="A25" s="37"/>
      <c r="B25" s="38"/>
    </row>
    <row r="26" spans="1:8">
      <c r="A26" s="37"/>
      <c r="B26" s="38"/>
    </row>
    <row r="27" spans="1:8">
      <c r="A27" s="37"/>
      <c r="B27" s="38"/>
    </row>
    <row r="28" spans="1:8" ht="13.5" customHeight="1">
      <c r="A28" s="37"/>
      <c r="B28" s="38"/>
    </row>
    <row r="29" spans="1:8">
      <c r="A29" s="37"/>
      <c r="B29" s="38"/>
    </row>
    <row r="30" spans="1:8">
      <c r="A30" s="37" t="s">
        <v>21</v>
      </c>
      <c r="B30" s="38" t="s">
        <v>137</v>
      </c>
    </row>
    <row r="31" spans="1:8">
      <c r="A31" s="37" t="s">
        <v>22</v>
      </c>
      <c r="B31" s="38" t="s">
        <v>23</v>
      </c>
    </row>
    <row r="32" spans="1:8">
      <c r="H32" s="60" t="s">
        <v>138</v>
      </c>
    </row>
    <row r="33" spans="1:14">
      <c r="K33" s="61" t="s">
        <v>139</v>
      </c>
      <c r="L33" s="61" t="s">
        <v>140</v>
      </c>
      <c r="M33" s="61"/>
      <c r="N33" s="61"/>
    </row>
    <row r="34" spans="1:14" ht="26.25" customHeight="1" thickBot="1">
      <c r="A34" s="40" t="s">
        <v>113</v>
      </c>
      <c r="B34" s="41" t="s">
        <v>2</v>
      </c>
      <c r="C34" s="41" t="s">
        <v>3</v>
      </c>
      <c r="D34" s="41" t="s">
        <v>114</v>
      </c>
      <c r="E34" s="41" t="s">
        <v>115</v>
      </c>
      <c r="F34" s="41" t="s">
        <v>116</v>
      </c>
      <c r="H34" s="62" t="s">
        <v>117</v>
      </c>
      <c r="I34" s="63" t="s">
        <v>118</v>
      </c>
      <c r="J34" s="63" t="s">
        <v>119</v>
      </c>
      <c r="K34" s="63" t="s">
        <v>120</v>
      </c>
      <c r="L34" s="63" t="s">
        <v>121</v>
      </c>
      <c r="M34" s="64" t="s">
        <v>141</v>
      </c>
      <c r="N34" s="64"/>
    </row>
    <row r="35" spans="1:14" ht="23.25" thickBot="1">
      <c r="A35" s="44" t="s">
        <v>122</v>
      </c>
      <c r="B35" s="45">
        <v>38494</v>
      </c>
      <c r="C35" s="45">
        <v>27610</v>
      </c>
      <c r="D35" s="45">
        <v>402</v>
      </c>
      <c r="E35" s="45">
        <v>395</v>
      </c>
      <c r="F35" s="46">
        <v>7</v>
      </c>
      <c r="H35" s="64"/>
      <c r="I35" s="65"/>
      <c r="J35" s="65"/>
      <c r="K35" s="65"/>
      <c r="L35" s="65"/>
      <c r="M35" s="66" t="s">
        <v>118</v>
      </c>
      <c r="N35" s="66" t="s">
        <v>142</v>
      </c>
    </row>
    <row r="36" spans="1:14">
      <c r="A36" s="44" t="s">
        <v>123</v>
      </c>
      <c r="B36" s="45">
        <v>74491</v>
      </c>
      <c r="C36" s="45">
        <v>67998</v>
      </c>
      <c r="D36" s="45">
        <v>59343</v>
      </c>
      <c r="E36" s="45">
        <v>7730</v>
      </c>
      <c r="F36" s="46">
        <v>51613</v>
      </c>
      <c r="H36" s="67" t="s">
        <v>124</v>
      </c>
      <c r="I36" s="68">
        <f>SUM(C35:C38)</f>
        <v>142824</v>
      </c>
      <c r="J36" s="68">
        <f>SUM(D35:D38)</f>
        <v>186788</v>
      </c>
      <c r="K36" s="68">
        <f>SUM(E35:E38)</f>
        <v>99736</v>
      </c>
      <c r="L36" s="68">
        <f>SUM(F35:F38)</f>
        <v>87052</v>
      </c>
      <c r="M36" s="68">
        <f>I36-I12</f>
        <v>1185</v>
      </c>
      <c r="N36" s="68">
        <f>J36-J12</f>
        <v>2686</v>
      </c>
    </row>
    <row r="37" spans="1:14">
      <c r="A37" s="44" t="s">
        <v>125</v>
      </c>
      <c r="B37" s="45">
        <v>42875</v>
      </c>
      <c r="C37" s="45">
        <v>38813</v>
      </c>
      <c r="D37" s="45">
        <v>86600</v>
      </c>
      <c r="E37" s="45">
        <v>55657</v>
      </c>
      <c r="F37" s="46">
        <v>30943</v>
      </c>
      <c r="H37" s="69" t="s">
        <v>126</v>
      </c>
      <c r="I37" s="70">
        <f>SUM(C39:C40)</f>
        <v>9427</v>
      </c>
      <c r="J37" s="70">
        <f>SUM(D39:D40)</f>
        <v>87536</v>
      </c>
      <c r="K37" s="70">
        <f>SUM(E39:E40)</f>
        <v>84990</v>
      </c>
      <c r="L37" s="70">
        <f>SUM(F39:F40)</f>
        <v>2546</v>
      </c>
      <c r="M37" s="68">
        <f t="shared" ref="M37:N39" si="1">I37-I13</f>
        <v>561</v>
      </c>
      <c r="N37" s="68">
        <f t="shared" si="1"/>
        <v>7167</v>
      </c>
    </row>
    <row r="38" spans="1:14">
      <c r="A38" s="49" t="s">
        <v>127</v>
      </c>
      <c r="B38" s="50">
        <v>9255</v>
      </c>
      <c r="C38" s="50">
        <v>8403</v>
      </c>
      <c r="D38" s="50">
        <v>40443</v>
      </c>
      <c r="E38" s="50">
        <v>35954</v>
      </c>
      <c r="F38" s="51">
        <v>4489</v>
      </c>
      <c r="H38" s="67" t="s">
        <v>128</v>
      </c>
      <c r="I38" s="68">
        <f>SUM(C41:C42)</f>
        <v>2027</v>
      </c>
      <c r="J38" s="68">
        <f>SUM(D41:D42)</f>
        <v>49574</v>
      </c>
      <c r="K38" s="68">
        <f>SUM(E41:E42)</f>
        <v>49515</v>
      </c>
      <c r="L38" s="68">
        <f>SUM(F41:F42)</f>
        <v>59</v>
      </c>
      <c r="M38" s="68">
        <f t="shared" si="1"/>
        <v>72</v>
      </c>
      <c r="N38" s="68">
        <f t="shared" si="1"/>
        <v>1797</v>
      </c>
    </row>
    <row r="39" spans="1:14">
      <c r="A39" s="57" t="s">
        <v>129</v>
      </c>
      <c r="B39" s="58">
        <v>6688</v>
      </c>
      <c r="C39" s="58">
        <v>6091</v>
      </c>
      <c r="D39" s="58">
        <v>46399</v>
      </c>
      <c r="E39" s="58">
        <v>44287</v>
      </c>
      <c r="F39" s="59">
        <v>2112</v>
      </c>
      <c r="H39" s="69" t="s">
        <v>130</v>
      </c>
      <c r="I39" s="70">
        <f>SUM(C43:C44)</f>
        <v>2664</v>
      </c>
      <c r="J39" s="70">
        <f>SUM(D43:D44)</f>
        <v>84390</v>
      </c>
      <c r="K39" s="70">
        <f>SUM(E43:E44)</f>
        <v>84388</v>
      </c>
      <c r="L39" s="70">
        <f>SUM(F43:F44)</f>
        <v>2</v>
      </c>
      <c r="M39" s="70">
        <f t="shared" si="1"/>
        <v>37</v>
      </c>
      <c r="N39" s="70">
        <f t="shared" si="1"/>
        <v>5116</v>
      </c>
    </row>
    <row r="40" spans="1:14">
      <c r="A40" s="49" t="s">
        <v>131</v>
      </c>
      <c r="B40" s="50">
        <v>3645</v>
      </c>
      <c r="C40" s="50">
        <v>3336</v>
      </c>
      <c r="D40" s="50">
        <v>41137</v>
      </c>
      <c r="E40" s="50">
        <v>40703</v>
      </c>
      <c r="F40" s="51">
        <v>434</v>
      </c>
      <c r="H40" s="71" t="s">
        <v>62</v>
      </c>
      <c r="I40" s="72">
        <f>SUM(I36:I39)</f>
        <v>156942</v>
      </c>
      <c r="J40" s="72">
        <f t="shared" ref="J40" si="2">SUM(J36:J39)</f>
        <v>408288</v>
      </c>
      <c r="K40" s="72">
        <f>SUM(K36:K39)</f>
        <v>318629</v>
      </c>
      <c r="L40" s="72">
        <f>SUM(L36:L39)</f>
        <v>89659</v>
      </c>
      <c r="M40" s="72">
        <f>I40-I16</f>
        <v>1855</v>
      </c>
      <c r="N40" s="72">
        <f>J40-J16</f>
        <v>16766</v>
      </c>
    </row>
    <row r="41" spans="1:14">
      <c r="A41" s="57" t="s">
        <v>132</v>
      </c>
      <c r="B41" s="58">
        <v>1167</v>
      </c>
      <c r="C41" s="58">
        <v>1093</v>
      </c>
      <c r="D41" s="58">
        <v>22466</v>
      </c>
      <c r="E41" s="58">
        <v>22428</v>
      </c>
      <c r="F41" s="59">
        <v>38</v>
      </c>
    </row>
    <row r="42" spans="1:14">
      <c r="A42" s="49" t="s">
        <v>133</v>
      </c>
      <c r="B42" s="50">
        <v>971</v>
      </c>
      <c r="C42" s="50">
        <v>934</v>
      </c>
      <c r="D42" s="50">
        <v>27108</v>
      </c>
      <c r="E42" s="50">
        <v>27087</v>
      </c>
      <c r="F42" s="51">
        <v>21</v>
      </c>
      <c r="H42" s="73" t="s">
        <v>143</v>
      </c>
      <c r="K42" s="18">
        <f>SUM(K38:K39)</f>
        <v>133903</v>
      </c>
      <c r="L42" s="18">
        <f>SUM(L38:L39)</f>
        <v>61</v>
      </c>
      <c r="M42" s="18"/>
      <c r="N42" s="18"/>
    </row>
    <row r="43" spans="1:14">
      <c r="A43" s="57" t="s">
        <v>134</v>
      </c>
      <c r="B43" s="58">
        <v>547</v>
      </c>
      <c r="C43" s="58">
        <v>542</v>
      </c>
      <c r="D43" s="58">
        <v>16623</v>
      </c>
      <c r="E43" s="58">
        <v>16623</v>
      </c>
      <c r="F43" s="59">
        <v>0</v>
      </c>
    </row>
    <row r="44" spans="1:14">
      <c r="A44" s="44" t="s">
        <v>135</v>
      </c>
      <c r="B44" s="45">
        <v>2131</v>
      </c>
      <c r="C44" s="45">
        <v>2122</v>
      </c>
      <c r="D44" s="45">
        <v>67767</v>
      </c>
      <c r="E44" s="45">
        <v>67765</v>
      </c>
      <c r="F44" s="46">
        <v>2</v>
      </c>
    </row>
    <row r="45" spans="1:14">
      <c r="A45" s="17" t="s">
        <v>10</v>
      </c>
      <c r="B45" s="18">
        <v>180264</v>
      </c>
      <c r="C45" s="18">
        <v>156942</v>
      </c>
      <c r="D45" s="18">
        <v>408288</v>
      </c>
      <c r="E45" s="18">
        <v>318629</v>
      </c>
      <c r="F45" s="18">
        <v>89659</v>
      </c>
    </row>
    <row r="55" spans="15:15">
      <c r="O55" s="48"/>
    </row>
    <row r="56" spans="15:15">
      <c r="O56" s="48"/>
    </row>
    <row r="57" spans="15:15">
      <c r="O57" s="48"/>
    </row>
    <row r="58" spans="15:15">
      <c r="O58" s="48"/>
    </row>
    <row r="59" spans="15:15">
      <c r="O59" s="48"/>
    </row>
    <row r="60" spans="15:15">
      <c r="O60" s="48"/>
    </row>
    <row r="61" spans="15:15">
      <c r="O61" s="56"/>
    </row>
    <row r="74" ht="11.25" customHeight="1"/>
    <row r="75" ht="25.5" customHeight="1"/>
  </sheetData>
  <mergeCells count="11">
    <mergeCell ref="M34:N34"/>
    <mergeCell ref="H10:H11"/>
    <mergeCell ref="I10:I11"/>
    <mergeCell ref="J10:J11"/>
    <mergeCell ref="K10:K11"/>
    <mergeCell ref="L10:L11"/>
    <mergeCell ref="H34:H35"/>
    <mergeCell ref="I34:I35"/>
    <mergeCell ref="J34:J35"/>
    <mergeCell ref="K34:K35"/>
    <mergeCell ref="L34:L3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5"/>
  <sheetViews>
    <sheetView topLeftCell="A7" zoomScaleNormal="100" workbookViewId="0">
      <selection activeCell="A26" sqref="A26"/>
    </sheetView>
  </sheetViews>
  <sheetFormatPr defaultRowHeight="12.75"/>
  <cols>
    <col min="1" max="1" width="47" style="75" customWidth="1"/>
    <col min="2" max="2" width="10.28515625" style="75" customWidth="1"/>
    <col min="3" max="4" width="10.140625" style="75" customWidth="1"/>
    <col min="5" max="6" width="12.140625" style="75" customWidth="1"/>
    <col min="7" max="7" width="13.42578125" style="75" customWidth="1"/>
    <col min="8" max="8" width="16.28515625" style="75" customWidth="1"/>
    <col min="9" max="9" width="2.42578125" style="75" customWidth="1"/>
    <col min="10" max="10" width="46.140625" style="75" customWidth="1"/>
    <col min="11" max="11" width="10.7109375" style="75" customWidth="1"/>
    <col min="12" max="12" width="9.7109375" style="75" bestFit="1" customWidth="1"/>
    <col min="13" max="13" width="9.7109375" style="75" customWidth="1"/>
    <col min="14" max="14" width="10.85546875" style="75" customWidth="1"/>
    <col min="15" max="15" width="12.85546875" style="75" customWidth="1"/>
    <col min="16" max="16" width="16" style="75" customWidth="1"/>
    <col min="17" max="17" width="17.42578125" style="75" customWidth="1"/>
    <col min="18" max="16384" width="9.140625" style="75"/>
  </cols>
  <sheetData>
    <row r="1" spans="1:15">
      <c r="A1" s="74" t="s">
        <v>144</v>
      </c>
      <c r="B1" s="74"/>
      <c r="J1" s="74" t="s">
        <v>145</v>
      </c>
    </row>
    <row r="2" spans="1:15" ht="38.25">
      <c r="A2" s="76" t="s">
        <v>24</v>
      </c>
      <c r="B2" s="77" t="s">
        <v>2</v>
      </c>
      <c r="C2" s="77" t="s">
        <v>3</v>
      </c>
      <c r="D2" s="77" t="s">
        <v>114</v>
      </c>
      <c r="E2" s="77" t="s">
        <v>115</v>
      </c>
      <c r="F2" s="77" t="s">
        <v>116</v>
      </c>
      <c r="J2" s="76" t="s">
        <v>24</v>
      </c>
      <c r="K2" s="77" t="s">
        <v>2</v>
      </c>
      <c r="L2" s="77" t="s">
        <v>3</v>
      </c>
      <c r="M2" s="77" t="s">
        <v>114</v>
      </c>
      <c r="N2" s="77" t="s">
        <v>115</v>
      </c>
      <c r="O2" s="77" t="s">
        <v>116</v>
      </c>
    </row>
    <row r="3" spans="1:15">
      <c r="A3" s="78" t="s">
        <v>25</v>
      </c>
      <c r="B3" s="79">
        <v>27031</v>
      </c>
      <c r="C3" s="79">
        <v>26811</v>
      </c>
      <c r="D3" s="79">
        <v>23115</v>
      </c>
      <c r="E3" s="79">
        <v>11852</v>
      </c>
      <c r="F3" s="80">
        <v>11263</v>
      </c>
      <c r="J3" s="78" t="s">
        <v>25</v>
      </c>
      <c r="K3" s="79">
        <v>26944</v>
      </c>
      <c r="L3" s="79">
        <v>26726</v>
      </c>
      <c r="M3" s="79">
        <v>22736</v>
      </c>
      <c r="N3" s="79">
        <v>11618</v>
      </c>
      <c r="O3" s="80">
        <v>11118</v>
      </c>
    </row>
    <row r="4" spans="1:15">
      <c r="A4" s="78" t="s">
        <v>26</v>
      </c>
      <c r="B4" s="79">
        <v>208</v>
      </c>
      <c r="C4" s="79">
        <v>176</v>
      </c>
      <c r="D4" s="79">
        <v>959</v>
      </c>
      <c r="E4" s="79">
        <v>930</v>
      </c>
      <c r="F4" s="80">
        <v>29</v>
      </c>
      <c r="J4" s="78" t="s">
        <v>26</v>
      </c>
      <c r="K4" s="79">
        <v>209</v>
      </c>
      <c r="L4" s="79">
        <v>176</v>
      </c>
      <c r="M4" s="79">
        <v>922</v>
      </c>
      <c r="N4" s="79">
        <v>893</v>
      </c>
      <c r="O4" s="80">
        <v>29</v>
      </c>
    </row>
    <row r="5" spans="1:15">
      <c r="A5" s="78" t="s">
        <v>27</v>
      </c>
      <c r="B5" s="79">
        <v>16844</v>
      </c>
      <c r="C5" s="79">
        <v>14642</v>
      </c>
      <c r="D5" s="79">
        <v>91159</v>
      </c>
      <c r="E5" s="79">
        <v>82811</v>
      </c>
      <c r="F5" s="80">
        <v>8348</v>
      </c>
      <c r="J5" s="78" t="s">
        <v>27</v>
      </c>
      <c r="K5" s="79">
        <v>16779</v>
      </c>
      <c r="L5" s="79">
        <v>14614</v>
      </c>
      <c r="M5" s="79">
        <v>93402</v>
      </c>
      <c r="N5" s="79">
        <v>85259</v>
      </c>
      <c r="O5" s="80">
        <v>8143</v>
      </c>
    </row>
    <row r="6" spans="1:15">
      <c r="A6" s="78" t="s">
        <v>28</v>
      </c>
      <c r="B6" s="79">
        <v>952</v>
      </c>
      <c r="C6" s="79">
        <v>930</v>
      </c>
      <c r="D6" s="79">
        <v>1321</v>
      </c>
      <c r="E6" s="79">
        <v>1282</v>
      </c>
      <c r="F6" s="80">
        <v>39</v>
      </c>
      <c r="J6" s="78" t="s">
        <v>28</v>
      </c>
      <c r="K6" s="79">
        <v>953</v>
      </c>
      <c r="L6" s="79">
        <v>931</v>
      </c>
      <c r="M6" s="79">
        <v>1302</v>
      </c>
      <c r="N6" s="79">
        <v>1264</v>
      </c>
      <c r="O6" s="80">
        <v>38</v>
      </c>
    </row>
    <row r="7" spans="1:15">
      <c r="A7" s="78" t="s">
        <v>29</v>
      </c>
      <c r="B7" s="79">
        <v>576</v>
      </c>
      <c r="C7" s="79">
        <v>511</v>
      </c>
      <c r="D7" s="79">
        <v>5599</v>
      </c>
      <c r="E7" s="79">
        <v>5484</v>
      </c>
      <c r="F7" s="80">
        <v>115</v>
      </c>
      <c r="J7" s="78" t="s">
        <v>29</v>
      </c>
      <c r="K7" s="79">
        <v>598</v>
      </c>
      <c r="L7" s="79">
        <v>535</v>
      </c>
      <c r="M7" s="79">
        <v>5632</v>
      </c>
      <c r="N7" s="79">
        <v>5519</v>
      </c>
      <c r="O7" s="80">
        <v>113</v>
      </c>
    </row>
    <row r="8" spans="1:15">
      <c r="A8" s="78" t="s">
        <v>30</v>
      </c>
      <c r="B8" s="79">
        <v>20983</v>
      </c>
      <c r="C8" s="79">
        <v>18696</v>
      </c>
      <c r="D8" s="79">
        <v>40679</v>
      </c>
      <c r="E8" s="79">
        <v>28835</v>
      </c>
      <c r="F8" s="80">
        <v>11844</v>
      </c>
      <c r="J8" s="78" t="s">
        <v>30</v>
      </c>
      <c r="K8" s="79">
        <v>21432</v>
      </c>
      <c r="L8" s="79">
        <v>19176</v>
      </c>
      <c r="M8" s="79">
        <v>44805</v>
      </c>
      <c r="N8" s="79">
        <v>33035</v>
      </c>
      <c r="O8" s="80">
        <v>11770</v>
      </c>
    </row>
    <row r="9" spans="1:15">
      <c r="A9" s="78" t="s">
        <v>31</v>
      </c>
      <c r="B9" s="79">
        <v>44809</v>
      </c>
      <c r="C9" s="79">
        <v>41318</v>
      </c>
      <c r="D9" s="79">
        <v>72516</v>
      </c>
      <c r="E9" s="79">
        <v>43629</v>
      </c>
      <c r="F9" s="80">
        <v>28887</v>
      </c>
      <c r="J9" s="78" t="s">
        <v>31</v>
      </c>
      <c r="K9" s="79">
        <v>44896</v>
      </c>
      <c r="L9" s="79">
        <v>41429</v>
      </c>
      <c r="M9" s="79">
        <v>74042</v>
      </c>
      <c r="N9" s="79">
        <v>45452</v>
      </c>
      <c r="O9" s="80">
        <v>28590</v>
      </c>
    </row>
    <row r="10" spans="1:15">
      <c r="A10" s="78" t="s">
        <v>32</v>
      </c>
      <c r="B10" s="79">
        <v>4394</v>
      </c>
      <c r="C10" s="79">
        <v>3987</v>
      </c>
      <c r="D10" s="79">
        <v>19757</v>
      </c>
      <c r="E10" s="79">
        <v>17822</v>
      </c>
      <c r="F10" s="80">
        <v>1935</v>
      </c>
      <c r="J10" s="78" t="s">
        <v>32</v>
      </c>
      <c r="K10" s="79">
        <v>4379</v>
      </c>
      <c r="L10" s="79">
        <v>3984</v>
      </c>
      <c r="M10" s="79">
        <v>20729</v>
      </c>
      <c r="N10" s="79">
        <v>18853</v>
      </c>
      <c r="O10" s="80">
        <v>1876</v>
      </c>
    </row>
    <row r="11" spans="1:15">
      <c r="A11" s="78" t="s">
        <v>33</v>
      </c>
      <c r="B11" s="79">
        <v>15286</v>
      </c>
      <c r="C11" s="79">
        <v>13583</v>
      </c>
      <c r="D11" s="79">
        <v>39989</v>
      </c>
      <c r="E11" s="79">
        <v>29570</v>
      </c>
      <c r="F11" s="80">
        <v>10419</v>
      </c>
      <c r="J11" s="78" t="s">
        <v>33</v>
      </c>
      <c r="K11" s="79">
        <v>15611</v>
      </c>
      <c r="L11" s="79">
        <v>13861</v>
      </c>
      <c r="M11" s="79">
        <v>42113</v>
      </c>
      <c r="N11" s="79">
        <v>31726</v>
      </c>
      <c r="O11" s="80">
        <v>10387</v>
      </c>
    </row>
    <row r="12" spans="1:15">
      <c r="A12" s="78" t="s">
        <v>34</v>
      </c>
      <c r="B12" s="79">
        <v>3780</v>
      </c>
      <c r="C12" s="79">
        <v>3443</v>
      </c>
      <c r="D12" s="79">
        <v>7367</v>
      </c>
      <c r="E12" s="79">
        <v>6200</v>
      </c>
      <c r="F12" s="80">
        <v>1167</v>
      </c>
      <c r="J12" s="78" t="s">
        <v>34</v>
      </c>
      <c r="K12" s="79">
        <v>3832</v>
      </c>
      <c r="L12" s="79">
        <v>3494</v>
      </c>
      <c r="M12" s="79">
        <v>7695</v>
      </c>
      <c r="N12" s="79">
        <v>6523</v>
      </c>
      <c r="O12" s="80">
        <v>1172</v>
      </c>
    </row>
    <row r="13" spans="1:15">
      <c r="A13" s="78" t="s">
        <v>35</v>
      </c>
      <c r="B13" s="79">
        <v>3769</v>
      </c>
      <c r="C13" s="79">
        <v>3623</v>
      </c>
      <c r="D13" s="79">
        <v>9160</v>
      </c>
      <c r="E13" s="79">
        <v>7140</v>
      </c>
      <c r="F13" s="80">
        <v>2020</v>
      </c>
      <c r="J13" s="78" t="s">
        <v>35</v>
      </c>
      <c r="K13" s="79">
        <v>3772</v>
      </c>
      <c r="L13" s="79">
        <v>3629</v>
      </c>
      <c r="M13" s="79">
        <v>8770</v>
      </c>
      <c r="N13" s="79">
        <v>6744</v>
      </c>
      <c r="O13" s="80">
        <v>2026</v>
      </c>
    </row>
    <row r="14" spans="1:15">
      <c r="A14" s="78" t="s">
        <v>36</v>
      </c>
      <c r="B14" s="79">
        <v>3992</v>
      </c>
      <c r="C14" s="79">
        <v>3620</v>
      </c>
      <c r="D14" s="79">
        <v>2907</v>
      </c>
      <c r="E14" s="79">
        <v>1651</v>
      </c>
      <c r="F14" s="80">
        <v>1256</v>
      </c>
      <c r="J14" s="78" t="s">
        <v>36</v>
      </c>
      <c r="K14" s="79">
        <v>4185</v>
      </c>
      <c r="L14" s="79">
        <v>3792</v>
      </c>
      <c r="M14" s="79">
        <v>3027</v>
      </c>
      <c r="N14" s="79">
        <v>1716</v>
      </c>
      <c r="O14" s="80">
        <v>1311</v>
      </c>
    </row>
    <row r="15" spans="1:15">
      <c r="A15" s="78" t="s">
        <v>37</v>
      </c>
      <c r="B15" s="79">
        <v>5878</v>
      </c>
      <c r="C15" s="79">
        <v>5378</v>
      </c>
      <c r="D15" s="79">
        <v>9785</v>
      </c>
      <c r="E15" s="79">
        <v>8087</v>
      </c>
      <c r="F15" s="80">
        <v>1698</v>
      </c>
      <c r="J15" s="78" t="s">
        <v>37</v>
      </c>
      <c r="K15" s="79">
        <v>6240</v>
      </c>
      <c r="L15" s="79">
        <v>5724</v>
      </c>
      <c r="M15" s="79">
        <v>10577</v>
      </c>
      <c r="N15" s="79">
        <v>8806</v>
      </c>
      <c r="O15" s="80">
        <v>1771</v>
      </c>
    </row>
    <row r="16" spans="1:15">
      <c r="A16" s="78" t="s">
        <v>38</v>
      </c>
      <c r="B16" s="79">
        <v>6052</v>
      </c>
      <c r="C16" s="79">
        <v>5605</v>
      </c>
      <c r="D16" s="79">
        <v>28746</v>
      </c>
      <c r="E16" s="79">
        <v>25817</v>
      </c>
      <c r="F16" s="80">
        <v>2929</v>
      </c>
      <c r="J16" s="78" t="s">
        <v>38</v>
      </c>
      <c r="K16" s="79">
        <v>6261</v>
      </c>
      <c r="L16" s="79">
        <v>5815</v>
      </c>
      <c r="M16" s="79">
        <v>32608</v>
      </c>
      <c r="N16" s="79">
        <v>29611</v>
      </c>
      <c r="O16" s="80">
        <v>2997</v>
      </c>
    </row>
    <row r="17" spans="1:16">
      <c r="A17" s="78" t="s">
        <v>39</v>
      </c>
      <c r="B17" s="79">
        <v>7</v>
      </c>
      <c r="C17" s="79">
        <v>4</v>
      </c>
      <c r="D17" s="79">
        <v>41</v>
      </c>
      <c r="E17" s="79">
        <v>41</v>
      </c>
      <c r="F17" s="80">
        <v>0</v>
      </c>
      <c r="J17" s="78" t="s">
        <v>39</v>
      </c>
      <c r="K17" s="79">
        <v>6</v>
      </c>
      <c r="L17" s="79">
        <v>3</v>
      </c>
      <c r="M17" s="79">
        <v>23</v>
      </c>
      <c r="N17" s="79">
        <v>23</v>
      </c>
      <c r="O17" s="80">
        <v>0</v>
      </c>
    </row>
    <row r="18" spans="1:16">
      <c r="A18" s="78" t="s">
        <v>40</v>
      </c>
      <c r="B18" s="79">
        <v>1059</v>
      </c>
      <c r="C18" s="79">
        <v>974</v>
      </c>
      <c r="D18" s="79">
        <v>1956</v>
      </c>
      <c r="E18" s="79">
        <v>1603</v>
      </c>
      <c r="F18" s="80">
        <v>353</v>
      </c>
      <c r="J18" s="78" t="s">
        <v>40</v>
      </c>
      <c r="K18" s="79">
        <v>1067</v>
      </c>
      <c r="L18" s="79">
        <v>986</v>
      </c>
      <c r="M18" s="79">
        <v>1965</v>
      </c>
      <c r="N18" s="79">
        <v>1616</v>
      </c>
      <c r="O18" s="80">
        <v>349</v>
      </c>
    </row>
    <row r="19" spans="1:16">
      <c r="A19" s="78" t="s">
        <v>41</v>
      </c>
      <c r="B19" s="79">
        <v>1542</v>
      </c>
      <c r="C19" s="79">
        <v>1366</v>
      </c>
      <c r="D19" s="79">
        <v>13522</v>
      </c>
      <c r="E19" s="79">
        <v>13281</v>
      </c>
      <c r="F19" s="80">
        <v>241</v>
      </c>
      <c r="J19" s="78" t="s">
        <v>41</v>
      </c>
      <c r="K19" s="79">
        <v>1595</v>
      </c>
      <c r="L19" s="79">
        <v>1419</v>
      </c>
      <c r="M19" s="79">
        <v>14328</v>
      </c>
      <c r="N19" s="79">
        <v>14088</v>
      </c>
      <c r="O19" s="80">
        <v>240</v>
      </c>
    </row>
    <row r="20" spans="1:16">
      <c r="A20" s="78" t="s">
        <v>42</v>
      </c>
      <c r="B20" s="79">
        <v>3154</v>
      </c>
      <c r="C20" s="79">
        <v>2874</v>
      </c>
      <c r="D20" s="79">
        <v>6457</v>
      </c>
      <c r="E20" s="79">
        <v>5314</v>
      </c>
      <c r="F20" s="80">
        <v>1143</v>
      </c>
      <c r="J20" s="78" t="s">
        <v>42</v>
      </c>
      <c r="K20" s="79">
        <v>3275</v>
      </c>
      <c r="L20" s="79">
        <v>2987</v>
      </c>
      <c r="M20" s="79">
        <v>7136</v>
      </c>
      <c r="N20" s="79">
        <v>5986</v>
      </c>
      <c r="O20" s="80">
        <v>1150</v>
      </c>
    </row>
    <row r="21" spans="1:16">
      <c r="A21" s="78" t="s">
        <v>43</v>
      </c>
      <c r="B21" s="79">
        <v>7531</v>
      </c>
      <c r="C21" s="79">
        <v>7222</v>
      </c>
      <c r="D21" s="79">
        <v>13537</v>
      </c>
      <c r="E21" s="79">
        <v>7293</v>
      </c>
      <c r="F21" s="80">
        <v>6244</v>
      </c>
      <c r="J21" s="78" t="s">
        <v>43</v>
      </c>
      <c r="K21" s="79">
        <v>7562</v>
      </c>
      <c r="L21" s="79">
        <v>7243</v>
      </c>
      <c r="M21" s="79">
        <v>13434</v>
      </c>
      <c r="N21" s="79">
        <v>7216</v>
      </c>
      <c r="O21" s="80">
        <v>6218</v>
      </c>
    </row>
    <row r="22" spans="1:16">
      <c r="A22" s="78" t="s">
        <v>44</v>
      </c>
      <c r="B22" s="79">
        <v>1</v>
      </c>
      <c r="C22" s="79">
        <v>1</v>
      </c>
      <c r="D22" s="79">
        <v>0</v>
      </c>
      <c r="E22" s="79">
        <v>0</v>
      </c>
      <c r="F22" s="80">
        <v>0</v>
      </c>
      <c r="J22" s="78" t="s">
        <v>44</v>
      </c>
      <c r="K22" s="79">
        <v>1</v>
      </c>
      <c r="L22" s="79">
        <v>1</v>
      </c>
      <c r="M22" s="79">
        <v>0</v>
      </c>
      <c r="N22" s="79">
        <v>0</v>
      </c>
      <c r="O22" s="80">
        <v>0</v>
      </c>
    </row>
    <row r="23" spans="1:16">
      <c r="A23" s="78" t="s">
        <v>45</v>
      </c>
      <c r="B23" s="79">
        <v>10531</v>
      </c>
      <c r="C23" s="79">
        <v>323</v>
      </c>
      <c r="D23" s="79">
        <v>2950</v>
      </c>
      <c r="E23" s="79">
        <v>2580</v>
      </c>
      <c r="F23" s="80">
        <v>370</v>
      </c>
      <c r="J23" s="78" t="s">
        <v>45</v>
      </c>
      <c r="K23" s="79">
        <v>10667</v>
      </c>
      <c r="L23" s="79">
        <v>417</v>
      </c>
      <c r="M23" s="79">
        <v>3042</v>
      </c>
      <c r="N23" s="79">
        <v>2681</v>
      </c>
      <c r="O23" s="80">
        <v>361</v>
      </c>
    </row>
    <row r="24" spans="1:16">
      <c r="A24" s="81" t="s">
        <v>10</v>
      </c>
      <c r="B24" s="82">
        <f>SUM(B3:B23)</f>
        <v>178379</v>
      </c>
      <c r="C24" s="82">
        <f t="shared" ref="C24:F24" si="0">SUM(C3:C23)</f>
        <v>155087</v>
      </c>
      <c r="D24" s="82">
        <f t="shared" si="0"/>
        <v>391522</v>
      </c>
      <c r="E24" s="82">
        <f t="shared" si="0"/>
        <v>301222</v>
      </c>
      <c r="F24" s="82">
        <f t="shared" si="0"/>
        <v>90300</v>
      </c>
      <c r="J24" s="81" t="s">
        <v>10</v>
      </c>
      <c r="K24" s="82">
        <v>180264</v>
      </c>
      <c r="L24" s="82">
        <v>156942</v>
      </c>
      <c r="M24" s="82">
        <v>408288</v>
      </c>
      <c r="N24" s="82">
        <v>318629</v>
      </c>
      <c r="O24" s="82">
        <v>89659</v>
      </c>
    </row>
    <row r="26" spans="1:16" ht="32.25">
      <c r="A26" s="83" t="s">
        <v>146</v>
      </c>
      <c r="J26" s="84" t="s">
        <v>147</v>
      </c>
    </row>
    <row r="27" spans="1:16" ht="33" customHeight="1">
      <c r="A27" s="85" t="s">
        <v>24</v>
      </c>
      <c r="B27" s="86" t="s">
        <v>148</v>
      </c>
      <c r="C27" s="86" t="s">
        <v>149</v>
      </c>
      <c r="D27" s="86" t="s">
        <v>150</v>
      </c>
      <c r="E27" s="86" t="s">
        <v>120</v>
      </c>
      <c r="F27" s="86" t="s">
        <v>121</v>
      </c>
      <c r="G27" s="87" t="s">
        <v>151</v>
      </c>
      <c r="H27" s="87"/>
      <c r="J27" s="88" t="s">
        <v>24</v>
      </c>
      <c r="K27" s="89" t="s">
        <v>149</v>
      </c>
      <c r="L27" s="89" t="s">
        <v>152</v>
      </c>
      <c r="M27" s="89" t="s">
        <v>120</v>
      </c>
      <c r="N27" s="89" t="s">
        <v>121</v>
      </c>
      <c r="O27" s="90" t="s">
        <v>153</v>
      </c>
      <c r="P27" s="90"/>
    </row>
    <row r="28" spans="1:16" ht="22.5">
      <c r="A28" s="91"/>
      <c r="B28" s="87"/>
      <c r="C28" s="87"/>
      <c r="D28" s="87"/>
      <c r="E28" s="87"/>
      <c r="F28" s="87"/>
      <c r="G28" s="92" t="s">
        <v>118</v>
      </c>
      <c r="H28" s="92" t="s">
        <v>142</v>
      </c>
      <c r="J28" s="93"/>
      <c r="K28" s="90"/>
      <c r="L28" s="90"/>
      <c r="M28" s="90"/>
      <c r="N28" s="90"/>
      <c r="O28" s="94" t="s">
        <v>118</v>
      </c>
      <c r="P28" s="94" t="s">
        <v>142</v>
      </c>
    </row>
    <row r="29" spans="1:16">
      <c r="A29" s="95" t="s">
        <v>154</v>
      </c>
      <c r="B29" s="96">
        <f t="shared" ref="B29:F50" si="1">K3</f>
        <v>26944</v>
      </c>
      <c r="C29" s="96">
        <f t="shared" si="1"/>
        <v>26726</v>
      </c>
      <c r="D29" s="96">
        <f t="shared" si="1"/>
        <v>22736</v>
      </c>
      <c r="E29" s="96">
        <f t="shared" si="1"/>
        <v>11618</v>
      </c>
      <c r="F29" s="96">
        <f t="shared" si="1"/>
        <v>11118</v>
      </c>
      <c r="G29" s="96">
        <f>L3-C3</f>
        <v>-85</v>
      </c>
      <c r="H29" s="96">
        <f t="shared" ref="H29:H50" si="2">M3-D3</f>
        <v>-379</v>
      </c>
      <c r="J29" s="97" t="s">
        <v>48</v>
      </c>
      <c r="K29" s="98">
        <f t="shared" ref="K29:P29" si="3">C29</f>
        <v>26726</v>
      </c>
      <c r="L29" s="98">
        <f t="shared" si="3"/>
        <v>22736</v>
      </c>
      <c r="M29" s="98">
        <f t="shared" si="3"/>
        <v>11618</v>
      </c>
      <c r="N29" s="98">
        <f t="shared" si="3"/>
        <v>11118</v>
      </c>
      <c r="O29" s="98">
        <f t="shared" si="3"/>
        <v>-85</v>
      </c>
      <c r="P29" s="98">
        <f t="shared" si="3"/>
        <v>-379</v>
      </c>
    </row>
    <row r="30" spans="1:16">
      <c r="A30" s="99" t="s">
        <v>26</v>
      </c>
      <c r="B30" s="100">
        <f t="shared" si="1"/>
        <v>209</v>
      </c>
      <c r="C30" s="100">
        <f t="shared" si="1"/>
        <v>176</v>
      </c>
      <c r="D30" s="100">
        <f t="shared" si="1"/>
        <v>922</v>
      </c>
      <c r="E30" s="100">
        <f t="shared" si="1"/>
        <v>893</v>
      </c>
      <c r="F30" s="100">
        <f t="shared" si="1"/>
        <v>29</v>
      </c>
      <c r="G30" s="101">
        <f t="shared" ref="G30:G50" si="4">L4-C4</f>
        <v>0</v>
      </c>
      <c r="H30" s="101">
        <f t="shared" si="2"/>
        <v>-37</v>
      </c>
      <c r="J30" s="102" t="s">
        <v>49</v>
      </c>
      <c r="K30" s="103">
        <f t="shared" ref="K30:P30" si="5">C31</f>
        <v>14614</v>
      </c>
      <c r="L30" s="103">
        <f t="shared" si="5"/>
        <v>93402</v>
      </c>
      <c r="M30" s="103">
        <f t="shared" si="5"/>
        <v>85259</v>
      </c>
      <c r="N30" s="103">
        <f t="shared" si="5"/>
        <v>8143</v>
      </c>
      <c r="O30" s="103">
        <f t="shared" si="5"/>
        <v>-28</v>
      </c>
      <c r="P30" s="103">
        <f t="shared" si="5"/>
        <v>2243</v>
      </c>
    </row>
    <row r="31" spans="1:16">
      <c r="A31" s="95" t="s">
        <v>155</v>
      </c>
      <c r="B31" s="96">
        <f t="shared" si="1"/>
        <v>16779</v>
      </c>
      <c r="C31" s="96">
        <f t="shared" si="1"/>
        <v>14614</v>
      </c>
      <c r="D31" s="96">
        <f t="shared" si="1"/>
        <v>93402</v>
      </c>
      <c r="E31" s="96">
        <f t="shared" si="1"/>
        <v>85259</v>
      </c>
      <c r="F31" s="96">
        <f t="shared" si="1"/>
        <v>8143</v>
      </c>
      <c r="G31" s="96">
        <f t="shared" si="4"/>
        <v>-28</v>
      </c>
      <c r="H31" s="96">
        <f t="shared" si="2"/>
        <v>2243</v>
      </c>
      <c r="J31" s="97" t="s">
        <v>50</v>
      </c>
      <c r="K31" s="98">
        <f>C34</f>
        <v>19176</v>
      </c>
      <c r="L31" s="98">
        <f t="shared" ref="K31:P39" si="6">D34</f>
        <v>44805</v>
      </c>
      <c r="M31" s="98">
        <f t="shared" si="6"/>
        <v>33035</v>
      </c>
      <c r="N31" s="98">
        <f t="shared" si="6"/>
        <v>11770</v>
      </c>
      <c r="O31" s="98">
        <f t="shared" si="6"/>
        <v>480</v>
      </c>
      <c r="P31" s="98">
        <f t="shared" si="6"/>
        <v>4126</v>
      </c>
    </row>
    <row r="32" spans="1:16" ht="22.5">
      <c r="A32" s="99" t="s">
        <v>28</v>
      </c>
      <c r="B32" s="100">
        <f t="shared" si="1"/>
        <v>953</v>
      </c>
      <c r="C32" s="100">
        <f t="shared" si="1"/>
        <v>931</v>
      </c>
      <c r="D32" s="100">
        <f t="shared" si="1"/>
        <v>1302</v>
      </c>
      <c r="E32" s="100">
        <f t="shared" si="1"/>
        <v>1264</v>
      </c>
      <c r="F32" s="100">
        <f t="shared" si="1"/>
        <v>38</v>
      </c>
      <c r="G32" s="101">
        <f t="shared" si="4"/>
        <v>1</v>
      </c>
      <c r="H32" s="101">
        <f t="shared" si="2"/>
        <v>-19</v>
      </c>
      <c r="J32" s="102" t="s">
        <v>156</v>
      </c>
      <c r="K32" s="103">
        <f>C35</f>
        <v>41429</v>
      </c>
      <c r="L32" s="103">
        <f t="shared" si="6"/>
        <v>74042</v>
      </c>
      <c r="M32" s="103">
        <f t="shared" si="6"/>
        <v>45452</v>
      </c>
      <c r="N32" s="103">
        <f t="shared" si="6"/>
        <v>28590</v>
      </c>
      <c r="O32" s="103">
        <f t="shared" si="6"/>
        <v>111</v>
      </c>
      <c r="P32" s="103">
        <f t="shared" si="6"/>
        <v>1526</v>
      </c>
    </row>
    <row r="33" spans="1:17">
      <c r="A33" s="99" t="s">
        <v>29</v>
      </c>
      <c r="B33" s="100">
        <f t="shared" si="1"/>
        <v>598</v>
      </c>
      <c r="C33" s="100">
        <f t="shared" si="1"/>
        <v>535</v>
      </c>
      <c r="D33" s="100">
        <f t="shared" si="1"/>
        <v>5632</v>
      </c>
      <c r="E33" s="100">
        <f t="shared" si="1"/>
        <v>5519</v>
      </c>
      <c r="F33" s="100">
        <f t="shared" si="1"/>
        <v>113</v>
      </c>
      <c r="G33" s="101">
        <f t="shared" si="4"/>
        <v>24</v>
      </c>
      <c r="H33" s="101">
        <f t="shared" si="2"/>
        <v>33</v>
      </c>
      <c r="J33" s="97" t="s">
        <v>52</v>
      </c>
      <c r="K33" s="98">
        <f t="shared" si="6"/>
        <v>3984</v>
      </c>
      <c r="L33" s="98">
        <f t="shared" si="6"/>
        <v>20729</v>
      </c>
      <c r="M33" s="98">
        <f t="shared" si="6"/>
        <v>18853</v>
      </c>
      <c r="N33" s="98">
        <f t="shared" si="6"/>
        <v>1876</v>
      </c>
      <c r="O33" s="98">
        <f t="shared" si="6"/>
        <v>-3</v>
      </c>
      <c r="P33" s="98">
        <f t="shared" si="6"/>
        <v>972</v>
      </c>
    </row>
    <row r="34" spans="1:17">
      <c r="A34" s="95" t="s">
        <v>30</v>
      </c>
      <c r="B34" s="96">
        <f t="shared" si="1"/>
        <v>21432</v>
      </c>
      <c r="C34" s="96">
        <f t="shared" si="1"/>
        <v>19176</v>
      </c>
      <c r="D34" s="96">
        <f t="shared" si="1"/>
        <v>44805</v>
      </c>
      <c r="E34" s="96">
        <f t="shared" si="1"/>
        <v>33035</v>
      </c>
      <c r="F34" s="96">
        <f t="shared" si="1"/>
        <v>11770</v>
      </c>
      <c r="G34" s="96">
        <f t="shared" si="4"/>
        <v>480</v>
      </c>
      <c r="H34" s="96">
        <f t="shared" si="2"/>
        <v>4126</v>
      </c>
      <c r="J34" s="102" t="s">
        <v>53</v>
      </c>
      <c r="K34" s="103">
        <f t="shared" si="6"/>
        <v>13861</v>
      </c>
      <c r="L34" s="103">
        <f t="shared" si="6"/>
        <v>42113</v>
      </c>
      <c r="M34" s="103">
        <f t="shared" si="6"/>
        <v>31726</v>
      </c>
      <c r="N34" s="103">
        <f t="shared" si="6"/>
        <v>10387</v>
      </c>
      <c r="O34" s="103">
        <f t="shared" si="6"/>
        <v>278</v>
      </c>
      <c r="P34" s="103">
        <f t="shared" si="6"/>
        <v>2124</v>
      </c>
    </row>
    <row r="35" spans="1:17" ht="22.5">
      <c r="A35" s="95" t="s">
        <v>157</v>
      </c>
      <c r="B35" s="96">
        <f t="shared" si="1"/>
        <v>44896</v>
      </c>
      <c r="C35" s="96">
        <f t="shared" si="1"/>
        <v>41429</v>
      </c>
      <c r="D35" s="96">
        <f t="shared" si="1"/>
        <v>74042</v>
      </c>
      <c r="E35" s="96">
        <f t="shared" si="1"/>
        <v>45452</v>
      </c>
      <c r="F35" s="96">
        <f t="shared" si="1"/>
        <v>28590</v>
      </c>
      <c r="G35" s="96">
        <f t="shared" si="4"/>
        <v>111</v>
      </c>
      <c r="H35" s="96">
        <f t="shared" si="2"/>
        <v>1526</v>
      </c>
      <c r="J35" s="97" t="s">
        <v>54</v>
      </c>
      <c r="K35" s="98">
        <f t="shared" si="6"/>
        <v>3494</v>
      </c>
      <c r="L35" s="98">
        <f t="shared" si="6"/>
        <v>7695</v>
      </c>
      <c r="M35" s="98">
        <f t="shared" si="6"/>
        <v>6523</v>
      </c>
      <c r="N35" s="98">
        <f t="shared" si="6"/>
        <v>1172</v>
      </c>
      <c r="O35" s="98">
        <f t="shared" si="6"/>
        <v>51</v>
      </c>
      <c r="P35" s="98">
        <f t="shared" si="6"/>
        <v>328</v>
      </c>
    </row>
    <row r="36" spans="1:17">
      <c r="A36" s="95" t="s">
        <v>158</v>
      </c>
      <c r="B36" s="96">
        <f t="shared" si="1"/>
        <v>4379</v>
      </c>
      <c r="C36" s="96">
        <f t="shared" si="1"/>
        <v>3984</v>
      </c>
      <c r="D36" s="96">
        <f t="shared" si="1"/>
        <v>20729</v>
      </c>
      <c r="E36" s="96">
        <f t="shared" si="1"/>
        <v>18853</v>
      </c>
      <c r="F36" s="96">
        <f t="shared" si="1"/>
        <v>1876</v>
      </c>
      <c r="G36" s="96">
        <f t="shared" si="4"/>
        <v>-3</v>
      </c>
      <c r="H36" s="96">
        <f t="shared" si="2"/>
        <v>972</v>
      </c>
      <c r="J36" s="102" t="s">
        <v>55</v>
      </c>
      <c r="K36" s="103">
        <f t="shared" si="6"/>
        <v>3629</v>
      </c>
      <c r="L36" s="103">
        <f t="shared" si="6"/>
        <v>8770</v>
      </c>
      <c r="M36" s="103">
        <f t="shared" si="6"/>
        <v>6744</v>
      </c>
      <c r="N36" s="103">
        <f t="shared" si="6"/>
        <v>2026</v>
      </c>
      <c r="O36" s="103">
        <f t="shared" si="6"/>
        <v>6</v>
      </c>
      <c r="P36" s="103">
        <f t="shared" si="6"/>
        <v>-390</v>
      </c>
    </row>
    <row r="37" spans="1:17">
      <c r="A37" s="95" t="s">
        <v>159</v>
      </c>
      <c r="B37" s="96">
        <f t="shared" si="1"/>
        <v>15611</v>
      </c>
      <c r="C37" s="96">
        <f t="shared" si="1"/>
        <v>13861</v>
      </c>
      <c r="D37" s="96">
        <f t="shared" si="1"/>
        <v>42113</v>
      </c>
      <c r="E37" s="96">
        <f t="shared" si="1"/>
        <v>31726</v>
      </c>
      <c r="F37" s="96">
        <f t="shared" si="1"/>
        <v>10387</v>
      </c>
      <c r="G37" s="96">
        <f t="shared" si="4"/>
        <v>278</v>
      </c>
      <c r="H37" s="96">
        <f t="shared" si="2"/>
        <v>2124</v>
      </c>
      <c r="J37" s="97" t="s">
        <v>56</v>
      </c>
      <c r="K37" s="98">
        <f t="shared" si="6"/>
        <v>3792</v>
      </c>
      <c r="L37" s="98">
        <f t="shared" si="6"/>
        <v>3027</v>
      </c>
      <c r="M37" s="98">
        <f t="shared" si="6"/>
        <v>1716</v>
      </c>
      <c r="N37" s="98">
        <f t="shared" si="6"/>
        <v>1311</v>
      </c>
      <c r="O37" s="98">
        <f t="shared" si="6"/>
        <v>172</v>
      </c>
      <c r="P37" s="98">
        <f t="shared" si="6"/>
        <v>120</v>
      </c>
    </row>
    <row r="38" spans="1:17">
      <c r="A38" s="95" t="s">
        <v>160</v>
      </c>
      <c r="B38" s="96">
        <f t="shared" si="1"/>
        <v>3832</v>
      </c>
      <c r="C38" s="96">
        <f t="shared" si="1"/>
        <v>3494</v>
      </c>
      <c r="D38" s="96">
        <f t="shared" si="1"/>
        <v>7695</v>
      </c>
      <c r="E38" s="96">
        <f t="shared" si="1"/>
        <v>6523</v>
      </c>
      <c r="F38" s="96">
        <f t="shared" si="1"/>
        <v>1172</v>
      </c>
      <c r="G38" s="96">
        <f t="shared" si="4"/>
        <v>51</v>
      </c>
      <c r="H38" s="96">
        <f t="shared" si="2"/>
        <v>328</v>
      </c>
      <c r="J38" s="102" t="s">
        <v>57</v>
      </c>
      <c r="K38" s="103">
        <f t="shared" si="6"/>
        <v>5724</v>
      </c>
      <c r="L38" s="103">
        <f t="shared" si="6"/>
        <v>10577</v>
      </c>
      <c r="M38" s="103">
        <f t="shared" si="6"/>
        <v>8806</v>
      </c>
      <c r="N38" s="103">
        <f t="shared" si="6"/>
        <v>1771</v>
      </c>
      <c r="O38" s="103">
        <f t="shared" si="6"/>
        <v>346</v>
      </c>
      <c r="P38" s="103">
        <f t="shared" si="6"/>
        <v>792</v>
      </c>
    </row>
    <row r="39" spans="1:17">
      <c r="A39" s="95" t="s">
        <v>161</v>
      </c>
      <c r="B39" s="96">
        <f t="shared" si="1"/>
        <v>3772</v>
      </c>
      <c r="C39" s="96">
        <f t="shared" si="1"/>
        <v>3629</v>
      </c>
      <c r="D39" s="96">
        <f t="shared" si="1"/>
        <v>8770</v>
      </c>
      <c r="E39" s="96">
        <f t="shared" si="1"/>
        <v>6744</v>
      </c>
      <c r="F39" s="96">
        <f t="shared" si="1"/>
        <v>2026</v>
      </c>
      <c r="G39" s="96">
        <f t="shared" si="4"/>
        <v>6</v>
      </c>
      <c r="H39" s="96">
        <f t="shared" si="2"/>
        <v>-390</v>
      </c>
      <c r="J39" s="97" t="s">
        <v>58</v>
      </c>
      <c r="K39" s="98">
        <f t="shared" si="6"/>
        <v>5815</v>
      </c>
      <c r="L39" s="98">
        <f t="shared" si="6"/>
        <v>32608</v>
      </c>
      <c r="M39" s="98">
        <f t="shared" si="6"/>
        <v>29611</v>
      </c>
      <c r="N39" s="98">
        <f t="shared" si="6"/>
        <v>2997</v>
      </c>
      <c r="O39" s="98">
        <f t="shared" si="6"/>
        <v>210</v>
      </c>
      <c r="P39" s="98">
        <f t="shared" si="6"/>
        <v>3862</v>
      </c>
    </row>
    <row r="40" spans="1:17">
      <c r="A40" s="95" t="s">
        <v>162</v>
      </c>
      <c r="B40" s="96">
        <f t="shared" si="1"/>
        <v>4185</v>
      </c>
      <c r="C40" s="96">
        <f t="shared" si="1"/>
        <v>3792</v>
      </c>
      <c r="D40" s="96">
        <f t="shared" si="1"/>
        <v>3027</v>
      </c>
      <c r="E40" s="96">
        <f t="shared" si="1"/>
        <v>1716</v>
      </c>
      <c r="F40" s="96">
        <f t="shared" si="1"/>
        <v>1311</v>
      </c>
      <c r="G40" s="96">
        <f t="shared" si="4"/>
        <v>172</v>
      </c>
      <c r="H40" s="96">
        <f t="shared" si="2"/>
        <v>120</v>
      </c>
      <c r="J40" s="102" t="s">
        <v>59</v>
      </c>
      <c r="K40" s="103">
        <f t="shared" ref="K40:P41" si="7">C46</f>
        <v>2987</v>
      </c>
      <c r="L40" s="103">
        <f t="shared" si="7"/>
        <v>7136</v>
      </c>
      <c r="M40" s="103">
        <f t="shared" si="7"/>
        <v>5986</v>
      </c>
      <c r="N40" s="103">
        <f t="shared" si="7"/>
        <v>1150</v>
      </c>
      <c r="O40" s="103">
        <f t="shared" si="7"/>
        <v>113</v>
      </c>
      <c r="P40" s="103">
        <f t="shared" si="7"/>
        <v>679</v>
      </c>
    </row>
    <row r="41" spans="1:17">
      <c r="A41" s="95" t="s">
        <v>163</v>
      </c>
      <c r="B41" s="96">
        <f t="shared" si="1"/>
        <v>6240</v>
      </c>
      <c r="C41" s="96">
        <f t="shared" si="1"/>
        <v>5724</v>
      </c>
      <c r="D41" s="96">
        <f t="shared" si="1"/>
        <v>10577</v>
      </c>
      <c r="E41" s="96">
        <f t="shared" si="1"/>
        <v>8806</v>
      </c>
      <c r="F41" s="96">
        <f t="shared" si="1"/>
        <v>1771</v>
      </c>
      <c r="G41" s="96">
        <f t="shared" si="4"/>
        <v>346</v>
      </c>
      <c r="H41" s="96">
        <f t="shared" si="2"/>
        <v>792</v>
      </c>
      <c r="J41" s="97" t="s">
        <v>60</v>
      </c>
      <c r="K41" s="98">
        <f t="shared" si="7"/>
        <v>7243</v>
      </c>
      <c r="L41" s="98">
        <f t="shared" si="7"/>
        <v>13434</v>
      </c>
      <c r="M41" s="98">
        <f t="shared" si="7"/>
        <v>7216</v>
      </c>
      <c r="N41" s="98">
        <f t="shared" si="7"/>
        <v>6218</v>
      </c>
      <c r="O41" s="98">
        <f t="shared" si="7"/>
        <v>21</v>
      </c>
      <c r="P41" s="98">
        <f t="shared" si="7"/>
        <v>-103</v>
      </c>
    </row>
    <row r="42" spans="1:17">
      <c r="A42" s="95" t="s">
        <v>164</v>
      </c>
      <c r="B42" s="96">
        <f t="shared" si="1"/>
        <v>6261</v>
      </c>
      <c r="C42" s="96">
        <f t="shared" si="1"/>
        <v>5815</v>
      </c>
      <c r="D42" s="96">
        <f t="shared" si="1"/>
        <v>32608</v>
      </c>
      <c r="E42" s="96">
        <f t="shared" si="1"/>
        <v>29611</v>
      </c>
      <c r="F42" s="96">
        <f t="shared" si="1"/>
        <v>2997</v>
      </c>
      <c r="G42" s="96">
        <f t="shared" si="4"/>
        <v>210</v>
      </c>
      <c r="H42" s="96">
        <f t="shared" si="2"/>
        <v>3862</v>
      </c>
      <c r="J42" s="102" t="s">
        <v>61</v>
      </c>
      <c r="K42" s="103">
        <f>C49</f>
        <v>417</v>
      </c>
      <c r="L42" s="103">
        <f t="shared" ref="L42:P42" si="8">D49</f>
        <v>3042</v>
      </c>
      <c r="M42" s="103">
        <f t="shared" si="8"/>
        <v>2681</v>
      </c>
      <c r="N42" s="103">
        <f t="shared" si="8"/>
        <v>361</v>
      </c>
      <c r="O42" s="103">
        <f t="shared" si="8"/>
        <v>94</v>
      </c>
      <c r="P42" s="103">
        <f t="shared" si="8"/>
        <v>92</v>
      </c>
    </row>
    <row r="43" spans="1:17">
      <c r="A43" s="99" t="s">
        <v>39</v>
      </c>
      <c r="B43" s="100">
        <f t="shared" si="1"/>
        <v>6</v>
      </c>
      <c r="C43" s="100">
        <f t="shared" si="1"/>
        <v>3</v>
      </c>
      <c r="D43" s="100">
        <f t="shared" si="1"/>
        <v>23</v>
      </c>
      <c r="E43" s="100">
        <f t="shared" si="1"/>
        <v>23</v>
      </c>
      <c r="F43" s="100">
        <f t="shared" si="1"/>
        <v>0</v>
      </c>
      <c r="G43" s="101">
        <f>L17-C17</f>
        <v>-1</v>
      </c>
      <c r="H43" s="101">
        <f t="shared" si="2"/>
        <v>-18</v>
      </c>
      <c r="J43" s="97" t="s">
        <v>46</v>
      </c>
      <c r="K43" s="98">
        <f>C30+C32+C33+C43+C44+C45+C48</f>
        <v>4051</v>
      </c>
      <c r="L43" s="98">
        <f t="shared" ref="L43:P43" si="9">D30+D32+D33+D43+D44+D45+D48</f>
        <v>24172</v>
      </c>
      <c r="M43" s="98">
        <f t="shared" si="9"/>
        <v>23403</v>
      </c>
      <c r="N43" s="98">
        <f t="shared" si="9"/>
        <v>769</v>
      </c>
      <c r="O43" s="98">
        <f t="shared" si="9"/>
        <v>89</v>
      </c>
      <c r="P43" s="98">
        <f t="shared" si="9"/>
        <v>774</v>
      </c>
    </row>
    <row r="44" spans="1:17">
      <c r="A44" s="99" t="s">
        <v>40</v>
      </c>
      <c r="B44" s="100">
        <f t="shared" si="1"/>
        <v>1067</v>
      </c>
      <c r="C44" s="100">
        <f t="shared" si="1"/>
        <v>986</v>
      </c>
      <c r="D44" s="100">
        <f t="shared" si="1"/>
        <v>1965</v>
      </c>
      <c r="E44" s="100">
        <f t="shared" si="1"/>
        <v>1616</v>
      </c>
      <c r="F44" s="100">
        <f t="shared" si="1"/>
        <v>349</v>
      </c>
      <c r="G44" s="101">
        <f t="shared" si="4"/>
        <v>12</v>
      </c>
      <c r="H44" s="101">
        <f t="shared" si="2"/>
        <v>9</v>
      </c>
      <c r="J44" s="104" t="s">
        <v>62</v>
      </c>
      <c r="K44" s="105">
        <f t="shared" ref="K44:P44" si="10">SUM(K29:K43)</f>
        <v>156942</v>
      </c>
      <c r="L44" s="105">
        <f t="shared" si="10"/>
        <v>408288</v>
      </c>
      <c r="M44" s="105">
        <f t="shared" si="10"/>
        <v>318629</v>
      </c>
      <c r="N44" s="105">
        <f t="shared" si="10"/>
        <v>89659</v>
      </c>
      <c r="O44" s="105">
        <f t="shared" si="10"/>
        <v>1855</v>
      </c>
      <c r="P44" s="105">
        <f t="shared" si="10"/>
        <v>16766</v>
      </c>
    </row>
    <row r="45" spans="1:17">
      <c r="A45" s="99" t="s">
        <v>41</v>
      </c>
      <c r="B45" s="100">
        <f t="shared" si="1"/>
        <v>1595</v>
      </c>
      <c r="C45" s="100">
        <f t="shared" si="1"/>
        <v>1419</v>
      </c>
      <c r="D45" s="100">
        <f t="shared" si="1"/>
        <v>14328</v>
      </c>
      <c r="E45" s="100">
        <f t="shared" si="1"/>
        <v>14088</v>
      </c>
      <c r="F45" s="100">
        <f t="shared" si="1"/>
        <v>240</v>
      </c>
      <c r="G45" s="101">
        <f t="shared" si="4"/>
        <v>53</v>
      </c>
      <c r="H45" s="101">
        <f t="shared" si="2"/>
        <v>806</v>
      </c>
      <c r="K45" s="106"/>
      <c r="L45" s="106"/>
      <c r="M45" s="106"/>
      <c r="N45" s="106"/>
      <c r="O45" s="106"/>
      <c r="P45" s="106"/>
      <c r="Q45" s="106"/>
    </row>
    <row r="46" spans="1:17">
      <c r="A46" s="95" t="s">
        <v>165</v>
      </c>
      <c r="B46" s="96">
        <f t="shared" si="1"/>
        <v>3275</v>
      </c>
      <c r="C46" s="96">
        <f t="shared" si="1"/>
        <v>2987</v>
      </c>
      <c r="D46" s="96">
        <f t="shared" si="1"/>
        <v>7136</v>
      </c>
      <c r="E46" s="96">
        <f t="shared" si="1"/>
        <v>5986</v>
      </c>
      <c r="F46" s="96">
        <f t="shared" si="1"/>
        <v>1150</v>
      </c>
      <c r="G46" s="96">
        <f t="shared" si="4"/>
        <v>113</v>
      </c>
      <c r="H46" s="96">
        <f t="shared" si="2"/>
        <v>679</v>
      </c>
    </row>
    <row r="47" spans="1:17">
      <c r="A47" s="95" t="s">
        <v>166</v>
      </c>
      <c r="B47" s="96">
        <f t="shared" si="1"/>
        <v>7562</v>
      </c>
      <c r="C47" s="96">
        <f t="shared" si="1"/>
        <v>7243</v>
      </c>
      <c r="D47" s="96">
        <f t="shared" si="1"/>
        <v>13434</v>
      </c>
      <c r="E47" s="96">
        <f t="shared" si="1"/>
        <v>7216</v>
      </c>
      <c r="F47" s="96">
        <f t="shared" si="1"/>
        <v>6218</v>
      </c>
      <c r="G47" s="96">
        <f t="shared" si="4"/>
        <v>21</v>
      </c>
      <c r="H47" s="96">
        <f t="shared" si="2"/>
        <v>-103</v>
      </c>
    </row>
    <row r="48" spans="1:17">
      <c r="A48" s="99" t="s">
        <v>44</v>
      </c>
      <c r="B48" s="100">
        <f t="shared" si="1"/>
        <v>1</v>
      </c>
      <c r="C48" s="100">
        <f t="shared" si="1"/>
        <v>1</v>
      </c>
      <c r="D48" s="100">
        <f t="shared" si="1"/>
        <v>0</v>
      </c>
      <c r="E48" s="100">
        <f t="shared" si="1"/>
        <v>0</v>
      </c>
      <c r="F48" s="100">
        <f t="shared" si="1"/>
        <v>0</v>
      </c>
      <c r="G48" s="101">
        <f t="shared" si="4"/>
        <v>0</v>
      </c>
      <c r="H48" s="101">
        <f t="shared" si="2"/>
        <v>0</v>
      </c>
    </row>
    <row r="49" spans="1:8">
      <c r="A49" s="95" t="s">
        <v>167</v>
      </c>
      <c r="B49" s="96">
        <f t="shared" si="1"/>
        <v>10667</v>
      </c>
      <c r="C49" s="96">
        <f t="shared" si="1"/>
        <v>417</v>
      </c>
      <c r="D49" s="96">
        <f t="shared" si="1"/>
        <v>3042</v>
      </c>
      <c r="E49" s="96">
        <f t="shared" si="1"/>
        <v>2681</v>
      </c>
      <c r="F49" s="96">
        <f t="shared" si="1"/>
        <v>361</v>
      </c>
      <c r="G49" s="96">
        <f>L23-C23</f>
        <v>94</v>
      </c>
      <c r="H49" s="96">
        <f t="shared" si="2"/>
        <v>92</v>
      </c>
    </row>
    <row r="50" spans="1:8">
      <c r="A50" s="107" t="s">
        <v>62</v>
      </c>
      <c r="B50" s="108">
        <f t="shared" si="1"/>
        <v>180264</v>
      </c>
      <c r="C50" s="108">
        <f t="shared" si="1"/>
        <v>156942</v>
      </c>
      <c r="D50" s="108">
        <f t="shared" si="1"/>
        <v>408288</v>
      </c>
      <c r="E50" s="108">
        <f t="shared" si="1"/>
        <v>318629</v>
      </c>
      <c r="F50" s="108">
        <f t="shared" si="1"/>
        <v>89659</v>
      </c>
      <c r="G50" s="108">
        <f t="shared" si="4"/>
        <v>1855</v>
      </c>
      <c r="H50" s="108">
        <f t="shared" si="2"/>
        <v>16766</v>
      </c>
    </row>
    <row r="65" ht="22.5" customHeight="1"/>
  </sheetData>
  <mergeCells count="13">
    <mergeCell ref="O27:P27"/>
    <mergeCell ref="G27:H27"/>
    <mergeCell ref="J27:J28"/>
    <mergeCell ref="K27:K28"/>
    <mergeCell ref="L27:L28"/>
    <mergeCell ref="M27:M28"/>
    <mergeCell ref="N27:N28"/>
    <mergeCell ref="A27:A28"/>
    <mergeCell ref="B27:B28"/>
    <mergeCell ref="C27:C28"/>
    <mergeCell ref="D27:D28"/>
    <mergeCell ref="E27:E28"/>
    <mergeCell ref="F27:F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81"/>
  <sheetViews>
    <sheetView topLeftCell="A76" zoomScale="115" zoomScaleNormal="115" workbookViewId="0">
      <selection activeCell="J26" sqref="J26"/>
    </sheetView>
  </sheetViews>
  <sheetFormatPr defaultRowHeight="12.75"/>
  <cols>
    <col min="1" max="1" width="13.28515625" style="75" customWidth="1"/>
    <col min="2" max="2" width="11" style="75" customWidth="1"/>
    <col min="3" max="4" width="9.7109375" style="75" bestFit="1" customWidth="1"/>
    <col min="5" max="5" width="16.140625" style="75" customWidth="1"/>
    <col min="6" max="6" width="16.5703125" style="75" customWidth="1"/>
    <col min="7" max="8" width="9.140625" style="75"/>
    <col min="9" max="9" width="20.7109375" style="75" customWidth="1"/>
    <col min="10" max="19" width="9.7109375" style="75" bestFit="1" customWidth="1"/>
    <col min="20" max="16384" width="9.140625" style="75"/>
  </cols>
  <sheetData>
    <row r="2" spans="1:19">
      <c r="A2" s="74" t="s">
        <v>0</v>
      </c>
      <c r="B2" s="109" t="s">
        <v>168</v>
      </c>
    </row>
    <row r="3" spans="1:19" ht="27" customHeight="1">
      <c r="A3" s="76" t="s">
        <v>1</v>
      </c>
      <c r="B3" s="77" t="s">
        <v>2</v>
      </c>
      <c r="C3" s="77" t="s">
        <v>3</v>
      </c>
      <c r="D3" s="77" t="s">
        <v>114</v>
      </c>
      <c r="E3" s="77" t="s">
        <v>115</v>
      </c>
      <c r="F3" s="77" t="s">
        <v>116</v>
      </c>
      <c r="I3" s="110" t="s">
        <v>169</v>
      </c>
      <c r="J3" s="111" t="s">
        <v>170</v>
      </c>
      <c r="K3" s="111" t="s">
        <v>171</v>
      </c>
      <c r="L3" s="111" t="s">
        <v>172</v>
      </c>
      <c r="M3" s="111" t="s">
        <v>173</v>
      </c>
      <c r="N3" s="111" t="s">
        <v>174</v>
      </c>
      <c r="O3" s="111" t="s">
        <v>175</v>
      </c>
      <c r="P3" s="111" t="s">
        <v>176</v>
      </c>
      <c r="Q3" s="111" t="s">
        <v>177</v>
      </c>
      <c r="R3" s="111" t="s">
        <v>178</v>
      </c>
      <c r="S3" s="111" t="s">
        <v>179</v>
      </c>
    </row>
    <row r="4" spans="1:19">
      <c r="A4" s="78" t="s">
        <v>9</v>
      </c>
      <c r="B4" s="79">
        <v>53313</v>
      </c>
      <c r="C4" s="79">
        <v>47374</v>
      </c>
      <c r="D4" s="79">
        <v>123082</v>
      </c>
      <c r="E4" s="79">
        <v>96135</v>
      </c>
      <c r="F4" s="80">
        <v>26947</v>
      </c>
      <c r="I4" s="112" t="s">
        <v>180</v>
      </c>
      <c r="J4" s="113">
        <v>154557</v>
      </c>
      <c r="K4" s="113">
        <v>153551</v>
      </c>
      <c r="L4" s="113">
        <v>154617</v>
      </c>
      <c r="M4" s="113">
        <v>155283</v>
      </c>
      <c r="N4" s="113">
        <v>155225</v>
      </c>
      <c r="O4" s="113">
        <v>155087</v>
      </c>
      <c r="P4" s="113">
        <v>156494</v>
      </c>
      <c r="Q4" s="113">
        <v>157291</v>
      </c>
      <c r="R4" s="113">
        <v>157277</v>
      </c>
      <c r="S4" s="113">
        <v>156942</v>
      </c>
    </row>
    <row r="5" spans="1:19">
      <c r="A5" s="78" t="s">
        <v>6</v>
      </c>
      <c r="B5" s="79">
        <v>37055</v>
      </c>
      <c r="C5" s="79">
        <v>31488</v>
      </c>
      <c r="D5" s="79">
        <v>78492</v>
      </c>
      <c r="E5" s="79">
        <v>58766</v>
      </c>
      <c r="F5" s="80">
        <v>19726</v>
      </c>
      <c r="I5" s="112" t="s">
        <v>181</v>
      </c>
      <c r="J5" s="113">
        <v>396723</v>
      </c>
      <c r="K5" s="113">
        <v>396600</v>
      </c>
      <c r="L5" s="113">
        <v>392947</v>
      </c>
      <c r="M5" s="113">
        <v>384003</v>
      </c>
      <c r="N5" s="113">
        <v>389573</v>
      </c>
      <c r="O5" s="113">
        <v>391522</v>
      </c>
      <c r="P5" s="113">
        <v>377555</v>
      </c>
      <c r="Q5" s="113">
        <v>396397</v>
      </c>
      <c r="R5" s="113">
        <v>403826</v>
      </c>
      <c r="S5" s="113">
        <v>408288</v>
      </c>
    </row>
    <row r="6" spans="1:19">
      <c r="A6" s="78" t="s">
        <v>8</v>
      </c>
      <c r="B6" s="79">
        <v>44759</v>
      </c>
      <c r="C6" s="79">
        <v>38162</v>
      </c>
      <c r="D6" s="79">
        <v>93275</v>
      </c>
      <c r="E6" s="79">
        <v>70540</v>
      </c>
      <c r="F6" s="80">
        <v>22735</v>
      </c>
      <c r="I6" s="112" t="s">
        <v>182</v>
      </c>
      <c r="J6" s="113">
        <v>304813</v>
      </c>
      <c r="K6" s="113">
        <v>306184</v>
      </c>
      <c r="L6" s="113">
        <v>303126</v>
      </c>
      <c r="M6" s="113">
        <v>292560</v>
      </c>
      <c r="N6" s="113">
        <v>298261</v>
      </c>
      <c r="O6" s="113">
        <v>301222</v>
      </c>
      <c r="P6" s="113">
        <v>286917</v>
      </c>
      <c r="Q6" s="113">
        <v>305256</v>
      </c>
      <c r="R6" s="113">
        <v>312985</v>
      </c>
      <c r="S6" s="113">
        <v>318629</v>
      </c>
    </row>
    <row r="7" spans="1:19">
      <c r="A7" s="78" t="s">
        <v>7</v>
      </c>
      <c r="B7" s="79">
        <v>43292</v>
      </c>
      <c r="C7" s="79">
        <v>37533</v>
      </c>
      <c r="D7" s="79">
        <v>101874</v>
      </c>
      <c r="E7" s="79">
        <v>79372</v>
      </c>
      <c r="F7" s="80">
        <v>22502</v>
      </c>
      <c r="I7" s="112" t="s">
        <v>183</v>
      </c>
      <c r="J7" s="113">
        <v>91910</v>
      </c>
      <c r="K7" s="113">
        <v>90416</v>
      </c>
      <c r="L7" s="113">
        <v>89821</v>
      </c>
      <c r="M7" s="113">
        <v>91443</v>
      </c>
      <c r="N7" s="113">
        <v>91312</v>
      </c>
      <c r="O7" s="113">
        <v>90300</v>
      </c>
      <c r="P7" s="113">
        <v>90638</v>
      </c>
      <c r="Q7" s="113">
        <v>91141</v>
      </c>
      <c r="R7" s="113">
        <v>90841</v>
      </c>
      <c r="S7" s="113">
        <v>89659</v>
      </c>
    </row>
    <row r="8" spans="1:19">
      <c r="A8" s="81" t="s">
        <v>10</v>
      </c>
      <c r="B8" s="82">
        <v>178419</v>
      </c>
      <c r="C8" s="114">
        <v>154557</v>
      </c>
      <c r="D8" s="114">
        <v>396723</v>
      </c>
      <c r="E8" s="114">
        <v>304813</v>
      </c>
      <c r="F8" s="115">
        <v>91910</v>
      </c>
    </row>
    <row r="9" spans="1:19">
      <c r="J9" s="114">
        <v>304813</v>
      </c>
      <c r="K9" s="114">
        <v>306184</v>
      </c>
      <c r="L9" s="114">
        <v>303126</v>
      </c>
      <c r="M9" s="114">
        <v>292560</v>
      </c>
      <c r="N9" s="114">
        <v>298261</v>
      </c>
      <c r="O9" s="114">
        <v>301222</v>
      </c>
      <c r="P9" s="114">
        <v>286917</v>
      </c>
      <c r="Q9" s="114">
        <v>305256</v>
      </c>
      <c r="R9" s="114">
        <v>312985</v>
      </c>
      <c r="S9" s="114">
        <v>318629</v>
      </c>
    </row>
    <row r="10" spans="1:19">
      <c r="A10" s="74" t="s">
        <v>0</v>
      </c>
      <c r="B10" s="109" t="s">
        <v>184</v>
      </c>
      <c r="J10" s="115">
        <v>91910</v>
      </c>
      <c r="K10" s="115">
        <v>90416</v>
      </c>
      <c r="L10" s="115">
        <v>89821</v>
      </c>
      <c r="M10" s="115">
        <v>91443</v>
      </c>
      <c r="N10" s="115">
        <v>91312</v>
      </c>
      <c r="O10" s="115">
        <v>90300</v>
      </c>
      <c r="P10" s="115">
        <v>90638</v>
      </c>
      <c r="Q10" s="115">
        <v>91141</v>
      </c>
      <c r="R10" s="115">
        <v>90841</v>
      </c>
      <c r="S10" s="115">
        <v>89659</v>
      </c>
    </row>
    <row r="11" spans="1:19" ht="27" customHeight="1">
      <c r="A11" s="76" t="s">
        <v>1</v>
      </c>
      <c r="B11" s="77" t="s">
        <v>2</v>
      </c>
      <c r="C11" s="77" t="s">
        <v>3</v>
      </c>
      <c r="D11" s="77" t="s">
        <v>114</v>
      </c>
      <c r="E11" s="77" t="s">
        <v>115</v>
      </c>
      <c r="F11" s="77" t="s">
        <v>116</v>
      </c>
    </row>
    <row r="12" spans="1:19">
      <c r="A12" s="78" t="s">
        <v>9</v>
      </c>
      <c r="B12" s="79">
        <v>52993</v>
      </c>
      <c r="C12" s="79">
        <v>47025</v>
      </c>
      <c r="D12" s="79">
        <v>123629</v>
      </c>
      <c r="E12" s="79">
        <v>97079</v>
      </c>
      <c r="F12" s="80">
        <v>26550</v>
      </c>
      <c r="I12" s="116" t="s">
        <v>185</v>
      </c>
    </row>
    <row r="13" spans="1:19">
      <c r="A13" s="78" t="s">
        <v>6</v>
      </c>
      <c r="B13" s="79">
        <v>36892</v>
      </c>
      <c r="C13" s="79">
        <v>31334</v>
      </c>
      <c r="D13" s="79">
        <v>78621</v>
      </c>
      <c r="E13" s="79">
        <v>59206</v>
      </c>
      <c r="F13" s="80">
        <v>19415</v>
      </c>
      <c r="I13" s="116" t="s">
        <v>186</v>
      </c>
      <c r="J13" s="117"/>
      <c r="K13" s="117"/>
      <c r="L13" s="117"/>
      <c r="M13" s="117"/>
      <c r="N13" s="117"/>
      <c r="O13" s="117"/>
      <c r="P13" s="117"/>
      <c r="Q13" s="117"/>
    </row>
    <row r="14" spans="1:19">
      <c r="A14" s="78" t="s">
        <v>8</v>
      </c>
      <c r="B14" s="79">
        <v>44617</v>
      </c>
      <c r="C14" s="79">
        <v>37950</v>
      </c>
      <c r="D14" s="79">
        <v>93168</v>
      </c>
      <c r="E14" s="79">
        <v>70752</v>
      </c>
      <c r="F14" s="80">
        <v>22416</v>
      </c>
    </row>
    <row r="15" spans="1:19">
      <c r="A15" s="78" t="s">
        <v>7</v>
      </c>
      <c r="B15" s="79">
        <v>42972</v>
      </c>
      <c r="C15" s="79">
        <v>37242</v>
      </c>
      <c r="D15" s="79">
        <v>101182</v>
      </c>
      <c r="E15" s="79">
        <v>79147</v>
      </c>
      <c r="F15" s="80">
        <v>22035</v>
      </c>
      <c r="I15" s="112"/>
    </row>
    <row r="16" spans="1:19">
      <c r="A16" s="81" t="s">
        <v>10</v>
      </c>
      <c r="B16" s="82">
        <v>177474</v>
      </c>
      <c r="C16" s="114">
        <v>153551</v>
      </c>
      <c r="D16" s="114">
        <v>396600</v>
      </c>
      <c r="E16" s="114">
        <v>306184</v>
      </c>
      <c r="F16" s="115">
        <v>90416</v>
      </c>
    </row>
    <row r="18" spans="1:6">
      <c r="A18" s="74" t="s">
        <v>0</v>
      </c>
      <c r="B18" s="109" t="s">
        <v>187</v>
      </c>
    </row>
    <row r="19" spans="1:6" ht="27" customHeight="1">
      <c r="A19" s="76" t="s">
        <v>1</v>
      </c>
      <c r="B19" s="77" t="s">
        <v>2</v>
      </c>
      <c r="C19" s="77" t="s">
        <v>3</v>
      </c>
      <c r="D19" s="77" t="s">
        <v>114</v>
      </c>
      <c r="E19" s="77" t="s">
        <v>115</v>
      </c>
      <c r="F19" s="77" t="s">
        <v>116</v>
      </c>
    </row>
    <row r="20" spans="1:6">
      <c r="A20" s="78" t="s">
        <v>9</v>
      </c>
      <c r="B20" s="79">
        <v>53107</v>
      </c>
      <c r="C20" s="79">
        <v>47258</v>
      </c>
      <c r="D20" s="79">
        <v>122628</v>
      </c>
      <c r="E20" s="79">
        <v>96249</v>
      </c>
      <c r="F20" s="80">
        <v>26379</v>
      </c>
    </row>
    <row r="21" spans="1:6">
      <c r="A21" s="78" t="s">
        <v>6</v>
      </c>
      <c r="B21" s="79">
        <v>36891</v>
      </c>
      <c r="C21" s="79">
        <v>31597</v>
      </c>
      <c r="D21" s="79">
        <v>78360</v>
      </c>
      <c r="E21" s="79">
        <v>59056</v>
      </c>
      <c r="F21" s="80">
        <v>19304</v>
      </c>
    </row>
    <row r="22" spans="1:6">
      <c r="A22" s="78" t="s">
        <v>8</v>
      </c>
      <c r="B22" s="79">
        <v>44701</v>
      </c>
      <c r="C22" s="79">
        <v>38164</v>
      </c>
      <c r="D22" s="79">
        <v>91154</v>
      </c>
      <c r="E22" s="79">
        <v>68927</v>
      </c>
      <c r="F22" s="80">
        <v>22227</v>
      </c>
    </row>
    <row r="23" spans="1:6">
      <c r="A23" s="78" t="s">
        <v>7</v>
      </c>
      <c r="B23" s="79">
        <v>43235</v>
      </c>
      <c r="C23" s="79">
        <v>37598</v>
      </c>
      <c r="D23" s="79">
        <v>100805</v>
      </c>
      <c r="E23" s="79">
        <v>78894</v>
      </c>
      <c r="F23" s="80">
        <v>21911</v>
      </c>
    </row>
    <row r="24" spans="1:6">
      <c r="A24" s="81" t="s">
        <v>10</v>
      </c>
      <c r="B24" s="82">
        <v>177934</v>
      </c>
      <c r="C24" s="114">
        <v>154617</v>
      </c>
      <c r="D24" s="114">
        <v>392947</v>
      </c>
      <c r="E24" s="114">
        <v>303126</v>
      </c>
      <c r="F24" s="115">
        <v>89821</v>
      </c>
    </row>
    <row r="26" spans="1:6">
      <c r="A26" s="74" t="s">
        <v>0</v>
      </c>
      <c r="B26" s="109" t="s">
        <v>188</v>
      </c>
    </row>
    <row r="27" spans="1:6" ht="27" customHeight="1">
      <c r="A27" s="76" t="s">
        <v>1</v>
      </c>
      <c r="B27" s="77" t="s">
        <v>2</v>
      </c>
      <c r="C27" s="77" t="s">
        <v>3</v>
      </c>
      <c r="D27" s="77" t="s">
        <v>114</v>
      </c>
      <c r="E27" s="77" t="s">
        <v>115</v>
      </c>
      <c r="F27" s="77" t="s">
        <v>116</v>
      </c>
    </row>
    <row r="28" spans="1:6">
      <c r="A28" s="78" t="s">
        <v>9</v>
      </c>
      <c r="B28" s="79">
        <v>53302</v>
      </c>
      <c r="C28" s="79">
        <v>47481</v>
      </c>
      <c r="D28" s="79">
        <v>121848</v>
      </c>
      <c r="E28" s="79">
        <v>94959</v>
      </c>
      <c r="F28" s="80">
        <v>26889</v>
      </c>
    </row>
    <row r="29" spans="1:6">
      <c r="A29" s="78" t="s">
        <v>6</v>
      </c>
      <c r="B29" s="79">
        <v>37112</v>
      </c>
      <c r="C29" s="79">
        <v>31813</v>
      </c>
      <c r="D29" s="79">
        <v>75755</v>
      </c>
      <c r="E29" s="79">
        <v>56107</v>
      </c>
      <c r="F29" s="80">
        <v>19648</v>
      </c>
    </row>
    <row r="30" spans="1:6">
      <c r="A30" s="78" t="s">
        <v>8</v>
      </c>
      <c r="B30" s="79">
        <v>44686</v>
      </c>
      <c r="C30" s="79">
        <v>38175</v>
      </c>
      <c r="D30" s="79">
        <v>89222</v>
      </c>
      <c r="E30" s="79">
        <v>66638</v>
      </c>
      <c r="F30" s="80">
        <v>22584</v>
      </c>
    </row>
    <row r="31" spans="1:6">
      <c r="A31" s="78" t="s">
        <v>7</v>
      </c>
      <c r="B31" s="79">
        <v>43456</v>
      </c>
      <c r="C31" s="79">
        <v>37814</v>
      </c>
      <c r="D31" s="79">
        <v>97178</v>
      </c>
      <c r="E31" s="79">
        <v>74856</v>
      </c>
      <c r="F31" s="80">
        <v>22322</v>
      </c>
    </row>
    <row r="32" spans="1:6">
      <c r="A32" s="81" t="s">
        <v>10</v>
      </c>
      <c r="B32" s="82">
        <v>178556</v>
      </c>
      <c r="C32" s="114">
        <v>155283</v>
      </c>
      <c r="D32" s="114">
        <v>384003</v>
      </c>
      <c r="E32" s="114">
        <v>292560</v>
      </c>
      <c r="F32" s="115">
        <v>91443</v>
      </c>
    </row>
    <row r="34" spans="1:6">
      <c r="A34" s="74" t="s">
        <v>0</v>
      </c>
      <c r="B34" s="109" t="s">
        <v>189</v>
      </c>
    </row>
    <row r="35" spans="1:6" ht="27" customHeight="1">
      <c r="A35" s="76" t="s">
        <v>1</v>
      </c>
      <c r="B35" s="77" t="s">
        <v>2</v>
      </c>
      <c r="C35" s="77" t="s">
        <v>3</v>
      </c>
      <c r="D35" s="77" t="s">
        <v>114</v>
      </c>
      <c r="E35" s="77" t="s">
        <v>115</v>
      </c>
      <c r="F35" s="77" t="s">
        <v>116</v>
      </c>
    </row>
    <row r="36" spans="1:6">
      <c r="A36" s="78" t="s">
        <v>9</v>
      </c>
      <c r="B36" s="79">
        <v>53352</v>
      </c>
      <c r="C36" s="79">
        <v>47491</v>
      </c>
      <c r="D36" s="79">
        <v>123733</v>
      </c>
      <c r="E36" s="79">
        <v>96859</v>
      </c>
      <c r="F36" s="80">
        <v>26874</v>
      </c>
    </row>
    <row r="37" spans="1:6">
      <c r="A37" s="78" t="s">
        <v>6</v>
      </c>
      <c r="B37" s="79">
        <v>37079</v>
      </c>
      <c r="C37" s="79">
        <v>31760</v>
      </c>
      <c r="D37" s="79">
        <v>76531</v>
      </c>
      <c r="E37" s="79">
        <v>56940</v>
      </c>
      <c r="F37" s="80">
        <v>19591</v>
      </c>
    </row>
    <row r="38" spans="1:6">
      <c r="A38" s="78" t="s">
        <v>8</v>
      </c>
      <c r="B38" s="79">
        <v>44652</v>
      </c>
      <c r="C38" s="79">
        <v>38139</v>
      </c>
      <c r="D38" s="79">
        <v>89705</v>
      </c>
      <c r="E38" s="79">
        <v>67168</v>
      </c>
      <c r="F38" s="80">
        <v>22537</v>
      </c>
    </row>
    <row r="39" spans="1:6">
      <c r="A39" s="78" t="s">
        <v>7</v>
      </c>
      <c r="B39" s="79">
        <v>43376</v>
      </c>
      <c r="C39" s="79">
        <v>37835</v>
      </c>
      <c r="D39" s="79">
        <v>99604</v>
      </c>
      <c r="E39" s="79">
        <v>77294</v>
      </c>
      <c r="F39" s="80">
        <v>22310</v>
      </c>
    </row>
    <row r="40" spans="1:6">
      <c r="A40" s="81" t="s">
        <v>10</v>
      </c>
      <c r="B40" s="82">
        <v>178459</v>
      </c>
      <c r="C40" s="114">
        <v>155225</v>
      </c>
      <c r="D40" s="114">
        <v>389573</v>
      </c>
      <c r="E40" s="114">
        <v>298261</v>
      </c>
      <c r="F40" s="115">
        <v>91312</v>
      </c>
    </row>
    <row r="42" spans="1:6">
      <c r="A42" s="74" t="s">
        <v>20</v>
      </c>
      <c r="B42" s="109" t="s">
        <v>110</v>
      </c>
    </row>
    <row r="43" spans="1:6" ht="27" customHeight="1">
      <c r="A43" s="76" t="s">
        <v>1</v>
      </c>
      <c r="B43" s="77" t="s">
        <v>2</v>
      </c>
      <c r="C43" s="77" t="s">
        <v>3</v>
      </c>
      <c r="D43" s="77" t="s">
        <v>114</v>
      </c>
      <c r="E43" s="77" t="s">
        <v>115</v>
      </c>
      <c r="F43" s="77" t="s">
        <v>116</v>
      </c>
    </row>
    <row r="44" spans="1:6">
      <c r="A44" s="78" t="s">
        <v>9</v>
      </c>
      <c r="B44" s="79">
        <v>53247</v>
      </c>
      <c r="C44" s="79">
        <v>47358</v>
      </c>
      <c r="D44" s="79">
        <v>123911</v>
      </c>
      <c r="E44" s="79">
        <v>97334</v>
      </c>
      <c r="F44" s="80">
        <v>26577</v>
      </c>
    </row>
    <row r="45" spans="1:6">
      <c r="A45" s="78" t="s">
        <v>6</v>
      </c>
      <c r="B45" s="79">
        <v>37105</v>
      </c>
      <c r="C45" s="79">
        <v>31769</v>
      </c>
      <c r="D45" s="79">
        <v>77874</v>
      </c>
      <c r="E45" s="79">
        <v>58495</v>
      </c>
      <c r="F45" s="80">
        <v>19379</v>
      </c>
    </row>
    <row r="46" spans="1:6">
      <c r="A46" s="78" t="s">
        <v>8</v>
      </c>
      <c r="B46" s="79">
        <v>44706</v>
      </c>
      <c r="C46" s="79">
        <v>38210</v>
      </c>
      <c r="D46" s="79">
        <v>90261</v>
      </c>
      <c r="E46" s="79">
        <v>67926</v>
      </c>
      <c r="F46" s="80">
        <v>22335</v>
      </c>
    </row>
    <row r="47" spans="1:6">
      <c r="A47" s="78" t="s">
        <v>7</v>
      </c>
      <c r="B47" s="79">
        <v>43321</v>
      </c>
      <c r="C47" s="79">
        <v>37750</v>
      </c>
      <c r="D47" s="79">
        <v>99476</v>
      </c>
      <c r="E47" s="79">
        <v>77467</v>
      </c>
      <c r="F47" s="80">
        <v>22009</v>
      </c>
    </row>
    <row r="48" spans="1:6" ht="12.75" customHeight="1">
      <c r="A48" s="118" t="s">
        <v>10</v>
      </c>
      <c r="B48" s="82">
        <v>178379</v>
      </c>
      <c r="C48" s="114">
        <v>155087</v>
      </c>
      <c r="D48" s="114">
        <v>391522</v>
      </c>
      <c r="E48" s="114">
        <v>301222</v>
      </c>
      <c r="F48" s="115">
        <v>90300</v>
      </c>
    </row>
    <row r="50" spans="1:6">
      <c r="A50" s="74" t="s">
        <v>20</v>
      </c>
      <c r="B50" s="109" t="s">
        <v>190</v>
      </c>
    </row>
    <row r="51" spans="1:6" ht="27" customHeight="1">
      <c r="A51" s="76" t="s">
        <v>1</v>
      </c>
      <c r="B51" s="77" t="s">
        <v>2</v>
      </c>
      <c r="C51" s="77" t="s">
        <v>3</v>
      </c>
      <c r="D51" s="77" t="s">
        <v>114</v>
      </c>
      <c r="E51" s="77" t="s">
        <v>115</v>
      </c>
      <c r="F51" s="77" t="s">
        <v>116</v>
      </c>
    </row>
    <row r="52" spans="1:6">
      <c r="A52" s="78" t="s">
        <v>9</v>
      </c>
      <c r="B52" s="79">
        <v>53650</v>
      </c>
      <c r="C52" s="79">
        <v>47757</v>
      </c>
      <c r="D52" s="79">
        <v>121797</v>
      </c>
      <c r="E52" s="79">
        <v>95056</v>
      </c>
      <c r="F52" s="80">
        <v>26741</v>
      </c>
    </row>
    <row r="53" spans="1:6">
      <c r="A53" s="78" t="s">
        <v>6</v>
      </c>
      <c r="B53" s="79">
        <v>37401</v>
      </c>
      <c r="C53" s="79">
        <v>32056</v>
      </c>
      <c r="D53" s="79">
        <v>73587</v>
      </c>
      <c r="E53" s="79">
        <v>54132</v>
      </c>
      <c r="F53" s="80">
        <v>19455</v>
      </c>
    </row>
    <row r="54" spans="1:6">
      <c r="A54" s="78" t="s">
        <v>8</v>
      </c>
      <c r="B54" s="79">
        <v>44972</v>
      </c>
      <c r="C54" s="79">
        <v>38495</v>
      </c>
      <c r="D54" s="79">
        <v>87537</v>
      </c>
      <c r="E54" s="79">
        <v>65198</v>
      </c>
      <c r="F54" s="80">
        <v>22339</v>
      </c>
    </row>
    <row r="55" spans="1:6">
      <c r="A55" s="78" t="s">
        <v>7</v>
      </c>
      <c r="B55" s="79">
        <v>43686</v>
      </c>
      <c r="C55" s="79">
        <v>38186</v>
      </c>
      <c r="D55" s="79">
        <v>94634</v>
      </c>
      <c r="E55" s="79">
        <v>72531</v>
      </c>
      <c r="F55" s="80">
        <v>22103</v>
      </c>
    </row>
    <row r="56" spans="1:6">
      <c r="A56" s="81" t="s">
        <v>10</v>
      </c>
      <c r="B56" s="82">
        <v>179709</v>
      </c>
      <c r="C56" s="114">
        <v>156494</v>
      </c>
      <c r="D56" s="114">
        <v>377555</v>
      </c>
      <c r="E56" s="114">
        <v>286917</v>
      </c>
      <c r="F56" s="115">
        <v>90638</v>
      </c>
    </row>
    <row r="58" spans="1:6">
      <c r="A58" s="74" t="s">
        <v>0</v>
      </c>
      <c r="B58" s="109" t="s">
        <v>191</v>
      </c>
    </row>
    <row r="59" spans="1:6" ht="27" customHeight="1">
      <c r="A59" s="76" t="s">
        <v>1</v>
      </c>
      <c r="B59" s="77" t="s">
        <v>2</v>
      </c>
      <c r="C59" s="77" t="s">
        <v>3</v>
      </c>
      <c r="D59" s="77" t="s">
        <v>114</v>
      </c>
      <c r="E59" s="77" t="s">
        <v>115</v>
      </c>
      <c r="F59" s="77" t="s">
        <v>116</v>
      </c>
    </row>
    <row r="60" spans="1:6">
      <c r="A60" s="78" t="s">
        <v>9</v>
      </c>
      <c r="B60" s="79">
        <v>53899</v>
      </c>
      <c r="C60" s="79">
        <v>48017</v>
      </c>
      <c r="D60" s="79">
        <v>126711</v>
      </c>
      <c r="E60" s="79">
        <v>99844</v>
      </c>
      <c r="F60" s="80">
        <v>26867</v>
      </c>
    </row>
    <row r="61" spans="1:6">
      <c r="A61" s="78" t="s">
        <v>6</v>
      </c>
      <c r="B61" s="79">
        <v>37530</v>
      </c>
      <c r="C61" s="79">
        <v>32237</v>
      </c>
      <c r="D61" s="79">
        <v>77434</v>
      </c>
      <c r="E61" s="79">
        <v>57877</v>
      </c>
      <c r="F61" s="80">
        <v>19557</v>
      </c>
    </row>
    <row r="62" spans="1:6">
      <c r="A62" s="78" t="s">
        <v>8</v>
      </c>
      <c r="B62" s="79">
        <v>45181</v>
      </c>
      <c r="C62" s="79">
        <v>38703</v>
      </c>
      <c r="D62" s="79">
        <v>91175</v>
      </c>
      <c r="E62" s="79">
        <v>68701</v>
      </c>
      <c r="F62" s="80">
        <v>22474</v>
      </c>
    </row>
    <row r="63" spans="1:6">
      <c r="A63" s="78" t="s">
        <v>7</v>
      </c>
      <c r="B63" s="79">
        <v>43841</v>
      </c>
      <c r="C63" s="79">
        <v>38334</v>
      </c>
      <c r="D63" s="79">
        <v>101077</v>
      </c>
      <c r="E63" s="79">
        <v>78834</v>
      </c>
      <c r="F63" s="80">
        <v>22243</v>
      </c>
    </row>
    <row r="64" spans="1:6">
      <c r="A64" s="81" t="s">
        <v>10</v>
      </c>
      <c r="B64" s="82">
        <v>180451</v>
      </c>
      <c r="C64" s="114">
        <v>157291</v>
      </c>
      <c r="D64" s="114">
        <v>396397</v>
      </c>
      <c r="E64" s="114">
        <v>305256</v>
      </c>
      <c r="F64" s="115">
        <v>91141</v>
      </c>
    </row>
    <row r="66" spans="1:6">
      <c r="A66" s="74" t="s">
        <v>0</v>
      </c>
      <c r="B66" s="109" t="s">
        <v>192</v>
      </c>
    </row>
    <row r="67" spans="1:6" ht="27" customHeight="1">
      <c r="A67" s="76" t="s">
        <v>1</v>
      </c>
      <c r="B67" s="77" t="s">
        <v>2</v>
      </c>
      <c r="C67" s="77" t="s">
        <v>3</v>
      </c>
      <c r="D67" s="77" t="s">
        <v>114</v>
      </c>
      <c r="E67" s="77" t="s">
        <v>115</v>
      </c>
      <c r="F67" s="77" t="s">
        <v>116</v>
      </c>
    </row>
    <row r="68" spans="1:6">
      <c r="A68" s="78" t="s">
        <v>9</v>
      </c>
      <c r="B68" s="79">
        <v>53916</v>
      </c>
      <c r="C68" s="79">
        <v>48008</v>
      </c>
      <c r="D68" s="79">
        <v>128457</v>
      </c>
      <c r="E68" s="79">
        <v>101659</v>
      </c>
      <c r="F68" s="80">
        <v>26798</v>
      </c>
    </row>
    <row r="69" spans="1:6">
      <c r="A69" s="78" t="s">
        <v>6</v>
      </c>
      <c r="B69" s="79">
        <v>37615</v>
      </c>
      <c r="C69" s="79">
        <v>32296</v>
      </c>
      <c r="D69" s="79">
        <v>79020</v>
      </c>
      <c r="E69" s="79">
        <v>59457</v>
      </c>
      <c r="F69" s="80">
        <v>19563</v>
      </c>
    </row>
    <row r="70" spans="1:6">
      <c r="A70" s="78" t="s">
        <v>8</v>
      </c>
      <c r="B70" s="79">
        <v>45121</v>
      </c>
      <c r="C70" s="79">
        <v>38601</v>
      </c>
      <c r="D70" s="79">
        <v>92639</v>
      </c>
      <c r="E70" s="79">
        <v>70355</v>
      </c>
      <c r="F70" s="80">
        <v>22284</v>
      </c>
    </row>
    <row r="71" spans="1:6">
      <c r="A71" s="78" t="s">
        <v>7</v>
      </c>
      <c r="B71" s="79">
        <v>43891</v>
      </c>
      <c r="C71" s="79">
        <v>38372</v>
      </c>
      <c r="D71" s="79">
        <v>103710</v>
      </c>
      <c r="E71" s="79">
        <v>81514</v>
      </c>
      <c r="F71" s="80">
        <v>22196</v>
      </c>
    </row>
    <row r="72" spans="1:6">
      <c r="A72" s="81" t="s">
        <v>10</v>
      </c>
      <c r="B72" s="82">
        <v>180543</v>
      </c>
      <c r="C72" s="114">
        <v>157277</v>
      </c>
      <c r="D72" s="114">
        <v>403826</v>
      </c>
      <c r="E72" s="114">
        <v>312985</v>
      </c>
      <c r="F72" s="115">
        <v>90841</v>
      </c>
    </row>
    <row r="75" spans="1:6">
      <c r="A75" s="74" t="s">
        <v>0</v>
      </c>
      <c r="B75" s="109" t="s">
        <v>136</v>
      </c>
    </row>
    <row r="76" spans="1:6" ht="38.25">
      <c r="A76" s="76" t="s">
        <v>1</v>
      </c>
      <c r="B76" s="77" t="s">
        <v>2</v>
      </c>
      <c r="C76" s="77" t="s">
        <v>3</v>
      </c>
      <c r="D76" s="77" t="s">
        <v>114</v>
      </c>
      <c r="E76" s="77" t="s">
        <v>115</v>
      </c>
      <c r="F76" s="77" t="s">
        <v>116</v>
      </c>
    </row>
    <row r="77" spans="1:6">
      <c r="A77" s="78" t="s">
        <v>9</v>
      </c>
      <c r="B77" s="79">
        <v>53785</v>
      </c>
      <c r="C77" s="79">
        <v>47854</v>
      </c>
      <c r="D77" s="79">
        <v>129361</v>
      </c>
      <c r="E77" s="79">
        <v>102895</v>
      </c>
      <c r="F77" s="80">
        <v>26466</v>
      </c>
    </row>
    <row r="78" spans="1:6">
      <c r="A78" s="78" t="s">
        <v>6</v>
      </c>
      <c r="B78" s="79">
        <v>37626</v>
      </c>
      <c r="C78" s="79">
        <v>32298</v>
      </c>
      <c r="D78" s="79">
        <v>81255</v>
      </c>
      <c r="E78" s="79">
        <v>61948</v>
      </c>
      <c r="F78" s="80">
        <v>19307</v>
      </c>
    </row>
    <row r="79" spans="1:6">
      <c r="A79" s="78" t="s">
        <v>8</v>
      </c>
      <c r="B79" s="79">
        <v>45096</v>
      </c>
      <c r="C79" s="79">
        <v>38553</v>
      </c>
      <c r="D79" s="79">
        <v>93635</v>
      </c>
      <c r="E79" s="79">
        <v>71612</v>
      </c>
      <c r="F79" s="80">
        <v>22023</v>
      </c>
    </row>
    <row r="80" spans="1:6">
      <c r="A80" s="78" t="s">
        <v>7</v>
      </c>
      <c r="B80" s="79">
        <v>43757</v>
      </c>
      <c r="C80" s="79">
        <v>38237</v>
      </c>
      <c r="D80" s="79">
        <v>104037</v>
      </c>
      <c r="E80" s="79">
        <v>82174</v>
      </c>
      <c r="F80" s="80">
        <v>21863</v>
      </c>
    </row>
    <row r="81" spans="1:6">
      <c r="A81" s="81" t="s">
        <v>10</v>
      </c>
      <c r="B81" s="82">
        <v>180264</v>
      </c>
      <c r="C81" s="114">
        <v>156942</v>
      </c>
      <c r="D81" s="114">
        <v>408288</v>
      </c>
      <c r="E81" s="114">
        <v>318629</v>
      </c>
      <c r="F81" s="115">
        <v>89659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N43"/>
  <sheetViews>
    <sheetView tabSelected="1" topLeftCell="A7" zoomScaleNormal="100" workbookViewId="0">
      <selection activeCell="J26" sqref="J26"/>
    </sheetView>
  </sheetViews>
  <sheetFormatPr defaultRowHeight="12.75"/>
  <cols>
    <col min="1" max="1" width="9.140625" style="121"/>
    <col min="2" max="2" width="18.7109375" style="121" customWidth="1"/>
    <col min="3" max="3" width="17.7109375" style="121" customWidth="1"/>
    <col min="4" max="4" width="27.5703125" style="121" bestFit="1" customWidth="1"/>
    <col min="5" max="7" width="9.7109375" style="121" customWidth="1"/>
    <col min="8" max="8" width="8.7109375" style="121" bestFit="1" customWidth="1"/>
    <col min="9" max="16384" width="9.140625" style="121"/>
  </cols>
  <sheetData>
    <row r="1" spans="2:14" ht="33" customHeight="1">
      <c r="B1" s="119" t="s">
        <v>0</v>
      </c>
      <c r="C1" s="120" t="s">
        <v>110</v>
      </c>
      <c r="I1" s="122" t="s">
        <v>1</v>
      </c>
      <c r="J1" s="123" t="s">
        <v>193</v>
      </c>
      <c r="K1" s="124"/>
      <c r="L1" s="124"/>
      <c r="M1" s="124"/>
      <c r="N1" s="124"/>
    </row>
    <row r="2" spans="2:14" ht="39" thickBot="1">
      <c r="B2" s="76" t="s">
        <v>1</v>
      </c>
      <c r="C2" s="77" t="s">
        <v>2</v>
      </c>
      <c r="D2" s="77" t="s">
        <v>3</v>
      </c>
      <c r="E2" s="77" t="s">
        <v>114</v>
      </c>
      <c r="F2" s="77" t="s">
        <v>115</v>
      </c>
      <c r="G2" s="77" t="s">
        <v>116</v>
      </c>
      <c r="I2" s="125"/>
      <c r="J2" s="126" t="s">
        <v>2</v>
      </c>
      <c r="K2" s="126" t="s">
        <v>3</v>
      </c>
      <c r="L2" s="126" t="s">
        <v>194</v>
      </c>
      <c r="M2" s="126" t="s">
        <v>195</v>
      </c>
      <c r="N2" s="126" t="s">
        <v>196</v>
      </c>
    </row>
    <row r="3" spans="2:14" ht="13.5" thickTop="1">
      <c r="B3" s="78" t="s">
        <v>9</v>
      </c>
      <c r="C3" s="79">
        <v>53247</v>
      </c>
      <c r="D3" s="79">
        <v>47358</v>
      </c>
      <c r="E3" s="79">
        <v>123911</v>
      </c>
      <c r="F3" s="79">
        <v>97334</v>
      </c>
      <c r="G3" s="80">
        <v>26577</v>
      </c>
      <c r="I3" s="127" t="s">
        <v>197</v>
      </c>
      <c r="J3" s="128">
        <f>(C18-C11)/C11*100</f>
        <v>2.924365279808587E-2</v>
      </c>
      <c r="K3" s="128">
        <f t="shared" ref="K3:N3" si="0">(D18-D11)/D11*100</f>
        <v>6.1927173643794887E-3</v>
      </c>
      <c r="L3" s="128">
        <f>(E18-E11)/E11*100</f>
        <v>2.8283978739559608</v>
      </c>
      <c r="M3" s="128">
        <f t="shared" si="0"/>
        <v>4.1895823872714733</v>
      </c>
      <c r="N3" s="128">
        <f t="shared" si="0"/>
        <v>-1.3085927516229616</v>
      </c>
    </row>
    <row r="4" spans="2:14">
      <c r="B4" s="78" t="s">
        <v>6</v>
      </c>
      <c r="C4" s="79">
        <v>37105</v>
      </c>
      <c r="D4" s="79">
        <v>31769</v>
      </c>
      <c r="E4" s="79">
        <v>77874</v>
      </c>
      <c r="F4" s="79">
        <v>58495</v>
      </c>
      <c r="G4" s="80">
        <v>19379</v>
      </c>
      <c r="I4" s="127" t="s">
        <v>198</v>
      </c>
      <c r="J4" s="128">
        <f>(C20-C13)/C13*100</f>
        <v>-0.30530177029459343</v>
      </c>
      <c r="K4" s="128">
        <f>(D20-D13)/D13*100</f>
        <v>-0.3518190347128114</v>
      </c>
      <c r="L4" s="128">
        <f t="shared" ref="L4:N4" si="1">(E20-E13)/E13*100</f>
        <v>0.31530228521839743</v>
      </c>
      <c r="M4" s="128">
        <f t="shared" si="1"/>
        <v>0.80967686532374805</v>
      </c>
      <c r="N4" s="128">
        <f t="shared" si="1"/>
        <v>-1.5002703189763922</v>
      </c>
    </row>
    <row r="5" spans="2:14">
      <c r="B5" s="78" t="s">
        <v>8</v>
      </c>
      <c r="C5" s="79">
        <v>44706</v>
      </c>
      <c r="D5" s="79">
        <v>38210</v>
      </c>
      <c r="E5" s="79">
        <v>90261</v>
      </c>
      <c r="F5" s="79">
        <v>67926</v>
      </c>
      <c r="G5" s="80">
        <v>22335</v>
      </c>
      <c r="I5" s="127" t="s">
        <v>199</v>
      </c>
      <c r="J5" s="128">
        <f>(C19-C12)/C12*100</f>
        <v>-5.5406573435872429E-2</v>
      </c>
      <c r="K5" s="128">
        <f t="shared" ref="K5:N5" si="2">(D19-D12)/D12*100</f>
        <v>-0.12434911012668065</v>
      </c>
      <c r="L5" s="128">
        <f t="shared" si="2"/>
        <v>1.0751411392610024</v>
      </c>
      <c r="M5" s="128">
        <f t="shared" si="2"/>
        <v>1.786653400611186</v>
      </c>
      <c r="N5" s="128">
        <f t="shared" si="2"/>
        <v>-1.17124394184168</v>
      </c>
    </row>
    <row r="6" spans="2:14">
      <c r="B6" s="78" t="s">
        <v>7</v>
      </c>
      <c r="C6" s="79">
        <v>43321</v>
      </c>
      <c r="D6" s="79">
        <v>37750</v>
      </c>
      <c r="E6" s="79">
        <v>99476</v>
      </c>
      <c r="F6" s="79">
        <v>77467</v>
      </c>
      <c r="G6" s="80">
        <v>22009</v>
      </c>
      <c r="I6" s="127" t="s">
        <v>200</v>
      </c>
      <c r="J6" s="128">
        <f>(C17-C10)/C10*100</f>
        <v>-0.24297054677646709</v>
      </c>
      <c r="K6" s="128">
        <f t="shared" ref="K6:N6" si="3">(D17-D10)/D10*100</f>
        <v>-0.32077987002166308</v>
      </c>
      <c r="L6" s="128">
        <f t="shared" si="3"/>
        <v>0.70373743743042416</v>
      </c>
      <c r="M6" s="128">
        <f t="shared" si="3"/>
        <v>1.2158293904130475</v>
      </c>
      <c r="N6" s="128">
        <f t="shared" si="3"/>
        <v>-1.2388984252556161</v>
      </c>
    </row>
    <row r="7" spans="2:14">
      <c r="B7" s="81" t="s">
        <v>10</v>
      </c>
      <c r="C7" s="82">
        <v>178379</v>
      </c>
      <c r="D7" s="114">
        <v>155087</v>
      </c>
      <c r="E7" s="114">
        <v>391522</v>
      </c>
      <c r="F7" s="114">
        <v>301222</v>
      </c>
      <c r="G7" s="115">
        <v>90300</v>
      </c>
      <c r="I7" s="129" t="s">
        <v>18</v>
      </c>
      <c r="J7" s="130">
        <f>(C21-C14)/C14*100</f>
        <v>-0.15453382296738175</v>
      </c>
      <c r="K7" s="130">
        <f t="shared" ref="K7:N7" si="4">(D21-D14)/D14*100</f>
        <v>-0.21299999364179123</v>
      </c>
      <c r="L7" s="130">
        <f t="shared" si="4"/>
        <v>1.1049313318112257</v>
      </c>
      <c r="M7" s="130">
        <f t="shared" si="4"/>
        <v>1.8032813074108984</v>
      </c>
      <c r="N7" s="130">
        <f t="shared" si="4"/>
        <v>-1.3011745797602403</v>
      </c>
    </row>
    <row r="8" spans="2:14" ht="13.5" customHeight="1">
      <c r="B8" s="119" t="s">
        <v>0</v>
      </c>
      <c r="C8" s="120" t="s">
        <v>192</v>
      </c>
    </row>
    <row r="9" spans="2:14" ht="38.25">
      <c r="B9" s="76" t="s">
        <v>1</v>
      </c>
      <c r="C9" s="77" t="s">
        <v>2</v>
      </c>
      <c r="D9" s="77" t="s">
        <v>3</v>
      </c>
      <c r="E9" s="77" t="s">
        <v>114</v>
      </c>
      <c r="F9" s="77" t="s">
        <v>115</v>
      </c>
      <c r="G9" s="77" t="s">
        <v>116</v>
      </c>
      <c r="I9" s="131" t="s">
        <v>201</v>
      </c>
    </row>
    <row r="10" spans="2:14">
      <c r="B10" s="78" t="s">
        <v>9</v>
      </c>
      <c r="C10" s="79">
        <v>53916</v>
      </c>
      <c r="D10" s="79">
        <v>48008</v>
      </c>
      <c r="E10" s="79">
        <v>128457</v>
      </c>
      <c r="F10" s="79">
        <v>101659</v>
      </c>
      <c r="G10" s="80">
        <v>26798</v>
      </c>
    </row>
    <row r="11" spans="2:14">
      <c r="B11" s="78" t="s">
        <v>6</v>
      </c>
      <c r="C11" s="79">
        <v>37615</v>
      </c>
      <c r="D11" s="79">
        <v>32296</v>
      </c>
      <c r="E11" s="79">
        <v>79020</v>
      </c>
      <c r="F11" s="79">
        <v>59457</v>
      </c>
      <c r="G11" s="80">
        <v>19563</v>
      </c>
    </row>
    <row r="12" spans="2:14">
      <c r="B12" s="78" t="s">
        <v>8</v>
      </c>
      <c r="C12" s="79">
        <v>45121</v>
      </c>
      <c r="D12" s="79">
        <v>38601</v>
      </c>
      <c r="E12" s="79">
        <v>92639</v>
      </c>
      <c r="F12" s="79">
        <v>70355</v>
      </c>
      <c r="G12" s="80">
        <v>22284</v>
      </c>
    </row>
    <row r="13" spans="2:14">
      <c r="B13" s="78" t="s">
        <v>7</v>
      </c>
      <c r="C13" s="79">
        <v>43891</v>
      </c>
      <c r="D13" s="79">
        <v>38372</v>
      </c>
      <c r="E13" s="79">
        <v>103710</v>
      </c>
      <c r="F13" s="79">
        <v>81514</v>
      </c>
      <c r="G13" s="80">
        <v>22196</v>
      </c>
    </row>
    <row r="14" spans="2:14">
      <c r="B14" s="81" t="s">
        <v>10</v>
      </c>
      <c r="C14" s="82">
        <v>180543</v>
      </c>
      <c r="D14" s="114">
        <v>157277</v>
      </c>
      <c r="E14" s="114">
        <v>403826</v>
      </c>
      <c r="F14" s="114">
        <v>312985</v>
      </c>
      <c r="G14" s="115">
        <v>90841</v>
      </c>
    </row>
    <row r="15" spans="2:14">
      <c r="B15" s="119" t="s">
        <v>0</v>
      </c>
      <c r="C15" s="120" t="s">
        <v>136</v>
      </c>
    </row>
    <row r="16" spans="2:14" ht="38.25">
      <c r="B16" s="76" t="s">
        <v>1</v>
      </c>
      <c r="C16" s="77" t="s">
        <v>2</v>
      </c>
      <c r="D16" s="77" t="s">
        <v>3</v>
      </c>
      <c r="E16" s="77" t="s">
        <v>114</v>
      </c>
      <c r="F16" s="77" t="s">
        <v>115</v>
      </c>
      <c r="G16" s="77" t="s">
        <v>116</v>
      </c>
    </row>
    <row r="17" spans="2:7">
      <c r="B17" s="78" t="s">
        <v>9</v>
      </c>
      <c r="C17" s="79">
        <v>53785</v>
      </c>
      <c r="D17" s="79">
        <v>47854</v>
      </c>
      <c r="E17" s="79">
        <v>129361</v>
      </c>
      <c r="F17" s="79">
        <v>102895</v>
      </c>
      <c r="G17" s="80">
        <v>26466</v>
      </c>
    </row>
    <row r="18" spans="2:7">
      <c r="B18" s="78" t="s">
        <v>6</v>
      </c>
      <c r="C18" s="79">
        <v>37626</v>
      </c>
      <c r="D18" s="79">
        <v>32298</v>
      </c>
      <c r="E18" s="79">
        <v>81255</v>
      </c>
      <c r="F18" s="79">
        <v>61948</v>
      </c>
      <c r="G18" s="80">
        <v>19307</v>
      </c>
    </row>
    <row r="19" spans="2:7">
      <c r="B19" s="78" t="s">
        <v>8</v>
      </c>
      <c r="C19" s="79">
        <v>45096</v>
      </c>
      <c r="D19" s="79">
        <v>38553</v>
      </c>
      <c r="E19" s="79">
        <v>93635</v>
      </c>
      <c r="F19" s="79">
        <v>71612</v>
      </c>
      <c r="G19" s="80">
        <v>22023</v>
      </c>
    </row>
    <row r="20" spans="2:7">
      <c r="B20" s="78" t="s">
        <v>7</v>
      </c>
      <c r="C20" s="79">
        <v>43757</v>
      </c>
      <c r="D20" s="79">
        <v>38237</v>
      </c>
      <c r="E20" s="79">
        <v>104037</v>
      </c>
      <c r="F20" s="79">
        <v>82174</v>
      </c>
      <c r="G20" s="80">
        <v>21863</v>
      </c>
    </row>
    <row r="21" spans="2:7">
      <c r="B21" s="81" t="s">
        <v>10</v>
      </c>
      <c r="C21" s="82">
        <v>180264</v>
      </c>
      <c r="D21" s="114">
        <v>156942</v>
      </c>
      <c r="E21" s="114">
        <v>408288</v>
      </c>
      <c r="F21" s="114">
        <v>318629</v>
      </c>
      <c r="G21" s="115">
        <v>89659</v>
      </c>
    </row>
    <row r="23" spans="2:7">
      <c r="B23" s="131" t="s">
        <v>202</v>
      </c>
    </row>
    <row r="24" spans="2:7">
      <c r="B24" s="131" t="s">
        <v>12</v>
      </c>
      <c r="F24" s="132" t="s">
        <v>139</v>
      </c>
      <c r="G24" s="132" t="s">
        <v>140</v>
      </c>
    </row>
    <row r="25" spans="2:7" ht="34.5" thickBot="1">
      <c r="B25" s="133" t="s">
        <v>1</v>
      </c>
      <c r="C25" s="134" t="s">
        <v>203</v>
      </c>
      <c r="D25" s="134" t="s">
        <v>204</v>
      </c>
      <c r="E25" s="134" t="s">
        <v>205</v>
      </c>
      <c r="F25" s="134" t="s">
        <v>195</v>
      </c>
      <c r="G25" s="134" t="s">
        <v>196</v>
      </c>
    </row>
    <row r="26" spans="2:7" ht="13.5" thickBot="1">
      <c r="B26" s="133"/>
      <c r="C26" s="135" t="s">
        <v>12</v>
      </c>
      <c r="D26" s="135"/>
      <c r="E26" s="135"/>
      <c r="F26" s="135"/>
      <c r="G26" s="135"/>
    </row>
    <row r="27" spans="2:7">
      <c r="B27" s="136" t="s">
        <v>197</v>
      </c>
      <c r="C27" s="137">
        <f>C18</f>
        <v>37626</v>
      </c>
      <c r="D27" s="137">
        <f>D18</f>
        <v>32298</v>
      </c>
      <c r="E27" s="137">
        <f>E18</f>
        <v>81255</v>
      </c>
      <c r="F27" s="137">
        <f>F18</f>
        <v>61948</v>
      </c>
      <c r="G27" s="137">
        <f>G18</f>
        <v>19307</v>
      </c>
    </row>
    <row r="28" spans="2:7">
      <c r="B28" s="138" t="s">
        <v>198</v>
      </c>
      <c r="C28" s="139">
        <f>C20</f>
        <v>43757</v>
      </c>
      <c r="D28" s="139">
        <f>D20</f>
        <v>38237</v>
      </c>
      <c r="E28" s="139">
        <f>E20</f>
        <v>104037</v>
      </c>
      <c r="F28" s="139">
        <f>F20</f>
        <v>82174</v>
      </c>
      <c r="G28" s="139">
        <f>G20</f>
        <v>21863</v>
      </c>
    </row>
    <row r="29" spans="2:7">
      <c r="B29" s="136" t="s">
        <v>199</v>
      </c>
      <c r="C29" s="137">
        <f>C19</f>
        <v>45096</v>
      </c>
      <c r="D29" s="137">
        <f>D19</f>
        <v>38553</v>
      </c>
      <c r="E29" s="137">
        <f>E19</f>
        <v>93635</v>
      </c>
      <c r="F29" s="137">
        <f>F19</f>
        <v>71612</v>
      </c>
      <c r="G29" s="137">
        <f>G19</f>
        <v>22023</v>
      </c>
    </row>
    <row r="30" spans="2:7">
      <c r="B30" s="138" t="s">
        <v>200</v>
      </c>
      <c r="C30" s="139">
        <f>C17</f>
        <v>53785</v>
      </c>
      <c r="D30" s="139">
        <f>D17</f>
        <v>47854</v>
      </c>
      <c r="E30" s="139">
        <f>E17</f>
        <v>129361</v>
      </c>
      <c r="F30" s="139">
        <f>F17</f>
        <v>102895</v>
      </c>
      <c r="G30" s="139">
        <f>G17</f>
        <v>26466</v>
      </c>
    </row>
    <row r="31" spans="2:7">
      <c r="B31" s="140" t="s">
        <v>18</v>
      </c>
      <c r="C31" s="141">
        <f>C21</f>
        <v>180264</v>
      </c>
      <c r="D31" s="141">
        <f>D21</f>
        <v>156942</v>
      </c>
      <c r="E31" s="141">
        <f>E21</f>
        <v>408288</v>
      </c>
      <c r="F31" s="141">
        <f>F21</f>
        <v>318629</v>
      </c>
      <c r="G31" s="141">
        <f>G21</f>
        <v>89659</v>
      </c>
    </row>
    <row r="32" spans="2:7" ht="20.25" customHeight="1" thickBot="1">
      <c r="B32" s="142"/>
      <c r="C32" s="143" t="s">
        <v>206</v>
      </c>
      <c r="D32" s="143"/>
      <c r="E32" s="143"/>
      <c r="F32" s="143"/>
      <c r="G32" s="143"/>
    </row>
    <row r="33" spans="2:7">
      <c r="B33" s="136" t="s">
        <v>197</v>
      </c>
      <c r="C33" s="137">
        <f>C27-C11</f>
        <v>11</v>
      </c>
      <c r="D33" s="137">
        <f>D27-D11</f>
        <v>2</v>
      </c>
      <c r="E33" s="137">
        <f>E27-E11</f>
        <v>2235</v>
      </c>
      <c r="F33" s="137">
        <f>F27-F11</f>
        <v>2491</v>
      </c>
      <c r="G33" s="137">
        <f>G27-G11</f>
        <v>-256</v>
      </c>
    </row>
    <row r="34" spans="2:7">
      <c r="B34" s="138" t="s">
        <v>198</v>
      </c>
      <c r="C34" s="139">
        <f>C28-C13</f>
        <v>-134</v>
      </c>
      <c r="D34" s="139">
        <f>D28-D13</f>
        <v>-135</v>
      </c>
      <c r="E34" s="139">
        <f>E28-E13</f>
        <v>327</v>
      </c>
      <c r="F34" s="139">
        <f>F28-F13</f>
        <v>660</v>
      </c>
      <c r="G34" s="139">
        <f>G28-G13</f>
        <v>-333</v>
      </c>
    </row>
    <row r="35" spans="2:7">
      <c r="B35" s="136" t="s">
        <v>199</v>
      </c>
      <c r="C35" s="137">
        <f>C29-C12</f>
        <v>-25</v>
      </c>
      <c r="D35" s="137">
        <f>D29-D12</f>
        <v>-48</v>
      </c>
      <c r="E35" s="137">
        <f>E29-E12</f>
        <v>996</v>
      </c>
      <c r="F35" s="137">
        <f>F29-F12</f>
        <v>1257</v>
      </c>
      <c r="G35" s="137">
        <f>G29-G12</f>
        <v>-261</v>
      </c>
    </row>
    <row r="36" spans="2:7">
      <c r="B36" s="138" t="s">
        <v>200</v>
      </c>
      <c r="C36" s="139">
        <f>C30-C10</f>
        <v>-131</v>
      </c>
      <c r="D36" s="139">
        <f>D30-D10</f>
        <v>-154</v>
      </c>
      <c r="E36" s="139">
        <f>E30-E10</f>
        <v>904</v>
      </c>
      <c r="F36" s="139">
        <f>F30-F10</f>
        <v>1236</v>
      </c>
      <c r="G36" s="139">
        <f>G30-G10</f>
        <v>-332</v>
      </c>
    </row>
    <row r="37" spans="2:7">
      <c r="B37" s="140" t="s">
        <v>18</v>
      </c>
      <c r="C37" s="141">
        <f>C31-C14</f>
        <v>-279</v>
      </c>
      <c r="D37" s="141">
        <f>D31-D14</f>
        <v>-335</v>
      </c>
      <c r="E37" s="141">
        <f>E31-E14</f>
        <v>4462</v>
      </c>
      <c r="F37" s="141">
        <f>F31-F14</f>
        <v>5644</v>
      </c>
      <c r="G37" s="141">
        <f>G31-G14</f>
        <v>-1182</v>
      </c>
    </row>
    <row r="38" spans="2:7" ht="20.25" customHeight="1" thickBot="1">
      <c r="B38" s="142"/>
      <c r="C38" s="143" t="s">
        <v>207</v>
      </c>
      <c r="D38" s="143"/>
      <c r="E38" s="143"/>
      <c r="F38" s="143"/>
      <c r="G38" s="143"/>
    </row>
    <row r="39" spans="2:7">
      <c r="B39" s="136" t="s">
        <v>197</v>
      </c>
      <c r="C39" s="137">
        <f>C27-C4</f>
        <v>521</v>
      </c>
      <c r="D39" s="137">
        <f>D27-D4</f>
        <v>529</v>
      </c>
      <c r="E39" s="137">
        <f>E27-E4</f>
        <v>3381</v>
      </c>
      <c r="F39" s="137">
        <f>F27-F4</f>
        <v>3453</v>
      </c>
      <c r="G39" s="137">
        <f>G27-G4</f>
        <v>-72</v>
      </c>
    </row>
    <row r="40" spans="2:7">
      <c r="B40" s="138" t="s">
        <v>198</v>
      </c>
      <c r="C40" s="139">
        <f>C28-C6</f>
        <v>436</v>
      </c>
      <c r="D40" s="139">
        <f>D28-D6</f>
        <v>487</v>
      </c>
      <c r="E40" s="139">
        <f>E28-E6</f>
        <v>4561</v>
      </c>
      <c r="F40" s="139">
        <f>F28-F6</f>
        <v>4707</v>
      </c>
      <c r="G40" s="139">
        <f>G28-G6</f>
        <v>-146</v>
      </c>
    </row>
    <row r="41" spans="2:7">
      <c r="B41" s="136" t="s">
        <v>199</v>
      </c>
      <c r="C41" s="137">
        <f>C29-C5</f>
        <v>390</v>
      </c>
      <c r="D41" s="137">
        <f>D29-D5</f>
        <v>343</v>
      </c>
      <c r="E41" s="137">
        <f>E29-E5</f>
        <v>3374</v>
      </c>
      <c r="F41" s="137">
        <f>F29-F5</f>
        <v>3686</v>
      </c>
      <c r="G41" s="137">
        <f>G29-G5</f>
        <v>-312</v>
      </c>
    </row>
    <row r="42" spans="2:7">
      <c r="B42" s="138" t="s">
        <v>200</v>
      </c>
      <c r="C42" s="139">
        <f>C30-C3</f>
        <v>538</v>
      </c>
      <c r="D42" s="139">
        <f>D30-D3</f>
        <v>496</v>
      </c>
      <c r="E42" s="139">
        <f>E30-E3</f>
        <v>5450</v>
      </c>
      <c r="F42" s="139">
        <f>F30-F3</f>
        <v>5561</v>
      </c>
      <c r="G42" s="139">
        <f>G30-G3</f>
        <v>-111</v>
      </c>
    </row>
    <row r="43" spans="2:7">
      <c r="B43" s="140" t="s">
        <v>18</v>
      </c>
      <c r="C43" s="141">
        <f>C31-C7</f>
        <v>1885</v>
      </c>
      <c r="D43" s="141">
        <f>D31-D7</f>
        <v>1855</v>
      </c>
      <c r="E43" s="141">
        <f>E31-E7</f>
        <v>16766</v>
      </c>
      <c r="F43" s="141">
        <f>F31-F7</f>
        <v>17407</v>
      </c>
      <c r="G43" s="141">
        <f>G31-G7</f>
        <v>-641</v>
      </c>
    </row>
  </sheetData>
  <mergeCells count="6">
    <mergeCell ref="I1:I2"/>
    <mergeCell ref="J1:N1"/>
    <mergeCell ref="B25:B26"/>
    <mergeCell ref="C26:G26"/>
    <mergeCell ref="C32:G32"/>
    <mergeCell ref="C38:G38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Tab ImpreseVariazione</vt:lpstr>
      <vt:lpstr>Tab Imprese_x_sezAteco</vt:lpstr>
      <vt:lpstr>Graf ImpreseVariazione</vt:lpstr>
      <vt:lpstr>UL_ClasseAddetti</vt:lpstr>
      <vt:lpstr>UL_Settore_Tab</vt:lpstr>
      <vt:lpstr>Serie storica</vt:lpstr>
      <vt:lpstr>UL_variazione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2022-07-26T11:48:15Z</dcterms:created>
  <dcterms:modified xsi:type="dcterms:W3CDTF">2022-07-26T11:55:18Z</dcterms:modified>
</cp:coreProperties>
</file>