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Annuari_statistici\Annuario 2022\DATI x sito\"/>
    </mc:Choice>
  </mc:AlternateContent>
  <bookViews>
    <workbookView xWindow="0" yWindow="0" windowWidth="28800" windowHeight="12300" firstSheet="11" activeTab="18"/>
  </bookViews>
  <sheets>
    <sheet name="Tab. 5.1 Graf. 5.1" sheetId="1" r:id="rId1"/>
    <sheet name="Tab. 5.2" sheetId="2" r:id="rId2"/>
    <sheet name="Tab. 5.3 - Graf. 5.2" sheetId="3" r:id="rId3"/>
    <sheet name="Tab. 5.4" sheetId="4" r:id="rId4"/>
    <sheet name="Graf. 5.3 - 5.4" sheetId="5" r:id="rId5"/>
    <sheet name="Tab. 5.5, Graf. 5.5-5.6-5.7" sheetId="6" r:id="rId6"/>
    <sheet name="Tab 5.6" sheetId="7" r:id="rId7"/>
    <sheet name="Graf. 5.8" sheetId="8" r:id="rId8"/>
    <sheet name="Graf. 5.9" sheetId="9" r:id="rId9"/>
    <sheet name="Tab. 5.7, Graf. 5.10 - 5.11" sheetId="10" r:id="rId10"/>
    <sheet name="Tab. 5.8 Graf. 5.12 - 5.13" sheetId="11" r:id="rId11"/>
    <sheet name="Tab 5.9 - 5.10" sheetId="12" r:id="rId12"/>
    <sheet name="Graf. 5.14 - 5.15" sheetId="13" r:id="rId13"/>
    <sheet name="Graf. 5.16-5.17" sheetId="14" r:id="rId14"/>
    <sheet name="Graf. 5.18" sheetId="15" r:id="rId15"/>
    <sheet name="Graf. 5.19-5.20" sheetId="16" r:id="rId16"/>
    <sheet name="Tab. 5.12-5.13-5.14" sheetId="17" r:id="rId17"/>
    <sheet name="Graf. 5.21-5.22-5.23" sheetId="18" r:id="rId18"/>
    <sheet name="Tab. 5.11" sheetId="19" r:id="rId19"/>
  </sheets>
  <externalReferences>
    <externalReference r:id="rId2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8" l="1"/>
  <c r="H21" i="18"/>
  <c r="F21" i="18"/>
  <c r="E21" i="18"/>
  <c r="D21" i="18"/>
  <c r="C21" i="18"/>
  <c r="K15" i="18"/>
  <c r="J15" i="18"/>
  <c r="I15" i="18"/>
  <c r="H15" i="18"/>
  <c r="G15" i="18"/>
  <c r="F15" i="18"/>
  <c r="E15" i="18"/>
  <c r="D15" i="18"/>
  <c r="C15" i="18"/>
  <c r="K9" i="18"/>
  <c r="J9" i="18"/>
  <c r="I9" i="18"/>
  <c r="H9" i="18"/>
  <c r="F9" i="18"/>
  <c r="E9" i="18"/>
  <c r="D9" i="18"/>
  <c r="C9" i="18"/>
  <c r="K11" i="14"/>
  <c r="J11" i="14"/>
  <c r="A1" i="19"/>
  <c r="G49" i="12" l="1"/>
  <c r="F49" i="12"/>
  <c r="E49" i="12"/>
  <c r="D49" i="12"/>
  <c r="G48" i="12"/>
  <c r="F48" i="12"/>
  <c r="E48" i="12"/>
  <c r="D48" i="12"/>
  <c r="G47" i="12"/>
  <c r="F47" i="12"/>
  <c r="E47" i="12"/>
  <c r="D47" i="12"/>
  <c r="G46" i="12"/>
  <c r="F46" i="12"/>
  <c r="E46" i="12"/>
  <c r="D46" i="12"/>
  <c r="G45" i="12"/>
  <c r="F45" i="12"/>
  <c r="E45" i="12"/>
  <c r="D45" i="12"/>
  <c r="G44" i="12"/>
  <c r="F44" i="12"/>
  <c r="E44" i="12"/>
  <c r="D44" i="12"/>
  <c r="G43" i="12"/>
  <c r="F43" i="12"/>
  <c r="E43" i="12"/>
  <c r="D43" i="12"/>
  <c r="G42" i="12"/>
  <c r="F42" i="12"/>
  <c r="E42" i="12"/>
  <c r="D42" i="12"/>
  <c r="G41" i="12"/>
  <c r="F41" i="12"/>
  <c r="E41" i="12"/>
  <c r="D41" i="12"/>
  <c r="G40" i="12"/>
  <c r="F40" i="12"/>
  <c r="E40" i="12"/>
  <c r="D40" i="12"/>
  <c r="G39" i="12"/>
  <c r="F39" i="12"/>
  <c r="E39" i="12"/>
  <c r="D39" i="12"/>
  <c r="G38" i="12"/>
  <c r="F38" i="12"/>
  <c r="E38" i="12"/>
  <c r="D38" i="12"/>
  <c r="G37" i="12"/>
  <c r="F37" i="12"/>
  <c r="E37" i="12"/>
  <c r="D37" i="12"/>
  <c r="G36" i="12"/>
  <c r="F36" i="12"/>
  <c r="E36" i="12"/>
  <c r="D36" i="12"/>
  <c r="G35" i="12"/>
  <c r="F35" i="12"/>
  <c r="E35" i="12"/>
  <c r="D35" i="12"/>
  <c r="G34" i="12"/>
  <c r="F34" i="12"/>
  <c r="E34" i="12"/>
  <c r="D34" i="12"/>
  <c r="G33" i="12"/>
  <c r="F33" i="12"/>
  <c r="E33" i="12"/>
  <c r="D33" i="12"/>
  <c r="G32" i="12"/>
  <c r="F32" i="12"/>
  <c r="E32" i="12"/>
  <c r="D32" i="12"/>
  <c r="G49" i="7"/>
  <c r="F49" i="7"/>
  <c r="E49" i="7"/>
  <c r="D49" i="7"/>
  <c r="G48" i="7"/>
  <c r="F48" i="7"/>
  <c r="E48" i="7"/>
  <c r="D48" i="7"/>
  <c r="G47" i="7"/>
  <c r="F47" i="7"/>
  <c r="E47" i="7"/>
  <c r="D47" i="7"/>
  <c r="G46" i="7"/>
  <c r="F46" i="7"/>
  <c r="E46" i="7"/>
  <c r="D46" i="7"/>
  <c r="G45" i="7"/>
  <c r="F45" i="7"/>
  <c r="E45" i="7"/>
  <c r="D45" i="7"/>
  <c r="G44" i="7"/>
  <c r="F44" i="7"/>
  <c r="E44" i="7"/>
  <c r="D44" i="7"/>
  <c r="G43" i="7"/>
  <c r="F43" i="7"/>
  <c r="E43" i="7"/>
  <c r="D43" i="7"/>
  <c r="G42" i="7"/>
  <c r="F42" i="7"/>
  <c r="E42" i="7"/>
  <c r="D42" i="7"/>
  <c r="G41" i="7"/>
  <c r="F41" i="7"/>
  <c r="E41" i="7"/>
  <c r="D41" i="7"/>
  <c r="G40" i="7"/>
  <c r="F40" i="7"/>
  <c r="E40" i="7"/>
  <c r="D40" i="7"/>
  <c r="G39" i="7"/>
  <c r="F39" i="7"/>
  <c r="E39" i="7"/>
  <c r="D39" i="7"/>
  <c r="G38" i="7"/>
  <c r="F38" i="7"/>
  <c r="E38" i="7"/>
  <c r="D38" i="7"/>
  <c r="G37" i="7"/>
  <c r="F37" i="7"/>
  <c r="E37" i="7"/>
  <c r="D37" i="7"/>
  <c r="G36" i="7"/>
  <c r="F36" i="7"/>
  <c r="E36" i="7"/>
  <c r="D36" i="7"/>
  <c r="G35" i="7"/>
  <c r="F35" i="7"/>
  <c r="E35" i="7"/>
  <c r="D35" i="7"/>
  <c r="G34" i="7"/>
  <c r="F34" i="7"/>
  <c r="E34" i="7"/>
  <c r="D34" i="7"/>
  <c r="G33" i="7"/>
  <c r="F33" i="7"/>
  <c r="E33" i="7"/>
  <c r="D33" i="7"/>
  <c r="G32" i="7"/>
  <c r="F32" i="7"/>
  <c r="E32" i="7"/>
  <c r="D32" i="7"/>
  <c r="C20" i="5" l="1"/>
  <c r="B20" i="5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M27" i="4"/>
  <c r="L27" i="4"/>
  <c r="K27" i="4"/>
  <c r="J27" i="4"/>
  <c r="F27" i="4"/>
  <c r="E27" i="4"/>
  <c r="D27" i="4"/>
  <c r="H52" i="4" s="1"/>
  <c r="C27" i="4"/>
  <c r="G52" i="4" s="1"/>
  <c r="H22" i="3"/>
  <c r="J26" i="3"/>
  <c r="I26" i="3"/>
  <c r="H26" i="3"/>
  <c r="D26" i="3"/>
  <c r="C26" i="3"/>
  <c r="B26" i="3"/>
  <c r="J25" i="3"/>
  <c r="I25" i="3"/>
  <c r="H25" i="3"/>
  <c r="J24" i="3"/>
  <c r="I24" i="3"/>
  <c r="H24" i="3"/>
  <c r="J23" i="3"/>
  <c r="I23" i="3"/>
  <c r="H23" i="3"/>
  <c r="J22" i="3"/>
  <c r="I22" i="3"/>
  <c r="P16" i="2"/>
  <c r="N16" i="2"/>
  <c r="H16" i="2"/>
  <c r="G16" i="2"/>
  <c r="P15" i="2"/>
  <c r="N15" i="2"/>
  <c r="J15" i="2"/>
  <c r="I15" i="2"/>
  <c r="P14" i="2"/>
  <c r="N14" i="2"/>
  <c r="J14" i="2"/>
  <c r="I14" i="2"/>
  <c r="P13" i="2"/>
  <c r="N13" i="2"/>
  <c r="J13" i="2"/>
  <c r="I13" i="2"/>
  <c r="P12" i="2"/>
  <c r="N12" i="2"/>
  <c r="J12" i="2"/>
  <c r="I12" i="2"/>
  <c r="P11" i="2"/>
  <c r="N11" i="2"/>
  <c r="J11" i="2"/>
  <c r="I11" i="2"/>
  <c r="P10" i="2"/>
  <c r="N10" i="2"/>
  <c r="J10" i="2"/>
  <c r="I10" i="2"/>
  <c r="P9" i="2"/>
  <c r="N9" i="2"/>
  <c r="J9" i="2"/>
  <c r="I9" i="2"/>
  <c r="P8" i="2"/>
  <c r="N8" i="2"/>
  <c r="J8" i="2"/>
  <c r="I8" i="2"/>
  <c r="P7" i="2"/>
  <c r="N7" i="2"/>
  <c r="J7" i="2"/>
  <c r="I7" i="2"/>
  <c r="P6" i="2"/>
  <c r="N6" i="2"/>
  <c r="J6" i="2"/>
  <c r="J16" i="2" s="1"/>
  <c r="I6" i="2"/>
  <c r="I16" i="2" s="1"/>
  <c r="E10" i="1" l="1"/>
  <c r="D10" i="1"/>
</calcChain>
</file>

<file path=xl/comments1.xml><?xml version="1.0" encoding="utf-8"?>
<comments xmlns="http://schemas.openxmlformats.org/spreadsheetml/2006/main">
  <authors>
    <author>MyOECD</author>
  </authors>
  <commentList>
    <comment ref="D34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</commentList>
</comments>
</file>

<file path=xl/comments2.xml><?xml version="1.0" encoding="utf-8"?>
<comments xmlns="http://schemas.openxmlformats.org/spreadsheetml/2006/main">
  <authors>
    <author>MyOECD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G69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  <comment ref="H69" authorId="0" shapeId="0">
      <text>
        <r>
          <rPr>
            <sz val="9"/>
            <color indexed="81"/>
            <rFont val="Tahoma"/>
            <family val="2"/>
          </rPr>
          <t xml:space="preserve">-: il fenomeno non esiste oppure esiste e viene rilevato, ma i casi non si sono verificati </t>
        </r>
      </text>
    </comment>
  </commentList>
</comments>
</file>

<file path=xl/sharedStrings.xml><?xml version="1.0" encoding="utf-8"?>
<sst xmlns="http://schemas.openxmlformats.org/spreadsheetml/2006/main" count="1996" uniqueCount="398">
  <si>
    <t>Economia - Industria</t>
  </si>
  <si>
    <t>Tabella 5.1: Unità locali attive e registrate in Abruzzo al 31 dicembre. Anni 2017-2021</t>
  </si>
  <si>
    <t>Provincia</t>
  </si>
  <si>
    <t>Attive</t>
  </si>
  <si>
    <t>Registrate</t>
  </si>
  <si>
    <t>L'Aquila</t>
  </si>
  <si>
    <t>Teramo</t>
  </si>
  <si>
    <t>Pescara</t>
  </si>
  <si>
    <t>Chieti</t>
  </si>
  <si>
    <t>Abruzzo</t>
  </si>
  <si>
    <t>Grafico 5.1: Unità locali attive in Abruzzo al 31 dicembre. Anni 2017-2021</t>
  </si>
  <si>
    <r>
      <rPr>
        <b/>
        <i/>
        <sz val="11"/>
        <color theme="3"/>
        <rFont val="Calibri"/>
        <family val="2"/>
        <scheme val="minor"/>
      </rPr>
      <t xml:space="preserve">Fonte dati: </t>
    </r>
    <r>
      <rPr>
        <i/>
        <sz val="11"/>
        <color theme="3"/>
        <rFont val="Calibri"/>
        <family val="2"/>
        <scheme val="minor"/>
      </rPr>
      <t xml:space="preserve">Infocamere
</t>
    </r>
  </si>
  <si>
    <t>Regione</t>
  </si>
  <si>
    <t>Classe di Addetti</t>
  </si>
  <si>
    <t xml:space="preserve">Tabella 5.2: Unità locali attive per classe di addetti al 31 dicembre 2021 in Abruzzo </t>
  </si>
  <si>
    <t xml:space="preserve">ABRUZZO              </t>
  </si>
  <si>
    <t>0 addetti</t>
  </si>
  <si>
    <t/>
  </si>
  <si>
    <t>1 addetto</t>
  </si>
  <si>
    <t>ABRUZZO</t>
  </si>
  <si>
    <t>ITALIA</t>
  </si>
  <si>
    <t>Italia</t>
  </si>
  <si>
    <t>2-5 addetti</t>
  </si>
  <si>
    <t>N°</t>
  </si>
  <si>
    <t>%</t>
  </si>
  <si>
    <t>6-9 addetti</t>
  </si>
  <si>
    <t>10-19 addetti</t>
  </si>
  <si>
    <t>20-49 addetti</t>
  </si>
  <si>
    <t>50-99 addetti</t>
  </si>
  <si>
    <t>100-249 addetti</t>
  </si>
  <si>
    <t>250-499 addetti</t>
  </si>
  <si>
    <t>più di 500 addetti</t>
  </si>
  <si>
    <t xml:space="preserve">BASILICATA           </t>
  </si>
  <si>
    <t>Totale</t>
  </si>
  <si>
    <t xml:space="preserve">CALABRIA             </t>
  </si>
  <si>
    <t xml:space="preserve">CAMPANIA             </t>
  </si>
  <si>
    <t xml:space="preserve">EMILIA ROMAGNA       </t>
  </si>
  <si>
    <t>FRIULI-VENEZIA GIULIA</t>
  </si>
  <si>
    <t xml:space="preserve">LAZIO                </t>
  </si>
  <si>
    <t xml:space="preserve">LIGURIA              </t>
  </si>
  <si>
    <t xml:space="preserve">LOMBARDIA            </t>
  </si>
  <si>
    <t xml:space="preserve">MARCHE               </t>
  </si>
  <si>
    <t xml:space="preserve">MOLISE               </t>
  </si>
  <si>
    <t xml:space="preserve">PIEMONTE             </t>
  </si>
  <si>
    <t xml:space="preserve">PUGLIA               </t>
  </si>
  <si>
    <t xml:space="preserve">SARDEGNA             </t>
  </si>
  <si>
    <t xml:space="preserve">SICILIA              </t>
  </si>
  <si>
    <t xml:space="preserve">TOSCANA              </t>
  </si>
  <si>
    <t>TRENTINO - ALTO ADIGE</t>
  </si>
  <si>
    <t xml:space="preserve">UMBRIA               </t>
  </si>
  <si>
    <t xml:space="preserve">VALLE D'AOSTA        </t>
  </si>
  <si>
    <t xml:space="preserve">VENETO               </t>
  </si>
  <si>
    <t>Grand Total</t>
  </si>
  <si>
    <t>Grafico 5.2: Addetti delle unità locali in Abruzzo. Variazioni assolute 2021/2020</t>
  </si>
  <si>
    <t>Nome del report:</t>
  </si>
  <si>
    <t>Localizzazioni 4° trimestre 2021</t>
  </si>
  <si>
    <t>Localizzazioni 4° trimestre 2020</t>
  </si>
  <si>
    <t>Descrizione:</t>
  </si>
  <si>
    <t>Filtri utilizzati:</t>
  </si>
  <si>
    <t>Regione includes ABRUZZO</t>
  </si>
  <si>
    <t xml:space="preserve"> Addetti totali loc.</t>
  </si>
  <si>
    <t>Addetti dipendenti loc.</t>
  </si>
  <si>
    <t>Addetti indipendenti loc.</t>
  </si>
  <si>
    <t xml:space="preserve">CHIETI              </t>
  </si>
  <si>
    <t xml:space="preserve">L'AQUILA            </t>
  </si>
  <si>
    <t xml:space="preserve">PESCARA             </t>
  </si>
  <si>
    <t xml:space="preserve">TERAMO              </t>
  </si>
  <si>
    <t>Tabella 5.3: Addetti alle unità locali in Abruzzo al 31 dicembre 2021</t>
  </si>
  <si>
    <t>Variazioni assolute 2021/2020</t>
  </si>
  <si>
    <t>Territorio</t>
  </si>
  <si>
    <t xml:space="preserve"> Addetti totali UL</t>
  </si>
  <si>
    <t>Addetti dipendenti UL</t>
  </si>
  <si>
    <t>Addetti indipendenti UL</t>
  </si>
  <si>
    <t>Settore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</si>
  <si>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</si>
  <si>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</si>
  <si>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</si>
  <si>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</si>
  <si>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</si>
  <si>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</si>
  <si>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</si>
  <si>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</si>
  <si>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</si>
  <si>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</si>
  <si>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</si>
  <si>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</si>
  <si>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</si>
  <si>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</si>
  <si>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</si>
  <si>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</si>
  <si>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</si>
  <si>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</si>
  <si>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</si>
  <si>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</si>
  <si>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>X Imprese non classificate</t>
  </si>
  <si>
    <t>Tabella 5.4: Unità locali e addetti per settore 'Ateco 2007' in Abruzzo al 31 dicembre 2021</t>
  </si>
  <si>
    <t>Unità locali Attive 2021</t>
  </si>
  <si>
    <t xml:space="preserve"> Addetti totali UL 2021</t>
  </si>
  <si>
    <t>Addetti dipendenti UL 2021</t>
  </si>
  <si>
    <t>Addetti indipendenti UL 2021</t>
  </si>
  <si>
    <t>Variazione assoluta UL attive 2021/2020</t>
  </si>
  <si>
    <t>Variazione assoluta  addetti UL 2021/2020</t>
  </si>
  <si>
    <t xml:space="preserve"> </t>
  </si>
  <si>
    <t>D Fornitura di energia elettrica, gas, vapore e aria condizionata</t>
  </si>
  <si>
    <t>E Fornitura di acqua; reti fognarie, attività di gestione di rifiuti e di risanamento</t>
  </si>
  <si>
    <t>G Commercio all'ingrosso e al dettaglio; riparazione di autoveicoli e motocicli</t>
  </si>
  <si>
    <t>N Noleggio, agenzie di viaggio, servizi di supporto alle imprese</t>
  </si>
  <si>
    <t>O Amministrazione pubblica e difesa; assicurazione sociale obbligatoria</t>
  </si>
  <si>
    <t>R Attività artistiche, sportive, di intrattenimento e divertimento</t>
  </si>
  <si>
    <t>T Attività di famiglie e convivenze come datori di lavoro p.</t>
  </si>
  <si>
    <t>Grafico 5.3: Unità locali attive in Abruzzo per natura giuridica al 31 dicembre 2021</t>
  </si>
  <si>
    <t>Classe di Natura Giuridica</t>
  </si>
  <si>
    <t>Società di capitale</t>
  </si>
  <si>
    <t>Società di persone</t>
  </si>
  <si>
    <t>Imprese individuali</t>
  </si>
  <si>
    <t>Grafico 5.4: Addetti alle unità locali attive in Abruzzo per natura giuridica al 31 dicembre 2021</t>
  </si>
  <si>
    <t>Altre forme</t>
  </si>
  <si>
    <t>Tabella 5.5: Interscambio commerciale in valore dell’Abruzzo per alcune principali pseudo-sottosezioni 'Ateco 2007'. Valori in euro. Anni 2016-2021</t>
  </si>
  <si>
    <t>Pseudo-sottosezioni</t>
  </si>
  <si>
    <t>Importazioni</t>
  </si>
  <si>
    <t>AA-Prodotti dell'agricoltura, silvicoltura e pesca</t>
  </si>
  <si>
    <t>CA-Prodotti alimentari, bevande e tabacco</t>
  </si>
  <si>
    <t>CB-Prodotti tessili, abbigliamento, pelli e accessori</t>
  </si>
  <si>
    <t>CC-Legno e prodotti in legno; carta e stampa</t>
  </si>
  <si>
    <t>CE-Sostanze e prodotti chimici</t>
  </si>
  <si>
    <t>CF-Articoli farmaceutici, chimico-medicinali e botanici</t>
  </si>
  <si>
    <t>CG-Articoli in gomma e materie plastiche, altri prodotti della lavorazione di minerali non metalliferi</t>
  </si>
  <si>
    <t>CH-Metalli di base e prodotti in metallo, escl. macchine e impianti</t>
  </si>
  <si>
    <t>CI-Computer, apparecchi elettronici e ottici</t>
  </si>
  <si>
    <t>CJ-Apparecchi elettrici</t>
  </si>
  <si>
    <t>CK-Macchinari ed apparecchi n.c.a.</t>
  </si>
  <si>
    <t>CL-Mezzi di trasporto</t>
  </si>
  <si>
    <t>CM-Prodotti delle altre attività manifatturiere</t>
  </si>
  <si>
    <t>Esportazioni</t>
  </si>
  <si>
    <t>AA-Prodotti dell'agricoltura, della silvicoltura e della pesca</t>
  </si>
  <si>
    <t>CH-Metalli di base e prodotti in metallo, esclusi macchine e impianti</t>
  </si>
  <si>
    <t>Importazioni totali</t>
  </si>
  <si>
    <t>Esportazioni totali</t>
  </si>
  <si>
    <t>Grafico 5.5: Importazioni ed esportazioni dell’Abruzzo. Valori in euro. Anni 2013-2021</t>
  </si>
  <si>
    <r>
      <t>Grafico 5.6: Importazioni relative all’Abruzzo per alcune principali sottosezioni Ateco. Anni 2015, 2017, 2019, 2021</t>
    </r>
    <r>
      <rPr>
        <b/>
        <vertAlign val="superscript"/>
        <sz val="10"/>
        <rFont val="Calibri"/>
        <family val="2"/>
        <scheme val="minor"/>
      </rPr>
      <t>*</t>
    </r>
  </si>
  <si>
    <t>AA</t>
  </si>
  <si>
    <t>CA</t>
  </si>
  <si>
    <t>CB</t>
  </si>
  <si>
    <t>CC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</si>
  <si>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</si>
  <si>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</si>
  <si>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</si>
  <si>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</si>
  <si>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</si>
  <si>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</si>
  <si>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</si>
  <si>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</si>
  <si>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</si>
  <si>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Grafico 5.7: Esportazioni relative all’Abruzzo per alcune principali sottosezioni Ateco. Anni 2015, 2017, 2019, 2021*</t>
  </si>
  <si>
    <r>
      <rPr>
        <b/>
        <i/>
        <sz val="11"/>
        <color theme="3"/>
        <rFont val="Calibri"/>
        <family val="2"/>
        <scheme val="minor"/>
      </rPr>
      <t xml:space="preserve">Fonte dati: </t>
    </r>
    <r>
      <rPr>
        <i/>
        <sz val="11"/>
        <color theme="3"/>
        <rFont val="Calibri"/>
        <family val="2"/>
        <scheme val="minor"/>
      </rPr>
      <t xml:space="preserve">Istat - Coeweb
</t>
    </r>
  </si>
  <si>
    <t>Elaborazione Ufficio di statistica della Regione Abruzzo</t>
  </si>
  <si>
    <t>Dataset:Forze di  lavoro</t>
  </si>
  <si>
    <t>Tipo dato</t>
  </si>
  <si>
    <t>forze di lavoro 15 anni e oltre (migliaia)</t>
  </si>
  <si>
    <t xml:space="preserve">Tabella 5.6: Forze lavoro (15 - 89 anni) per sesso in Abruzzo e in Italia. Valori assoluti. Anni 2018-2021
</t>
  </si>
  <si>
    <t>Classe di età</t>
  </si>
  <si>
    <t>15-89 anni</t>
  </si>
  <si>
    <t>Seleziona periodo</t>
  </si>
  <si>
    <t>2018</t>
  </si>
  <si>
    <t>2019</t>
  </si>
  <si>
    <t>2020</t>
  </si>
  <si>
    <t>2021</t>
  </si>
  <si>
    <t>Sesso</t>
  </si>
  <si>
    <t>maschi</t>
  </si>
  <si>
    <t>Maschi</t>
  </si>
  <si>
    <t>femmine</t>
  </si>
  <si>
    <t>Femmine</t>
  </si>
  <si>
    <t>totale</t>
  </si>
  <si>
    <t xml:space="preserve">  Abruzzo</t>
  </si>
  <si>
    <t xml:space="preserve">    L'Aquila</t>
  </si>
  <si>
    <t xml:space="preserve">    Teramo</t>
  </si>
  <si>
    <t xml:space="preserve">    Pescara</t>
  </si>
  <si>
    <t xml:space="preserve">    Chieti</t>
  </si>
  <si>
    <t>Dati estratti il 15 Nov 2022 10:31 UTC (GMT) da I.Stat</t>
  </si>
  <si>
    <r>
      <rPr>
        <b/>
        <i/>
        <sz val="11"/>
        <color theme="3"/>
        <rFont val="Calibri"/>
        <family val="2"/>
        <scheme val="minor"/>
      </rPr>
      <t xml:space="preserve">Fonte dati: </t>
    </r>
    <r>
      <rPr>
        <i/>
        <sz val="11"/>
        <color theme="3"/>
        <rFont val="Calibri"/>
        <family val="2"/>
        <scheme val="minor"/>
      </rPr>
      <t xml:space="preserve">Istat
</t>
    </r>
  </si>
  <si>
    <t>Dataset:Tasso di  attività</t>
  </si>
  <si>
    <t>tasso di attività</t>
  </si>
  <si>
    <t>Grafico 5.8: Tasso di attività (15 - 64 anni) per sesso in Italia e in Abruzzo. Valori percentuali. Anni 2018-2021</t>
  </si>
  <si>
    <t>15-64 anni</t>
  </si>
  <si>
    <t>Italia - maschi</t>
  </si>
  <si>
    <t>Italia - femmine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</si>
  <si>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</si>
  <si>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</si>
  <si>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</si>
  <si>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</si>
  <si>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 / Südtirol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</si>
  <si>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</si>
  <si>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</si>
  <si>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</si>
  <si>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</si>
  <si>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</si>
  <si>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</si>
  <si>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</si>
  <si>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>Abruzzo - maschi</t>
  </si>
  <si>
    <t>Abruzzo - femmine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</si>
  <si>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</si>
  <si>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</si>
  <si>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</si>
  <si>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</si>
  <si>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</si>
  <si>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</si>
  <si>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</si>
  <si>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Dati estratti il 15 Nov 2022 10:42 UTC (GMT) da I.Stat</t>
  </si>
  <si>
    <t>Grafico 5.9: Tasso di attività (15 - 64 anni) per regione. Valori percentuali. Anno 2021</t>
  </si>
  <si>
    <t>Emilia-Romagna</t>
  </si>
  <si>
    <t>Trentino-A. Adige</t>
  </si>
  <si>
    <t>Valle d'Aosta</t>
  </si>
  <si>
    <t>Friuli-Venezia G.</t>
  </si>
  <si>
    <t>Toscana</t>
  </si>
  <si>
    <t>Lombardia</t>
  </si>
  <si>
    <t>Piemonte</t>
  </si>
  <si>
    <t>Liguria</t>
  </si>
  <si>
    <t>Veneto</t>
  </si>
  <si>
    <t>Marche</t>
  </si>
  <si>
    <t>Umbria</t>
  </si>
  <si>
    <t>Lazio</t>
  </si>
  <si>
    <t>Sardegna</t>
  </si>
  <si>
    <t>Molise</t>
  </si>
  <si>
    <t>Basilicata</t>
  </si>
  <si>
    <t>Puglia</t>
  </si>
  <si>
    <t>Calabria</t>
  </si>
  <si>
    <t>Campania</t>
  </si>
  <si>
    <t>Sicilia</t>
  </si>
  <si>
    <t>Tasso di attività 2021</t>
  </si>
  <si>
    <t>Dataset:Tasso di  occupazione</t>
  </si>
  <si>
    <t>tasso di occupazione</t>
  </si>
  <si>
    <t>Tabella 5.7: Tasso di occupazione (15 - 64 anni) per sesso in Abruzzo e in Italia. Valori percentuali. Anni 2018-2021</t>
  </si>
  <si>
    <t>Dati estratti il 15 Nov 2022 11:03 UTC (GMT) da I.Stat</t>
  </si>
  <si>
    <t>Grafico 5.10: Tasso di occupazione (15 - 64 anni) in Abruzzo e in Italia. Valori percentuali. Anni 2018-2021</t>
  </si>
  <si>
    <t>Grafico 5.11: Tasso di occupazione (15 - 64 anni) per sesso in Abruzzo e in Italia. Valori percentuali. Anni 2018-2021</t>
  </si>
  <si>
    <r>
      <rPr>
        <b/>
        <i/>
        <sz val="11"/>
        <color theme="3"/>
        <rFont val="Calibri"/>
        <family val="2"/>
        <scheme val="minor"/>
      </rPr>
      <t xml:space="preserve">Fonte dati: </t>
    </r>
    <r>
      <rPr>
        <i/>
        <sz val="11"/>
        <color theme="3"/>
        <rFont val="Calibri"/>
        <family val="2"/>
        <scheme val="minor"/>
      </rPr>
      <t>Istat</t>
    </r>
  </si>
  <si>
    <t>Dataset:Tasso di  disoccupazione</t>
  </si>
  <si>
    <t>tasso di disoccupazione</t>
  </si>
  <si>
    <t>Grafico 5.12: Tasso di disoccupazione (15 64 anni) in Abruzzo e in Italia. Valori percentuali. Anni 2018-2021</t>
  </si>
  <si>
    <t>Dati estratti il 15 Nov 2022 10:55 UTC (GMT) da I.Stat</t>
  </si>
  <si>
    <t>Tabella 5.8: Tasso di disoccupazione (15 -64 annianni e oltre) in Abruzzo e in Italia. Valori percentuali. Anni 2010-2020</t>
  </si>
  <si>
    <t>Grafico 5.13: Tasso di disoccupazione (15 - 64 anni) per provincia in Abruzzo. Valori percentuali. Anni 2018-2021</t>
  </si>
  <si>
    <t>Dataset:Inattivi</t>
  </si>
  <si>
    <t>inattivi (migliaia)</t>
  </si>
  <si>
    <t>Tabella 5.9: Inattivi in Abruzzo e in Italia (15-64 anni) per sesso. Valori assoluti. Anni 2018-2021</t>
  </si>
  <si>
    <t>Tabella 5.10: Inattivi in Abruzzo (15-64 anni) per province. Valori assoluti. Anni 2018-2021</t>
  </si>
  <si>
    <t>Province</t>
  </si>
  <si>
    <t>Dati estratti il 15 Nov 2022 11:06 UTC (GMT) da I.Stat</t>
  </si>
  <si>
    <t>Dataset:Tasso di  inattività</t>
  </si>
  <si>
    <t>tasso di inattività</t>
  </si>
  <si>
    <r>
      <t>Grafico 5.14: Tasso di inattività</t>
    </r>
    <r>
      <rPr>
        <b/>
        <vertAlign val="superscript"/>
        <sz val="10"/>
        <color rgb="FF000000"/>
        <rFont val="Calibri"/>
        <family val="2"/>
        <scheme val="minor"/>
      </rPr>
      <t xml:space="preserve">* </t>
    </r>
    <r>
      <rPr>
        <b/>
        <sz val="10"/>
        <color rgb="FF000000"/>
        <rFont val="Calibri"/>
        <family val="2"/>
        <scheme val="minor"/>
      </rPr>
      <t>(15-64 anni) per sesso in Italia e in Abruzzo. Valori percentuali. Anni 2018-2021</t>
    </r>
  </si>
  <si>
    <t>Grafico 5.15: Tasso di inattività (15-64 anni) per provincia in Abruzzo. Valori percentuali. Anni 2018-2021</t>
  </si>
  <si>
    <t>Dati estratti il 15 Nov 2022 11:09 UTC (GMT) da I.Stat</t>
  </si>
  <si>
    <t>Tabella N: Arrivi e presenze in Abruzzo nelle strutture ricettive</t>
  </si>
  <si>
    <t xml:space="preserve">arrivi </t>
  </si>
  <si>
    <t>presenze</t>
  </si>
  <si>
    <t>arrivi</t>
  </si>
  <si>
    <t>Grafico 5.16: Arrivi in Abruzzo nelle strutture ricettive. Anni 2014-2021</t>
  </si>
  <si>
    <t>Arrivi</t>
  </si>
  <si>
    <t>2014</t>
  </si>
  <si>
    <t>Presenze in Abruzzo nelle strutture ricettive</t>
  </si>
  <si>
    <t>Grafico 5.17: Presenze in Abruzzo nelle strutture ricettive. Anni 2014-2021</t>
  </si>
  <si>
    <t>il fenomeno non esiste oppure esiste e viene rilevato, ma i casi non si sono verificati</t>
  </si>
  <si>
    <t>-:</t>
  </si>
  <si>
    <t>Legend:</t>
  </si>
  <si>
    <t>Dati estratti il 14 nov 2022 09:56 UTC (GMT) da I.Stat</t>
  </si>
  <si>
    <t>..</t>
  </si>
  <si>
    <t xml:space="preserve">  Regione non indicata</t>
  </si>
  <si>
    <t xml:space="preserve">  Provincia Autonoma Trento</t>
  </si>
  <si>
    <t xml:space="preserve">  Provincia Autonoma Bolzano / Bozen</t>
  </si>
  <si>
    <t xml:space="preserve">  Trentino Alto Adige</t>
  </si>
  <si>
    <t>Trentino A. Adige</t>
  </si>
  <si>
    <t>Friuli-V. Giulia</t>
  </si>
  <si>
    <t>Paese di residenza dei clienti</t>
  </si>
  <si>
    <t>alberghi e strutture simili, alloggi per vacanze e altre strutture per brevi soggiorni, aree di campeggio e aree attrezzate per camper e roulotte</t>
  </si>
  <si>
    <t>Ateco 2007</t>
  </si>
  <si>
    <t>Abruzzo 2020</t>
  </si>
  <si>
    <t>Residenza</t>
  </si>
  <si>
    <t>Indicatori</t>
  </si>
  <si>
    <t>Arrivi in Abruzzo 2020</t>
  </si>
  <si>
    <t>totale esercizi ricettivi</t>
  </si>
  <si>
    <t>Tipologia di esercizio</t>
  </si>
  <si>
    <t>Grafico 5.18: Arrivi italiani in Abruzzo per regione di residenza - Anno 2021</t>
  </si>
  <si>
    <t>dati grezzi</t>
  </si>
  <si>
    <t>Correzione</t>
  </si>
  <si>
    <t>Dataset:Esercizi ricettivi</t>
  </si>
  <si>
    <t>Grafico 5.19: Arrivi in Italia per residenza dei turisti. Anni 2012-2021</t>
  </si>
  <si>
    <t>Mondo</t>
  </si>
  <si>
    <t xml:space="preserve">  Paesi esteri</t>
  </si>
  <si>
    <t xml:space="preserve">  Italia</t>
  </si>
  <si>
    <t>2012</t>
  </si>
  <si>
    <t>2013</t>
  </si>
  <si>
    <t>2015</t>
  </si>
  <si>
    <t>2016</t>
  </si>
  <si>
    <t>2017</t>
  </si>
  <si>
    <t>Grafico 5.20: Arrivi in Abruzzo per residenza dei turisti. Anni 2012-2021</t>
  </si>
  <si>
    <t>Dati estratti il 30 Nov 2021 08:53 UTC (GMT) da I.Stat</t>
  </si>
  <si>
    <t>Tabella 5.12: Esercizi ricettivi e posti letto in Abruzzo. Anni 2011-2021</t>
  </si>
  <si>
    <t>Anno</t>
  </si>
  <si>
    <t>Numero di esercizi</t>
  </si>
  <si>
    <t>Posti letto</t>
  </si>
  <si>
    <t>2010</t>
  </si>
  <si>
    <t>2011</t>
  </si>
  <si>
    <t>Tabella 5.13: Esercizi alberghieri e posti letto in Abruzzo. Anni 2011-2021</t>
  </si>
  <si>
    <t>Tabella 5.14 B&amp;B e posti letto relativi in Abruzzo. Anni 2011-2021</t>
  </si>
  <si>
    <t>Numero di B&amp;B</t>
  </si>
  <si>
    <t>Grafico 5.21: Esercizi ricettivi in Abruzzo per provincia. Anni 2011-2021</t>
  </si>
  <si>
    <t>Tempo e frequenza</t>
  </si>
  <si>
    <t>numero di esercizi</t>
  </si>
  <si>
    <t>esercizi alberghieri</t>
  </si>
  <si>
    <t>Grafico 5.22: Esercizi alberghieri in Abruzzo per provincia. Anni 2011-2021</t>
  </si>
  <si>
    <t xml:space="preserve">  bed and breakfast</t>
  </si>
  <si>
    <t>Grafico 5.23: B&amp;B in Abruzzo per provincia. Anni 2011-2021</t>
  </si>
  <si>
    <t>Sorry, the query is too large to fit into the Excel cell. You will not be able to update your table with the .Stat Populator.</t>
  </si>
  <si>
    <t>esercizi extra-alberghieri</t>
  </si>
  <si>
    <t>Tabella 5.11: Arrivi e presenze straniere in Abruzzo, per paese di residenza - Anno 2021</t>
  </si>
  <si>
    <t>Altri Paesi Nordamericani</t>
  </si>
  <si>
    <t>Totale esercizi ricettivi</t>
  </si>
  <si>
    <t>Esercizi alberghieri</t>
  </si>
  <si>
    <t>Esercizi extra-alberghieri</t>
  </si>
  <si>
    <t xml:space="preserve">Arrivi </t>
  </si>
  <si>
    <t>Presenze</t>
  </si>
  <si>
    <t>Germania</t>
  </si>
  <si>
    <t>Svizzera</t>
  </si>
  <si>
    <t>Unione europea</t>
  </si>
  <si>
    <t>Francia</t>
  </si>
  <si>
    <t xml:space="preserve">  Germania</t>
  </si>
  <si>
    <t>Belgio</t>
  </si>
  <si>
    <t>Paesi europei non Ue</t>
  </si>
  <si>
    <t>Paesi Bassi</t>
  </si>
  <si>
    <t>Switzerland and Liechtenstein</t>
  </si>
  <si>
    <t>Altri paesi europei</t>
  </si>
  <si>
    <t xml:space="preserve">  Francia</t>
  </si>
  <si>
    <t>Polonia</t>
  </si>
  <si>
    <t xml:space="preserve">  Belgio</t>
  </si>
  <si>
    <t>Repubblica Ceca</t>
  </si>
  <si>
    <t xml:space="preserve">  Paesi Bassi</t>
  </si>
  <si>
    <t>Austria</t>
  </si>
  <si>
    <t xml:space="preserve">  Altri paesi europei</t>
  </si>
  <si>
    <t>Romania</t>
  </si>
  <si>
    <t xml:space="preserve">  Polonia</t>
  </si>
  <si>
    <t>Stati Uniti</t>
  </si>
  <si>
    <t xml:space="preserve">  Ceca, Repubblica</t>
  </si>
  <si>
    <t>Spagna</t>
  </si>
  <si>
    <t xml:space="preserve">  Austria</t>
  </si>
  <si>
    <t>Regno Unito</t>
  </si>
  <si>
    <t xml:space="preserve">  Romania</t>
  </si>
  <si>
    <t>Slovenia</t>
  </si>
  <si>
    <t>Russia</t>
  </si>
  <si>
    <t xml:space="preserve">  Spagna</t>
  </si>
  <si>
    <t>Danimarca</t>
  </si>
  <si>
    <t xml:space="preserve">  Regno unito</t>
  </si>
  <si>
    <t>Svezia</t>
  </si>
  <si>
    <t>Altri Paesi dell'America centro-meridionale</t>
  </si>
  <si>
    <t>Lussemburgo</t>
  </si>
  <si>
    <t>Altri Paesi dell'Asia</t>
  </si>
  <si>
    <t>Canada</t>
  </si>
  <si>
    <t xml:space="preserve">  Slovenia</t>
  </si>
  <si>
    <t>Paesi esteri</t>
  </si>
  <si>
    <t xml:space="preserve">  Russia</t>
  </si>
  <si>
    <t xml:space="preserve">  Danimarca</t>
  </si>
  <si>
    <t xml:space="preserve">  Svezia</t>
  </si>
  <si>
    <t xml:space="preserve">  Lussemburgo</t>
  </si>
  <si>
    <t>Paesi dell'Africa mediterranea (Libia, Tunisia, Algeria, Marocco)</t>
  </si>
  <si>
    <t>Altri paesi africani</t>
  </si>
  <si>
    <t xml:space="preserve">  Ungheria</t>
  </si>
  <si>
    <t>Cina</t>
  </si>
  <si>
    <t>Brasile</t>
  </si>
  <si>
    <t xml:space="preserve">  Grecia</t>
  </si>
  <si>
    <t>Altri Paesi del medio oriente (Arabia Saudita, Barhein, Emirati Arabi Uniti, Giordania, Irak, Iran, Kuwait, Oman, Quatar, Siria, Yemen)</t>
  </si>
  <si>
    <t xml:space="preserve">  Portogallo</t>
  </si>
  <si>
    <t xml:space="preserve">  Irlanda</t>
  </si>
  <si>
    <t>Israele</t>
  </si>
  <si>
    <t xml:space="preserve">  Slovacchia</t>
  </si>
  <si>
    <t xml:space="preserve">  Bulgaria</t>
  </si>
  <si>
    <t>Argentina</t>
  </si>
  <si>
    <t xml:space="preserve">  Lituania</t>
  </si>
  <si>
    <t xml:space="preserve">  Turchia</t>
  </si>
  <si>
    <t>Venezuela</t>
  </si>
  <si>
    <t xml:space="preserve">  Croazia</t>
  </si>
  <si>
    <t xml:space="preserve">  Finlandia</t>
  </si>
  <si>
    <t xml:space="preserve">  Malta</t>
  </si>
  <si>
    <t xml:space="preserve">  Norvegia</t>
  </si>
  <si>
    <t>Giappone</t>
  </si>
  <si>
    <t>Messico</t>
  </si>
  <si>
    <t xml:space="preserve">  Lettonia</t>
  </si>
  <si>
    <t>Australia</t>
  </si>
  <si>
    <t xml:space="preserve">  Estonia</t>
  </si>
  <si>
    <t>Sud Africa</t>
  </si>
  <si>
    <t>Egitto</t>
  </si>
  <si>
    <t>India</t>
  </si>
  <si>
    <t>Corea del sud</t>
  </si>
  <si>
    <t xml:space="preserve">  Islanda</t>
  </si>
  <si>
    <t>Altri Paesi dell'Oceania</t>
  </si>
  <si>
    <t xml:space="preserve">  Cipro</t>
  </si>
  <si>
    <t>Nuova Zelanda</t>
  </si>
  <si>
    <t>Altri</t>
  </si>
  <si>
    <t>Dati estratti il 14 nov 2022 14:07 UTC (GMT)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</si>
</sst>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_ ;\-#,##0\ "/>
    <numFmt numFmtId="166" formatCode="#,##0.0_ ;\-#,##0.0\ 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entury"/>
      <family val="1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color rgb="FF00B05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7.5"/>
      <color theme="1"/>
      <name val="Verdana"/>
      <family val="2"/>
    </font>
    <font>
      <sz val="7.5"/>
      <color theme="1"/>
      <name val="Verdana"/>
      <family val="2"/>
    </font>
    <font>
      <b/>
      <vertAlign val="superscript"/>
      <sz val="10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11"/>
      <name val="Calibri"/>
      <family val="2"/>
      <scheme val="minor"/>
    </font>
    <font>
      <b/>
      <sz val="9"/>
      <color indexed="10"/>
      <name val="Courier New"/>
      <family val="3"/>
    </font>
    <font>
      <sz val="8"/>
      <name val="Arial"/>
      <family val="2"/>
    </font>
    <font>
      <u/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9" tint="-0.249977111117893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vertAlign val="superscript"/>
      <sz val="10"/>
      <name val="Verdana"/>
      <family val="2"/>
    </font>
    <font>
      <b/>
      <sz val="10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3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6" fillId="0" borderId="0" xfId="0" applyFont="1" applyFill="1" applyBorder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/>
    <xf numFmtId="3" fontId="5" fillId="0" borderId="0" xfId="0" applyNumberFormat="1" applyFont="1" applyBorder="1" applyAlignment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/>
    <xf numFmtId="3" fontId="3" fillId="0" borderId="0" xfId="0" applyNumberFormat="1" applyFont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2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3" fontId="12" fillId="5" borderId="8" xfId="0" applyNumberFormat="1" applyFont="1" applyFill="1" applyBorder="1" applyAlignment="1">
      <alignment horizontal="right" vertical="center"/>
    </xf>
    <xf numFmtId="0" fontId="12" fillId="3" borderId="7" xfId="1" applyFont="1" applyFill="1" applyBorder="1" applyAlignment="1">
      <alignment horizontal="center" vertical="top" wrapText="1"/>
    </xf>
    <xf numFmtId="0" fontId="15" fillId="0" borderId="11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12" fillId="5" borderId="12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5" fillId="0" borderId="1" xfId="1" applyFont="1" applyBorder="1" applyAlignment="1">
      <alignment horizontal="left" vertical="center"/>
    </xf>
    <xf numFmtId="3" fontId="15" fillId="0" borderId="10" xfId="1" applyNumberFormat="1" applyFont="1" applyBorder="1" applyAlignment="1">
      <alignment horizontal="right" vertical="center"/>
    </xf>
    <xf numFmtId="164" fontId="15" fillId="0" borderId="1" xfId="1" applyNumberFormat="1" applyFont="1" applyBorder="1" applyAlignment="1">
      <alignment horizontal="right" vertical="center"/>
    </xf>
    <xf numFmtId="164" fontId="15" fillId="0" borderId="0" xfId="1" applyNumberFormat="1" applyFont="1" applyBorder="1" applyAlignment="1">
      <alignment horizontal="right" vertical="center"/>
    </xf>
    <xf numFmtId="164" fontId="15" fillId="0" borderId="13" xfId="1" applyNumberFormat="1" applyFont="1" applyBorder="1" applyAlignment="1">
      <alignment horizontal="right" vertical="center"/>
    </xf>
    <xf numFmtId="3" fontId="15" fillId="0" borderId="14" xfId="1" applyNumberFormat="1" applyFont="1" applyBorder="1" applyAlignment="1">
      <alignment horizontal="right" vertical="center"/>
    </xf>
    <xf numFmtId="164" fontId="15" fillId="0" borderId="2" xfId="1" applyNumberFormat="1" applyFont="1" applyBorder="1" applyAlignment="1">
      <alignment horizontal="right" vertical="center"/>
    </xf>
    <xf numFmtId="3" fontId="16" fillId="6" borderId="15" xfId="1" applyNumberFormat="1" applyFont="1" applyFill="1" applyBorder="1" applyAlignment="1">
      <alignment horizontal="right" vertical="center"/>
    </xf>
    <xf numFmtId="0" fontId="4" fillId="0" borderId="16" xfId="1" applyFont="1" applyBorder="1" applyAlignment="1">
      <alignment horizontal="left" vertical="center" wrapText="1"/>
    </xf>
    <xf numFmtId="3" fontId="4" fillId="0" borderId="17" xfId="1" applyNumberFormat="1" applyFont="1" applyBorder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3" fontId="16" fillId="6" borderId="8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0" xfId="2"/>
    <xf numFmtId="0" fontId="16" fillId="6" borderId="7" xfId="0" applyFont="1" applyFill="1" applyBorder="1" applyAlignment="1">
      <alignment vertical="top" wrapText="1"/>
    </xf>
    <xf numFmtId="3" fontId="16" fillId="6" borderId="15" xfId="0" applyNumberFormat="1" applyFont="1" applyFill="1" applyBorder="1" applyAlignment="1">
      <alignment horizontal="right" vertical="center"/>
    </xf>
    <xf numFmtId="3" fontId="16" fillId="6" borderId="12" xfId="0" applyNumberFormat="1" applyFont="1" applyFill="1" applyBorder="1" applyAlignment="1">
      <alignment horizontal="right" vertical="center"/>
    </xf>
    <xf numFmtId="0" fontId="16" fillId="6" borderId="7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4" fillId="0" borderId="3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left" vertical="center"/>
    </xf>
    <xf numFmtId="3" fontId="15" fillId="0" borderId="0" xfId="2" applyNumberFormat="1" applyFont="1" applyFill="1" applyBorder="1" applyAlignment="1">
      <alignment horizontal="right" vertical="center"/>
    </xf>
    <xf numFmtId="0" fontId="4" fillId="0" borderId="16" xfId="2" applyFont="1" applyFill="1" applyBorder="1" applyAlignment="1">
      <alignment horizontal="left" vertical="center"/>
    </xf>
    <xf numFmtId="3" fontId="4" fillId="0" borderId="17" xfId="2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4" fillId="0" borderId="3" xfId="2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5" fillId="0" borderId="13" xfId="1" applyFont="1" applyFill="1" applyBorder="1" applyAlignment="1">
      <alignment horizontal="left" vertical="center" wrapText="1"/>
    </xf>
    <xf numFmtId="3" fontId="15" fillId="0" borderId="2" xfId="2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0" fontId="17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2" fillId="2" borderId="7" xfId="2" applyFont="1" applyFill="1" applyBorder="1" applyAlignment="1">
      <alignment horizontal="left" vertical="top" wrapText="1"/>
    </xf>
    <xf numFmtId="0" fontId="12" fillId="3" borderId="7" xfId="2" applyFont="1" applyFill="1" applyBorder="1" applyAlignment="1">
      <alignment horizontal="center" vertical="top" wrapText="1"/>
    </xf>
    <xf numFmtId="0" fontId="12" fillId="4" borderId="7" xfId="2" applyFont="1" applyFill="1" applyBorder="1" applyAlignment="1">
      <alignment horizontal="left" vertical="center"/>
    </xf>
    <xf numFmtId="3" fontId="12" fillId="5" borderId="12" xfId="2" applyNumberFormat="1" applyFont="1" applyFill="1" applyBorder="1" applyAlignment="1">
      <alignment horizontal="right" vertical="center"/>
    </xf>
    <xf numFmtId="3" fontId="12" fillId="5" borderId="8" xfId="2" applyNumberFormat="1" applyFont="1" applyFill="1" applyBorder="1" applyAlignment="1">
      <alignment horizontal="right" vertical="center"/>
    </xf>
    <xf numFmtId="0" fontId="16" fillId="6" borderId="7" xfId="2" applyFont="1" applyFill="1" applyBorder="1" applyAlignment="1">
      <alignment vertical="top" wrapText="1"/>
    </xf>
    <xf numFmtId="3" fontId="16" fillId="6" borderId="15" xfId="2" applyNumberFormat="1" applyFont="1" applyFill="1" applyBorder="1" applyAlignment="1">
      <alignment horizontal="right" vertical="center"/>
    </xf>
    <xf numFmtId="0" fontId="22" fillId="0" borderId="22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left" vertical="center" wrapText="1"/>
    </xf>
    <xf numFmtId="3" fontId="24" fillId="0" borderId="24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23" fillId="0" borderId="18" xfId="0" applyFont="1" applyBorder="1" applyAlignment="1">
      <alignment horizontal="left" vertical="center" wrapText="1"/>
    </xf>
    <xf numFmtId="3" fontId="24" fillId="0" borderId="0" xfId="0" applyNumberFormat="1" applyFont="1" applyAlignment="1">
      <alignment horizontal="righ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3" fontId="22" fillId="0" borderId="17" xfId="0" applyNumberFormat="1" applyFont="1" applyBorder="1" applyAlignment="1">
      <alignment horizontal="right"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0" fontId="0" fillId="0" borderId="0" xfId="0" applyFill="1" applyBorder="1"/>
    <xf numFmtId="0" fontId="25" fillId="0" borderId="0" xfId="0" applyFont="1" applyFill="1" applyBorder="1" applyAlignment="1">
      <alignment horizontal="right" vertical="center" wrapText="1"/>
    </xf>
    <xf numFmtId="3" fontId="23" fillId="0" borderId="24" xfId="0" applyNumberFormat="1" applyFont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wrapText="1"/>
    </xf>
    <xf numFmtId="3" fontId="23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9" fillId="0" borderId="0" xfId="0" applyFont="1" applyAlignment="1"/>
    <xf numFmtId="0" fontId="25" fillId="0" borderId="0" xfId="0" applyFont="1" applyAlignment="1">
      <alignment wrapText="1"/>
    </xf>
    <xf numFmtId="0" fontId="2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3" fontId="28" fillId="0" borderId="17" xfId="0" applyNumberFormat="1" applyFont="1" applyBorder="1" applyAlignment="1">
      <alignment horizontal="right" vertical="center" wrapText="1"/>
    </xf>
    <xf numFmtId="3" fontId="29" fillId="0" borderId="17" xfId="0" applyNumberFormat="1" applyFont="1" applyBorder="1" applyAlignment="1">
      <alignment horizontal="right" vertical="center" wrapText="1"/>
    </xf>
    <xf numFmtId="3" fontId="23" fillId="0" borderId="17" xfId="0" applyNumberFormat="1" applyFont="1" applyBorder="1" applyAlignment="1">
      <alignment horizontal="right" vertical="center" wrapText="1"/>
    </xf>
    <xf numFmtId="0" fontId="30" fillId="0" borderId="26" xfId="0" applyFont="1" applyBorder="1" applyAlignment="1">
      <alignment horizontal="left" wrapText="1"/>
    </xf>
    <xf numFmtId="0" fontId="33" fillId="0" borderId="0" xfId="0" applyFont="1" applyAlignment="1"/>
    <xf numFmtId="0" fontId="32" fillId="8" borderId="26" xfId="0" applyFont="1" applyFill="1" applyBorder="1" applyAlignment="1">
      <alignment horizontal="center" vertical="top" wrapText="1"/>
    </xf>
    <xf numFmtId="0" fontId="17" fillId="9" borderId="26" xfId="0" applyFont="1" applyFill="1" applyBorder="1" applyAlignment="1">
      <alignment wrapText="1"/>
    </xf>
    <xf numFmtId="0" fontId="34" fillId="10" borderId="2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8" fillId="9" borderId="26" xfId="0" applyFont="1" applyFill="1" applyBorder="1" applyAlignment="1">
      <alignment vertical="top" wrapText="1"/>
    </xf>
    <xf numFmtId="165" fontId="35" fillId="0" borderId="26" xfId="0" applyNumberFormat="1" applyFont="1" applyBorder="1" applyAlignment="1">
      <alignment horizontal="right"/>
    </xf>
    <xf numFmtId="0" fontId="3" fillId="0" borderId="1" xfId="2" applyFont="1" applyBorder="1"/>
    <xf numFmtId="3" fontId="5" fillId="0" borderId="31" xfId="0" applyNumberFormat="1" applyFont="1" applyBorder="1"/>
    <xf numFmtId="165" fontId="35" fillId="11" borderId="26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0" fontId="3" fillId="0" borderId="13" xfId="0" applyFont="1" applyBorder="1"/>
    <xf numFmtId="3" fontId="5" fillId="0" borderId="2" xfId="0" applyNumberFormat="1" applyFont="1" applyBorder="1"/>
    <xf numFmtId="3" fontId="5" fillId="0" borderId="0" xfId="0" applyNumberFormat="1" applyFont="1"/>
    <xf numFmtId="0" fontId="36" fillId="0" borderId="0" xfId="0" applyFont="1" applyAlignment="1">
      <alignment horizontal="left"/>
    </xf>
    <xf numFmtId="0" fontId="35" fillId="0" borderId="26" xfId="0" applyFont="1" applyBorder="1"/>
    <xf numFmtId="0" fontId="13" fillId="0" borderId="0" xfId="3"/>
    <xf numFmtId="0" fontId="13" fillId="0" borderId="0" xfId="3" applyAlignment="1"/>
    <xf numFmtId="0" fontId="8" fillId="0" borderId="0" xfId="2" applyFont="1" applyAlignment="1"/>
    <xf numFmtId="0" fontId="18" fillId="9" borderId="26" xfId="2" applyFont="1" applyFill="1" applyBorder="1" applyAlignment="1">
      <alignment vertical="top" wrapText="1"/>
    </xf>
    <xf numFmtId="166" fontId="35" fillId="12" borderId="26" xfId="0" applyNumberFormat="1" applyFont="1" applyFill="1" applyBorder="1" applyAlignment="1">
      <alignment horizontal="right"/>
    </xf>
    <xf numFmtId="166" fontId="35" fillId="0" borderId="26" xfId="0" applyNumberFormat="1" applyFont="1" applyBorder="1" applyAlignment="1">
      <alignment horizontal="right"/>
    </xf>
    <xf numFmtId="0" fontId="37" fillId="0" borderId="0" xfId="3" applyFont="1"/>
    <xf numFmtId="166" fontId="35" fillId="11" borderId="26" xfId="0" applyNumberFormat="1" applyFont="1" applyFill="1" applyBorder="1" applyAlignment="1">
      <alignment horizontal="right"/>
    </xf>
    <xf numFmtId="0" fontId="35" fillId="0" borderId="0" xfId="0" applyFont="1" applyBorder="1"/>
    <xf numFmtId="0" fontId="36" fillId="0" borderId="0" xfId="3" applyFont="1" applyAlignment="1">
      <alignment horizontal="left"/>
    </xf>
    <xf numFmtId="0" fontId="31" fillId="8" borderId="27" xfId="0" applyFont="1" applyFill="1" applyBorder="1" applyAlignment="1">
      <alignment vertical="center" wrapText="1"/>
    </xf>
    <xf numFmtId="0" fontId="17" fillId="9" borderId="30" xfId="0" applyFont="1" applyFill="1" applyBorder="1" applyAlignment="1">
      <alignment vertical="top" wrapText="1"/>
    </xf>
    <xf numFmtId="0" fontId="18" fillId="9" borderId="30" xfId="2" applyFont="1" applyFill="1" applyBorder="1" applyAlignment="1">
      <alignment vertical="top"/>
    </xf>
    <xf numFmtId="0" fontId="18" fillId="9" borderId="30" xfId="0" applyFont="1" applyFill="1" applyBorder="1" applyAlignment="1">
      <alignment vertical="top"/>
    </xf>
    <xf numFmtId="0" fontId="18" fillId="9" borderId="30" xfId="0" applyFont="1" applyFill="1" applyBorder="1" applyAlignment="1">
      <alignment vertical="top" wrapText="1"/>
    </xf>
    <xf numFmtId="0" fontId="17" fillId="9" borderId="30" xfId="0" applyFont="1" applyFill="1" applyBorder="1" applyAlignment="1">
      <alignment vertical="top"/>
    </xf>
    <xf numFmtId="0" fontId="17" fillId="9" borderId="30" xfId="2" applyFont="1" applyFill="1" applyBorder="1" applyAlignment="1">
      <alignment vertical="top"/>
    </xf>
    <xf numFmtId="0" fontId="17" fillId="0" borderId="0" xfId="3" applyFont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30" fillId="0" borderId="26" xfId="0" applyFont="1" applyBorder="1" applyAlignment="1">
      <alignment horizontal="left"/>
    </xf>
    <xf numFmtId="0" fontId="17" fillId="9" borderId="26" xfId="0" applyFont="1" applyFill="1" applyBorder="1" applyAlignment="1">
      <alignment horizontal="center" wrapText="1"/>
    </xf>
    <xf numFmtId="0" fontId="18" fillId="9" borderId="27" xfId="2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37" fillId="0" borderId="0" xfId="2" applyFont="1"/>
    <xf numFmtId="0" fontId="3" fillId="0" borderId="3" xfId="2" applyFont="1" applyBorder="1" applyAlignment="1">
      <alignment horizontal="center" vertical="center"/>
    </xf>
    <xf numFmtId="0" fontId="3" fillId="0" borderId="4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8" fillId="0" borderId="0" xfId="2" applyFont="1" applyAlignment="1">
      <alignment horizontal="center"/>
    </xf>
    <xf numFmtId="3" fontId="5" fillId="0" borderId="0" xfId="2" applyNumberFormat="1" applyFont="1"/>
    <xf numFmtId="3" fontId="39" fillId="0" borderId="0" xfId="2" applyNumberFormat="1" applyFont="1"/>
    <xf numFmtId="3" fontId="13" fillId="0" borderId="0" xfId="2" applyNumberFormat="1"/>
    <xf numFmtId="0" fontId="3" fillId="0" borderId="3" xfId="2" applyFont="1" applyBorder="1"/>
    <xf numFmtId="0" fontId="3" fillId="0" borderId="4" xfId="2" applyNumberFormat="1" applyFont="1" applyBorder="1" applyAlignment="1">
      <alignment horizontal="right"/>
    </xf>
    <xf numFmtId="0" fontId="3" fillId="0" borderId="1" xfId="2" applyFont="1" applyFill="1" applyBorder="1"/>
    <xf numFmtId="0" fontId="18" fillId="9" borderId="32" xfId="0" applyFont="1" applyFill="1" applyBorder="1" applyAlignment="1">
      <alignment vertical="top" wrapText="1"/>
    </xf>
    <xf numFmtId="0" fontId="18" fillId="9" borderId="33" xfId="0" applyFont="1" applyFill="1" applyBorder="1" applyAlignment="1">
      <alignment vertical="top" wrapText="1"/>
    </xf>
    <xf numFmtId="0" fontId="0" fillId="0" borderId="0" xfId="0" applyAlignment="1"/>
    <xf numFmtId="0" fontId="30" fillId="0" borderId="27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0" fontId="16" fillId="6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6" borderId="7" xfId="2" applyFont="1" applyFill="1" applyBorder="1" applyAlignment="1">
      <alignment horizontal="left" vertical="top" wrapText="1"/>
    </xf>
    <xf numFmtId="0" fontId="14" fillId="0" borderId="18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8" fillId="9" borderId="30" xfId="0" applyFont="1" applyFill="1" applyBorder="1" applyAlignment="1">
      <alignment vertical="top" wrapText="1"/>
    </xf>
    <xf numFmtId="0" fontId="18" fillId="9" borderId="32" xfId="0" applyFont="1" applyFill="1" applyBorder="1" applyAlignment="1">
      <alignment vertical="top" wrapText="1"/>
    </xf>
    <xf numFmtId="0" fontId="18" fillId="9" borderId="33" xfId="0" applyFont="1" applyFill="1" applyBorder="1" applyAlignment="1">
      <alignment vertical="top" wrapText="1"/>
    </xf>
    <xf numFmtId="0" fontId="31" fillId="7" borderId="27" xfId="0" applyFont="1" applyFill="1" applyBorder="1" applyAlignment="1">
      <alignment horizontal="right" vertical="top" wrapText="1"/>
    </xf>
    <xf numFmtId="0" fontId="31" fillId="7" borderId="28" xfId="0" applyFont="1" applyFill="1" applyBorder="1" applyAlignment="1">
      <alignment horizontal="right" vertical="top" wrapText="1"/>
    </xf>
    <xf numFmtId="0" fontId="31" fillId="7" borderId="29" xfId="0" applyFont="1" applyFill="1" applyBorder="1" applyAlignment="1">
      <alignment horizontal="right" vertical="top" wrapText="1"/>
    </xf>
    <xf numFmtId="0" fontId="32" fillId="7" borderId="27" xfId="0" applyFont="1" applyFill="1" applyBorder="1" applyAlignment="1">
      <alignment vertical="top" wrapText="1"/>
    </xf>
    <xf numFmtId="0" fontId="32" fillId="7" borderId="28" xfId="0" applyFont="1" applyFill="1" applyBorder="1" applyAlignment="1">
      <alignment vertical="top" wrapText="1"/>
    </xf>
    <xf numFmtId="0" fontId="32" fillId="7" borderId="29" xfId="0" applyFont="1" applyFill="1" applyBorder="1" applyAlignment="1">
      <alignment vertical="top" wrapText="1"/>
    </xf>
    <xf numFmtId="0" fontId="31" fillId="8" borderId="27" xfId="0" applyFont="1" applyFill="1" applyBorder="1" applyAlignment="1">
      <alignment horizontal="right" vertical="center" wrapText="1"/>
    </xf>
    <xf numFmtId="0" fontId="31" fillId="8" borderId="28" xfId="0" applyFont="1" applyFill="1" applyBorder="1" applyAlignment="1">
      <alignment horizontal="right" vertical="center" wrapText="1"/>
    </xf>
    <xf numFmtId="0" fontId="31" fillId="8" borderId="29" xfId="0" applyFont="1" applyFill="1" applyBorder="1" applyAlignment="1">
      <alignment horizontal="righ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31" fillId="7" borderId="27" xfId="1" applyFont="1" applyFill="1" applyBorder="1" applyAlignment="1">
      <alignment horizontal="right" vertical="top" wrapText="1"/>
    </xf>
    <xf numFmtId="0" fontId="31" fillId="7" borderId="28" xfId="1" applyFont="1" applyFill="1" applyBorder="1" applyAlignment="1">
      <alignment horizontal="right" vertical="top" wrapText="1"/>
    </xf>
    <xf numFmtId="0" fontId="31" fillId="7" borderId="29" xfId="1" applyFont="1" applyFill="1" applyBorder="1" applyAlignment="1">
      <alignment horizontal="right" vertical="top" wrapText="1"/>
    </xf>
    <xf numFmtId="0" fontId="32" fillId="7" borderId="27" xfId="1" applyFont="1" applyFill="1" applyBorder="1" applyAlignment="1">
      <alignment vertical="top" wrapText="1"/>
    </xf>
    <xf numFmtId="0" fontId="32" fillId="7" borderId="28" xfId="1" applyFont="1" applyFill="1" applyBorder="1" applyAlignment="1">
      <alignment vertical="top" wrapText="1"/>
    </xf>
    <xf numFmtId="0" fontId="32" fillId="7" borderId="29" xfId="1" applyFont="1" applyFill="1" applyBorder="1" applyAlignment="1">
      <alignment vertical="top" wrapText="1"/>
    </xf>
    <xf numFmtId="0" fontId="41" fillId="0" borderId="0" xfId="0" applyFont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3" fontId="35" fillId="0" borderId="26" xfId="0" applyNumberFormat="1" applyFont="1" applyBorder="1" applyAlignment="1">
      <alignment horizontal="right"/>
    </xf>
    <xf numFmtId="0" fontId="3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3" fontId="3" fillId="0" borderId="0" xfId="0" applyNumberFormat="1" applyFont="1" applyBorder="1"/>
    <xf numFmtId="3" fontId="42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0" fillId="0" borderId="0" xfId="0" applyAlignment="1">
      <alignment horizontal="left"/>
    </xf>
    <xf numFmtId="0" fontId="18" fillId="0" borderId="0" xfId="2" applyFont="1" applyAlignment="1">
      <alignment horizontal="left"/>
    </xf>
    <xf numFmtId="0" fontId="36" fillId="0" borderId="0" xfId="2" applyFont="1" applyAlignment="1">
      <alignment horizontal="left"/>
    </xf>
    <xf numFmtId="0" fontId="35" fillId="11" borderId="26" xfId="2" applyNumberFormat="1" applyFont="1" applyFill="1" applyBorder="1" applyAlignment="1">
      <alignment horizontal="right"/>
    </xf>
    <xf numFmtId="0" fontId="34" fillId="10" borderId="26" xfId="2" applyFont="1" applyFill="1" applyBorder="1" applyAlignment="1">
      <alignment horizontal="center"/>
    </xf>
    <xf numFmtId="0" fontId="35" fillId="0" borderId="26" xfId="2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3" fontId="44" fillId="0" borderId="26" xfId="0" applyNumberFormat="1" applyFont="1" applyFill="1" applyBorder="1" applyAlignment="1">
      <alignment horizontal="right"/>
    </xf>
    <xf numFmtId="3" fontId="45" fillId="0" borderId="26" xfId="0" applyNumberFormat="1" applyFont="1" applyFill="1" applyBorder="1" applyAlignment="1">
      <alignment horizontal="right"/>
    </xf>
    <xf numFmtId="0" fontId="33" fillId="0" borderId="0" xfId="0" applyFont="1" applyAlignment="1">
      <alignment horizontal="left"/>
    </xf>
    <xf numFmtId="0" fontId="17" fillId="9" borderId="26" xfId="2" applyFont="1" applyFill="1" applyBorder="1" applyAlignment="1">
      <alignment wrapText="1"/>
    </xf>
    <xf numFmtId="0" fontId="32" fillId="8" borderId="26" xfId="2" applyFont="1" applyFill="1" applyBorder="1" applyAlignment="1">
      <alignment horizontal="center" vertical="top" wrapText="1"/>
    </xf>
    <xf numFmtId="0" fontId="31" fillId="8" borderId="29" xfId="2" applyFont="1" applyFill="1" applyBorder="1" applyAlignment="1">
      <alignment horizontal="right" vertical="center" wrapText="1"/>
    </xf>
    <xf numFmtId="0" fontId="31" fillId="8" borderId="27" xfId="2" applyFont="1" applyFill="1" applyBorder="1" applyAlignment="1">
      <alignment horizontal="right" vertical="center" wrapText="1"/>
    </xf>
    <xf numFmtId="0" fontId="32" fillId="8" borderId="29" xfId="2" applyFont="1" applyFill="1" applyBorder="1" applyAlignment="1">
      <alignment horizontal="center" vertical="top" wrapText="1"/>
    </xf>
    <xf numFmtId="0" fontId="32" fillId="8" borderId="27" xfId="2" applyFont="1" applyFill="1" applyBorder="1" applyAlignment="1">
      <alignment horizontal="center" vertical="top" wrapText="1"/>
    </xf>
    <xf numFmtId="0" fontId="32" fillId="7" borderId="29" xfId="2" applyFont="1" applyFill="1" applyBorder="1" applyAlignment="1">
      <alignment vertical="top" wrapText="1"/>
    </xf>
    <xf numFmtId="0" fontId="32" fillId="7" borderId="28" xfId="2" applyFont="1" applyFill="1" applyBorder="1" applyAlignment="1">
      <alignment vertical="top" wrapText="1"/>
    </xf>
    <xf numFmtId="0" fontId="32" fillId="7" borderId="27" xfId="2" applyFont="1" applyFill="1" applyBorder="1" applyAlignment="1">
      <alignment vertical="top" wrapText="1"/>
    </xf>
    <xf numFmtId="0" fontId="31" fillId="7" borderId="29" xfId="2" applyFont="1" applyFill="1" applyBorder="1" applyAlignment="1">
      <alignment horizontal="right" vertical="top" wrapText="1"/>
    </xf>
    <xf numFmtId="0" fontId="31" fillId="7" borderId="27" xfId="2" applyFont="1" applyFill="1" applyBorder="1" applyAlignment="1">
      <alignment horizontal="right" vertical="top" wrapText="1"/>
    </xf>
    <xf numFmtId="0" fontId="3" fillId="0" borderId="0" xfId="0" applyFont="1" applyFill="1"/>
    <xf numFmtId="0" fontId="30" fillId="0" borderId="26" xfId="2" applyFont="1" applyBorder="1" applyAlignment="1">
      <alignment horizontal="left" wrapText="1"/>
    </xf>
    <xf numFmtId="0" fontId="18" fillId="9" borderId="30" xfId="0" applyFont="1" applyFill="1" applyBorder="1" applyAlignment="1">
      <alignment horizontal="left" vertical="top" wrapText="1"/>
    </xf>
    <xf numFmtId="0" fontId="18" fillId="9" borderId="32" xfId="0" applyFont="1" applyFill="1" applyBorder="1" applyAlignment="1">
      <alignment horizontal="left" vertical="top" wrapText="1"/>
    </xf>
    <xf numFmtId="3" fontId="35" fillId="11" borderId="26" xfId="0" applyNumberFormat="1" applyFont="1" applyFill="1" applyBorder="1" applyAlignment="1">
      <alignment horizontal="right"/>
    </xf>
    <xf numFmtId="0" fontId="18" fillId="9" borderId="33" xfId="0" applyFont="1" applyFill="1" applyBorder="1" applyAlignment="1">
      <alignment horizontal="left" vertical="top" wrapText="1"/>
    </xf>
    <xf numFmtId="0" fontId="47" fillId="0" borderId="36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7" fillId="0" borderId="36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3" fillId="0" borderId="0" xfId="0" applyFont="1" applyFill="1" applyBorder="1"/>
    <xf numFmtId="0" fontId="15" fillId="0" borderId="1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/>
    </xf>
    <xf numFmtId="0" fontId="31" fillId="8" borderId="27" xfId="0" applyFont="1" applyFill="1" applyBorder="1" applyAlignment="1">
      <alignment horizontal="center" vertical="center" wrapText="1"/>
    </xf>
    <xf numFmtId="0" fontId="31" fillId="8" borderId="29" xfId="0" applyFont="1" applyFill="1" applyBorder="1" applyAlignment="1">
      <alignment horizontal="center" vertical="center" wrapText="1"/>
    </xf>
    <xf numFmtId="0" fontId="32" fillId="8" borderId="27" xfId="0" applyFont="1" applyFill="1" applyBorder="1" applyAlignment="1">
      <alignment vertical="top" wrapText="1"/>
    </xf>
    <xf numFmtId="0" fontId="35" fillId="0" borderId="37" xfId="0" applyNumberFormat="1" applyFont="1" applyBorder="1" applyAlignment="1">
      <alignment horizontal="right"/>
    </xf>
    <xf numFmtId="0" fontId="35" fillId="11" borderId="37" xfId="0" applyNumberFormat="1" applyFont="1" applyFill="1" applyBorder="1" applyAlignment="1">
      <alignment horizontal="right"/>
    </xf>
    <xf numFmtId="0" fontId="18" fillId="0" borderId="32" xfId="0" applyFont="1" applyFill="1" applyBorder="1" applyAlignment="1">
      <alignment vertical="top" wrapText="1"/>
    </xf>
    <xf numFmtId="0" fontId="18" fillId="0" borderId="26" xfId="0" applyFont="1" applyFill="1" applyBorder="1" applyAlignment="1">
      <alignment vertical="top" wrapText="1"/>
    </xf>
    <xf numFmtId="0" fontId="38" fillId="0" borderId="37" xfId="0" applyNumberFormat="1" applyFont="1" applyFill="1" applyBorder="1" applyAlignment="1">
      <alignment horizontal="right"/>
    </xf>
    <xf numFmtId="0" fontId="18" fillId="0" borderId="30" xfId="0" applyFont="1" applyFill="1" applyBorder="1" applyAlignment="1">
      <alignment vertical="top" wrapText="1"/>
    </xf>
    <xf numFmtId="0" fontId="35" fillId="0" borderId="32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right"/>
    </xf>
    <xf numFmtId="0" fontId="43" fillId="0" borderId="0" xfId="0" applyFont="1" applyFill="1"/>
    <xf numFmtId="0" fontId="33" fillId="0" borderId="0" xfId="0" applyFont="1" applyFill="1" applyBorder="1"/>
    <xf numFmtId="0" fontId="0" fillId="0" borderId="0" xfId="0" applyFill="1"/>
    <xf numFmtId="0" fontId="18" fillId="9" borderId="37" xfId="0" applyFont="1" applyFill="1" applyBorder="1" applyAlignment="1">
      <alignment vertical="top" wrapText="1"/>
    </xf>
    <xf numFmtId="0" fontId="18" fillId="9" borderId="37" xfId="0" applyFont="1" applyFill="1" applyBorder="1" applyAlignment="1">
      <alignment vertical="top" wrapText="1"/>
    </xf>
    <xf numFmtId="0" fontId="48" fillId="0" borderId="0" xfId="0" applyFont="1"/>
    <xf numFmtId="0" fontId="43" fillId="0" borderId="0" xfId="0" applyFont="1"/>
    <xf numFmtId="0" fontId="35" fillId="0" borderId="26" xfId="2" applyFont="1" applyBorder="1"/>
    <xf numFmtId="0" fontId="32" fillId="8" borderId="28" xfId="2" applyFont="1" applyFill="1" applyBorder="1" applyAlignment="1">
      <alignment horizontal="center" vertical="top" wrapText="1"/>
    </xf>
    <xf numFmtId="0" fontId="9" fillId="0" borderId="0" xfId="2" applyFont="1"/>
    <xf numFmtId="0" fontId="4" fillId="0" borderId="1" xfId="2" applyFont="1" applyFill="1" applyBorder="1" applyAlignment="1">
      <alignment horizontal="left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top" wrapText="1"/>
    </xf>
    <xf numFmtId="3" fontId="15" fillId="0" borderId="10" xfId="2" applyNumberFormat="1" applyFont="1" applyFill="1" applyBorder="1" applyAlignment="1">
      <alignment horizontal="right"/>
    </xf>
    <xf numFmtId="3" fontId="15" fillId="0" borderId="1" xfId="2" applyNumberFormat="1" applyFont="1" applyFill="1" applyBorder="1" applyAlignment="1">
      <alignment horizontal="right"/>
    </xf>
    <xf numFmtId="3" fontId="15" fillId="0" borderId="0" xfId="2" applyNumberFormat="1" applyFont="1" applyFill="1" applyBorder="1" applyAlignment="1">
      <alignment horizontal="right"/>
    </xf>
    <xf numFmtId="0" fontId="18" fillId="12" borderId="26" xfId="2" applyFont="1" applyFill="1" applyBorder="1" applyAlignment="1">
      <alignment vertical="top" wrapText="1"/>
    </xf>
    <xf numFmtId="0" fontId="34" fillId="13" borderId="26" xfId="2" applyFont="1" applyFill="1" applyBorder="1" applyAlignment="1">
      <alignment horizontal="center"/>
    </xf>
    <xf numFmtId="0" fontId="35" fillId="12" borderId="26" xfId="2" applyNumberFormat="1" applyFont="1" applyFill="1" applyBorder="1" applyAlignment="1">
      <alignment horizontal="right"/>
    </xf>
    <xf numFmtId="0" fontId="15" fillId="0" borderId="13" xfId="2" applyFont="1" applyFill="1" applyBorder="1" applyAlignment="1">
      <alignment vertical="top" wrapText="1"/>
    </xf>
    <xf numFmtId="3" fontId="15" fillId="0" borderId="14" xfId="2" applyNumberFormat="1" applyFont="1" applyFill="1" applyBorder="1" applyAlignment="1">
      <alignment horizontal="right"/>
    </xf>
    <xf numFmtId="3" fontId="15" fillId="0" borderId="13" xfId="2" applyNumberFormat="1" applyFont="1" applyFill="1" applyBorder="1" applyAlignment="1">
      <alignment horizontal="right"/>
    </xf>
    <xf numFmtId="3" fontId="15" fillId="0" borderId="2" xfId="2" applyNumberFormat="1" applyFont="1" applyFill="1" applyBorder="1" applyAlignment="1">
      <alignment horizontal="right"/>
    </xf>
    <xf numFmtId="0" fontId="4" fillId="0" borderId="1" xfId="2" applyFont="1" applyFill="1" applyBorder="1" applyAlignment="1">
      <alignment vertical="top" wrapText="1"/>
    </xf>
    <xf numFmtId="3" fontId="4" fillId="0" borderId="10" xfId="2" applyNumberFormat="1" applyFont="1" applyFill="1" applyBorder="1" applyAlignment="1">
      <alignment horizontal="right"/>
    </xf>
    <xf numFmtId="3" fontId="4" fillId="0" borderId="1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>
      <alignment horizontal="right"/>
    </xf>
    <xf numFmtId="0" fontId="35" fillId="0" borderId="0" xfId="2" applyFont="1" applyBorder="1"/>
    <xf numFmtId="0" fontId="13" fillId="0" borderId="0" xfId="2" applyFill="1"/>
  </cellXfs>
  <cellStyles count="4">
    <cellStyle name="Normale" xfId="0" builtinId="0"/>
    <cellStyle name="Normale 2" xfId="2"/>
    <cellStyle name="Normale 4" xfId="3"/>
    <cellStyle name="Normale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0078431372549"/>
          <c:y val="4.5357070707070707E-2"/>
          <c:w val="0.84459215686274514"/>
          <c:h val="0.72781150793650795"/>
        </c:manualLayout>
      </c:layout>
      <c:lineChart>
        <c:grouping val="standard"/>
        <c:varyColors val="0"/>
        <c:ser>
          <c:idx val="0"/>
          <c:order val="0"/>
          <c:tx>
            <c:strRef>
              <c:f>'Tab. 5.1 Graf. 5.1'!$B$13</c:f>
              <c:strCache>
                <c:ptCount val="1"/>
                <c:pt idx="0">
                  <c:v>L'Aquila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'Tab. 5.1 Graf. 5.1'!$A$15:$A$19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'Tab. 5.1 Graf. 5.1'!$B$15:$B$19</c:f>
              <c:numCache>
                <c:formatCode>#,##0</c:formatCode>
                <c:ptCount val="5"/>
                <c:pt idx="0">
                  <c:v>31556</c:v>
                </c:pt>
                <c:pt idx="1">
                  <c:v>31659</c:v>
                </c:pt>
                <c:pt idx="2">
                  <c:v>31488</c:v>
                </c:pt>
                <c:pt idx="3">
                  <c:v>31760</c:v>
                </c:pt>
                <c:pt idx="4">
                  <c:v>32296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9E-4240-A698-984B44C5651A}"/>
            </c:ext>
          </c:extLst>
        </c:ser>
        <c:ser>
          <c:idx val="1"/>
          <c:order val="1"/>
          <c:tx>
            <c:strRef>
              <c:f>'Tab. 5.1 Graf. 5.1'!$C$13</c:f>
              <c:strCache>
                <c:ptCount val="1"/>
                <c:pt idx="0">
                  <c:v>Teramo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8144771241830062E-2"/>
                  <c:y val="6.4894949494949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9E-4240-A698-984B44C5651A}"/>
                </c:ext>
              </c:extLst>
            </c:dLbl>
            <c:dLbl>
              <c:idx val="1"/>
              <c:layout>
                <c:manualLayout>
                  <c:x val="-7.9666001841416811E-2"/>
                  <c:y val="7.2468967754386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9E-4240-A698-984B44C5651A}"/>
                </c:ext>
              </c:extLst>
            </c:dLbl>
            <c:dLbl>
              <c:idx val="2"/>
              <c:layout>
                <c:manualLayout>
                  <c:x val="-9.6754780400785681E-2"/>
                  <c:y val="6.5950964329855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E-4240-A698-984B44C5651A}"/>
                </c:ext>
              </c:extLst>
            </c:dLbl>
            <c:dLbl>
              <c:idx val="3"/>
              <c:layout>
                <c:manualLayout>
                  <c:x val="-0.10102731143390663"/>
                  <c:y val="7.898799771697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9E-4240-A698-984B44C5651A}"/>
                </c:ext>
              </c:extLst>
            </c:dLbl>
            <c:dLbl>
              <c:idx val="4"/>
              <c:layout>
                <c:manualLayout>
                  <c:x val="-3.5396309967568325E-2"/>
                  <c:y val="6.595096432985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9E-4240-A698-984B44C56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'Tab. 5.1 Graf. 5.1'!$A$15:$A$19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'Tab. 5.1 Graf. 5.1'!$C$15:$C$19</c:f>
              <c:numCache>
                <c:formatCode>#,##0</c:formatCode>
                <c:ptCount val="5"/>
                <c:pt idx="0">
                  <c:v>37143</c:v>
                </c:pt>
                <c:pt idx="1">
                  <c:v>37483</c:v>
                </c:pt>
                <c:pt idx="2">
                  <c:v>37533</c:v>
                </c:pt>
                <c:pt idx="3">
                  <c:v>37835</c:v>
                </c:pt>
                <c:pt idx="4">
                  <c:v>38372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9E-4240-A698-984B44C5651A}"/>
            </c:ext>
          </c:extLst>
        </c:ser>
        <c:ser>
          <c:idx val="2"/>
          <c:order val="2"/>
          <c:tx>
            <c:strRef>
              <c:f>'Tab. 5.1 Graf. 5.1'!$D$13</c:f>
              <c:strCache>
                <c:ptCount val="1"/>
                <c:pt idx="0">
                  <c:v>Pescara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3994444444444464E-2"/>
                  <c:y val="-6.4894949494949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E-4240-A698-984B44C5651A}"/>
                </c:ext>
              </c:extLst>
            </c:dLbl>
            <c:dLbl>
              <c:idx val="1"/>
              <c:layout>
                <c:manualLayout>
                  <c:x val="-8.3938196481259025E-2"/>
                  <c:y val="-7.898799771697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9E-4240-A698-984B44C5651A}"/>
                </c:ext>
              </c:extLst>
            </c:dLbl>
            <c:dLbl>
              <c:idx val="2"/>
              <c:layout>
                <c:manualLayout>
                  <c:x val="-8.3938196481259025E-2"/>
                  <c:y val="-7.2469481023417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9E-4240-A698-984B44C5651A}"/>
                </c:ext>
              </c:extLst>
            </c:dLbl>
            <c:dLbl>
              <c:idx val="3"/>
              <c:layout>
                <c:manualLayout>
                  <c:x val="-9.2482585760943536E-2"/>
                  <c:y val="-7.2469481023417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9E-4240-A698-984B44C5651A}"/>
                </c:ext>
              </c:extLst>
            </c:dLbl>
            <c:dLbl>
              <c:idx val="4"/>
              <c:layout>
                <c:manualLayout>
                  <c:x val="-3.9668504607410539E-2"/>
                  <c:y val="-5.9432447636293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9E-4240-A698-984B44C565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'Tab. 5.1 Graf. 5.1'!$A$15:$A$19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'Tab. 5.1 Graf. 5.1'!$D$15:$D$19</c:f>
              <c:numCache>
                <c:formatCode>#,##0</c:formatCode>
                <c:ptCount val="5"/>
                <c:pt idx="0">
                  <c:v>37695</c:v>
                </c:pt>
                <c:pt idx="1">
                  <c:v>38128</c:v>
                </c:pt>
                <c:pt idx="2">
                  <c:v>38162</c:v>
                </c:pt>
                <c:pt idx="3">
                  <c:v>38139</c:v>
                </c:pt>
                <c:pt idx="4">
                  <c:v>38601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09E-4240-A698-984B44C5651A}"/>
            </c:ext>
          </c:extLst>
        </c:ser>
        <c:ser>
          <c:idx val="3"/>
          <c:order val="3"/>
          <c:tx>
            <c:strRef>
              <c:f>'Tab. 5.1 Graf. 5.1'!$E$13</c:f>
              <c:strCache>
                <c:ptCount val="1"/>
                <c:pt idx="0">
                  <c:v>Chieti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'Tab. 5.1 Graf. 5.1'!$A$15:$A$19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'Tab. 5.1 Graf. 5.1'!$E$15:$E$19</c:f>
              <c:numCache>
                <c:formatCode>#,##0</c:formatCode>
                <c:ptCount val="5"/>
                <c:pt idx="0">
                  <c:v>47530</c:v>
                </c:pt>
                <c:pt idx="1">
                  <c:v>47567</c:v>
                </c:pt>
                <c:pt idx="2">
                  <c:v>47374</c:v>
                </c:pt>
                <c:pt idx="3">
                  <c:v>47491</c:v>
                </c:pt>
                <c:pt idx="4">
                  <c:v>48008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09E-4240-A698-984B44C5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009536"/>
        <c:axId val="235011072"/>
      </c:lineChart>
      <c:catAx>
        <c:axId val="23500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011072"/>
        <c:crosses val="autoZero"/>
        <c:auto val="1"/>
        <c:lblAlgn val="ctr"/>
        <c:lblOffset val="100"/>
        <c:noMultiLvlLbl val="0"/>
      </c:catAx>
      <c:valAx>
        <c:axId val="235011072"/>
        <c:scaling>
          <c:orientation val="minMax"/>
          <c:min val="250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00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520361651722791E-2"/>
          <c:y val="0.89602379525296827"/>
          <c:w val="0.8730907827790606"/>
          <c:h val="0.10397620474703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8407699037624E-2"/>
          <c:y val="5.1400554097404481E-2"/>
          <c:w val="0.90035826771653549"/>
          <c:h val="0.74928623505395164"/>
        </c:manualLayout>
      </c:layout>
      <c:lineChart>
        <c:grouping val="standard"/>
        <c:varyColors val="0"/>
        <c:ser>
          <c:idx val="0"/>
          <c:order val="0"/>
          <c:tx>
            <c:strRef>
              <c:f>'Tab. 5.7, Graf. 5.10 - 5.11'!$A$7</c:f>
              <c:strCache>
                <c:ptCount val="1"/>
                <c:pt idx="0">
                  <c:v>Italia</c:v>
                </c:pt>
              </c:strCache>
            </c:strRef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'Tab. 5.7, Graf. 5.10 - 5.11'!$D$5:$G$5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5.7, Graf. 5.10 - 5.11'!$D$9:$G$9</c:f>
              <c:numCache>
                <c:formatCode>#,##0.0_ ;\-#,##0.0\ </c:formatCode>
                <c:ptCount val="4"/>
                <c:pt idx="0">
                  <c:v>58.52055</c:v>
                </c:pt>
                <c:pt idx="1">
                  <c:v>59.049284999999998</c:v>
                </c:pt>
                <c:pt idx="2">
                  <c:v>57.466765000000002</c:v>
                </c:pt>
                <c:pt idx="3">
                  <c:v>58.224407999999997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7-42E4-BC37-806214868F4A}"/>
            </c:ext>
          </c:extLst>
        </c:ser>
        <c:ser>
          <c:idx val="1"/>
          <c:order val="1"/>
          <c:tx>
            <c:strRef>
              <c:f>'Tab. 5.7, Graf. 5.10 - 5.11'!$A$10</c:f>
              <c:strCache>
                <c:ptCount val="1"/>
                <c:pt idx="0">
                  <c:v>  Abruzzo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'Tab. 5.7, Graf. 5.10 - 5.11'!$D$5:$G$5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5.7, Graf. 5.10 - 5.11'!$D$12:$G$12</c:f>
              <c:numCache>
                <c:formatCode>#,##0.0_ ;\-#,##0.0\ </c:formatCode>
                <c:ptCount val="4"/>
                <c:pt idx="0">
                  <c:v>57.928489999999996</c:v>
                </c:pt>
                <c:pt idx="1">
                  <c:v>58.169263000000001</c:v>
                </c:pt>
                <c:pt idx="2">
                  <c:v>56.609378999999997</c:v>
                </c:pt>
                <c:pt idx="3">
                  <c:v>57.807580999999999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7-42E4-BC37-806214868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063104"/>
        <c:axId val="164064640"/>
      </c:lineChart>
      <c:catAx>
        <c:axId val="16406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64064640"/>
        <c:crosses val="autoZero"/>
        <c:auto val="1"/>
        <c:lblAlgn val="ctr"/>
        <c:lblOffset val="100"/>
        <c:noMultiLvlLbl val="0"/>
      </c:catAx>
      <c:valAx>
        <c:axId val="164064640"/>
        <c:scaling>
          <c:orientation val="minMax"/>
          <c:min val="5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640631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2234667541557305"/>
          <c:y val="0.88387540099154271"/>
          <c:w val="0.68876443569553802"/>
          <c:h val="0.11187882764654418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FFFF4F"/>
        </a:gs>
        <a:gs pos="100000">
          <a:schemeClr val="bg1"/>
        </a:gs>
      </a:gsLst>
      <a:lin ang="16200000" scaled="1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35730211142958E-2"/>
          <c:y val="8.8437591134441523E-2"/>
          <c:w val="0.9145532614874754"/>
          <c:h val="0.69548981481481487"/>
        </c:manualLayout>
      </c:layout>
      <c:lineChart>
        <c:grouping val="standard"/>
        <c:varyColors val="0"/>
        <c:ser>
          <c:idx val="0"/>
          <c:order val="0"/>
          <c:tx>
            <c:strRef>
              <c:f>'Tab. 5.7, Graf. 5.10 - 5.11'!$B$7</c:f>
              <c:strCache>
                <c:ptCount val="1"/>
                <c:pt idx="0">
                  <c:v>Italia - maschi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3.4425991061275266E-2"/>
                  <c:y val="6.5736372897201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FE-4787-A192-EC585FCAA8A1}"/>
                </c:ext>
              </c:extLst>
            </c:dLbl>
            <c:dLbl>
              <c:idx val="4"/>
              <c:layout>
                <c:manualLayout>
                  <c:x val="-3.4425991061275224E-2"/>
                  <c:y val="5.9823488769244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FE-4787-A192-EC585FCAA8A1}"/>
                </c:ext>
              </c:extLst>
            </c:dLbl>
            <c:dLbl>
              <c:idx val="8"/>
              <c:layout>
                <c:manualLayout>
                  <c:x val="-3.4425991061275384E-2"/>
                  <c:y val="4.7997720513331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FE-4787-A192-EC585FCAA8A1}"/>
                </c:ext>
              </c:extLst>
            </c:dLbl>
            <c:dLbl>
              <c:idx val="9"/>
              <c:layout>
                <c:manualLayout>
                  <c:x val="-3.4425991061275384E-2"/>
                  <c:y val="5.3910604641288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FE-4787-A192-EC585FCAA8A1}"/>
                </c:ext>
              </c:extLst>
            </c:dLbl>
            <c:dLbl>
              <c:idx val="10"/>
              <c:layout>
                <c:manualLayout>
                  <c:x val="-3.663561821540072E-2"/>
                  <c:y val="5.9823488769244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FE-4787-A192-EC585FCAA8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'Tab. 5.7, Graf. 5.10 - 5.11'!$D$5:$G$5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5.7, Graf. 5.10 - 5.11'!$D$7:$G$7</c:f>
              <c:numCache>
                <c:formatCode>#,##0.0_ ;\-#,##0.0\ </c:formatCode>
                <c:ptCount val="4"/>
                <c:pt idx="0">
                  <c:v>67.557619000000003</c:v>
                </c:pt>
                <c:pt idx="1">
                  <c:v>67.978149000000002</c:v>
                </c:pt>
                <c:pt idx="2">
                  <c:v>66.550085999999993</c:v>
                </c:pt>
                <c:pt idx="3">
                  <c:v>67.079496000000006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FE-4787-A192-EC585FCAA8A1}"/>
            </c:ext>
          </c:extLst>
        </c:ser>
        <c:ser>
          <c:idx val="1"/>
          <c:order val="1"/>
          <c:tx>
            <c:strRef>
              <c:f>'Tab. 5.7, Graf. 5.10 - 5.11'!$B$8</c:f>
              <c:strCache>
                <c:ptCount val="1"/>
                <c:pt idx="0">
                  <c:v>Italia - femmine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962621607782898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FE-4787-A192-EC585FCAA8A1}"/>
                </c:ext>
              </c:extLst>
            </c:dLbl>
            <c:dLbl>
              <c:idx val="1"/>
              <c:layout>
                <c:manualLayout>
                  <c:x val="0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FE-4787-A192-EC585FCAA8A1}"/>
                </c:ext>
              </c:extLst>
            </c:dLbl>
            <c:dLbl>
              <c:idx val="2"/>
              <c:layout>
                <c:manualLayout>
                  <c:x val="-6.1443932411674347E-3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FE-4787-A192-EC585FCAA8A1}"/>
                </c:ext>
              </c:extLst>
            </c:dLbl>
            <c:dLbl>
              <c:idx val="3"/>
              <c:layout>
                <c:manualLayout>
                  <c:x val="-2.0481310803891449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FE-4787-A192-EC585FCAA8A1}"/>
                </c:ext>
              </c:extLst>
            </c:dLbl>
            <c:dLbl>
              <c:idx val="4"/>
              <c:layout>
                <c:manualLayout>
                  <c:x val="-4.0962621607782898E-3"/>
                  <c:y val="-4.1666666666666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FE-4787-A192-EC585FCAA8A1}"/>
                </c:ext>
              </c:extLst>
            </c:dLbl>
            <c:dLbl>
              <c:idx val="5"/>
              <c:layout>
                <c:manualLayout>
                  <c:x val="-4.0962621607782898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FE-4787-A192-EC585FCAA8A1}"/>
                </c:ext>
              </c:extLst>
            </c:dLbl>
            <c:dLbl>
              <c:idx val="6"/>
              <c:layout>
                <c:manualLayout>
                  <c:x val="-4.0962621607782143E-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FE-4787-A192-EC585FCAA8A1}"/>
                </c:ext>
              </c:extLst>
            </c:dLbl>
            <c:dLbl>
              <c:idx val="7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FE-4787-A192-EC585FCAA8A1}"/>
                </c:ext>
              </c:extLst>
            </c:dLbl>
            <c:dLbl>
              <c:idx val="8"/>
              <c:layout>
                <c:manualLayout>
                  <c:x val="-4.0962621607782898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FE-4787-A192-EC585FCAA8A1}"/>
                </c:ext>
              </c:extLst>
            </c:dLbl>
            <c:dLbl>
              <c:idx val="9"/>
              <c:layout>
                <c:manualLayout>
                  <c:x val="-4.0962621607782898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FE-4787-A192-EC585FCAA8A1}"/>
                </c:ext>
              </c:extLst>
            </c:dLbl>
            <c:dLbl>
              <c:idx val="10"/>
              <c:layout>
                <c:manualLayout>
                  <c:x val="-2.457757296466973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FE-4787-A192-EC585FCAA8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206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'Tab. 5.7, Graf. 5.10 - 5.11'!$D$5:$G$5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5.7, Graf. 5.10 - 5.11'!$D$8:$G$8</c:f>
              <c:numCache>
                <c:formatCode>#,##0.0_ ;\-#,##0.0\ </c:formatCode>
                <c:ptCount val="4"/>
                <c:pt idx="0">
                  <c:v>49.550207</c:v>
                </c:pt>
                <c:pt idx="1">
                  <c:v>50.174255000000002</c:v>
                </c:pt>
                <c:pt idx="2">
                  <c:v>48.435447000000003</c:v>
                </c:pt>
                <c:pt idx="3">
                  <c:v>49.407684000000003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BFE-4787-A192-EC585FCAA8A1}"/>
            </c:ext>
          </c:extLst>
        </c:ser>
        <c:ser>
          <c:idx val="2"/>
          <c:order val="2"/>
          <c:tx>
            <c:strRef>
              <c:f>'Tab. 5.7, Graf. 5.10 - 5.11'!$B$10</c:f>
              <c:strCache>
                <c:ptCount val="1"/>
                <c:pt idx="0">
                  <c:v>Abruzzo - maschi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1054872523651711E-2"/>
                  <c:y val="-5.9823488769244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FE-4787-A192-EC585FCAA8A1}"/>
                </c:ext>
              </c:extLst>
            </c:dLbl>
            <c:dLbl>
              <c:idx val="4"/>
              <c:layout>
                <c:manualLayout>
                  <c:x val="-3.4425991061275224E-2"/>
                  <c:y val="-6.5736372897201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FE-4787-A192-EC585FCAA8A1}"/>
                </c:ext>
              </c:extLst>
            </c:dLbl>
            <c:dLbl>
              <c:idx val="8"/>
              <c:layout>
                <c:manualLayout>
                  <c:x val="-4.1054872523651711E-2"/>
                  <c:y val="-5.982348876924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FE-4787-A192-EC585FCAA8A1}"/>
                </c:ext>
              </c:extLst>
            </c:dLbl>
            <c:dLbl>
              <c:idx val="9"/>
              <c:layout>
                <c:manualLayout>
                  <c:x val="-3.4425991061275384E-2"/>
                  <c:y val="-4.7997720513331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FE-4787-A192-EC585FCAA8A1}"/>
                </c:ext>
              </c:extLst>
            </c:dLbl>
            <c:dLbl>
              <c:idx val="10"/>
              <c:layout>
                <c:manualLayout>
                  <c:x val="-3.4425991061275224E-2"/>
                  <c:y val="-5.9823488769244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FE-4787-A192-EC585FCAA8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'Tab. 5.7, Graf. 5.10 - 5.11'!$D$5:$G$5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5.7, Graf. 5.10 - 5.11'!$D$10:$G$10</c:f>
              <c:numCache>
                <c:formatCode>#,##0.0_ ;\-#,##0.0\ </c:formatCode>
                <c:ptCount val="4"/>
                <c:pt idx="0">
                  <c:v>70.244380000000007</c:v>
                </c:pt>
                <c:pt idx="1">
                  <c:v>69.436188000000001</c:v>
                </c:pt>
                <c:pt idx="2">
                  <c:v>68.021870000000007</c:v>
                </c:pt>
                <c:pt idx="3">
                  <c:v>68.959738000000002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BFE-4787-A192-EC585FCAA8A1}"/>
            </c:ext>
          </c:extLst>
        </c:ser>
        <c:ser>
          <c:idx val="3"/>
          <c:order val="3"/>
          <c:tx>
            <c:strRef>
              <c:f>'Tab. 5.7, Graf. 5.10 - 5.11'!$B$11</c:f>
              <c:strCache>
                <c:ptCount val="1"/>
                <c:pt idx="0">
                  <c:v>Abruzzo - femmine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FE-4787-A192-EC585FCAA8A1}"/>
                </c:ext>
              </c:extLst>
            </c:dLbl>
            <c:dLbl>
              <c:idx val="1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BFE-4787-A192-EC585FCAA8A1}"/>
                </c:ext>
              </c:extLst>
            </c:dLbl>
            <c:dLbl>
              <c:idx val="2"/>
              <c:layout>
                <c:manualLayout>
                  <c:x val="-4.409722222222222E-3"/>
                  <c:y val="5.84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BFE-4787-A192-EC585FCAA8A1}"/>
                </c:ext>
              </c:extLst>
            </c:dLbl>
            <c:dLbl>
              <c:idx val="3"/>
              <c:layout>
                <c:manualLayout>
                  <c:x val="-4.409722222222222E-3"/>
                  <c:y val="5.29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FE-4787-A192-EC585FCAA8A1}"/>
                </c:ext>
              </c:extLst>
            </c:dLbl>
            <c:dLbl>
              <c:idx val="4"/>
              <c:layout>
                <c:manualLayout>
                  <c:x val="-6.1443932411674347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FE-4787-A192-EC585FCAA8A1}"/>
                </c:ext>
              </c:extLst>
            </c:dLbl>
            <c:dLbl>
              <c:idx val="5"/>
              <c:layout>
                <c:manualLayout>
                  <c:x val="0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BFE-4787-A192-EC585FCAA8A1}"/>
                </c:ext>
              </c:extLst>
            </c:dLbl>
            <c:dLbl>
              <c:idx val="6"/>
              <c:layout>
                <c:manualLayout>
                  <c:x val="7.5097272084173224E-17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BFE-4787-A192-EC585FCAA8A1}"/>
                </c:ext>
              </c:extLst>
            </c:dLbl>
            <c:dLbl>
              <c:idx val="7"/>
              <c:layout>
                <c:manualLayout>
                  <c:x val="-2.204861111111111E-3"/>
                  <c:y val="5.12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BFE-4787-A192-EC585FCAA8A1}"/>
                </c:ext>
              </c:extLst>
            </c:dLbl>
            <c:dLbl>
              <c:idx val="8"/>
              <c:layout>
                <c:manualLayout>
                  <c:x val="0"/>
                  <c:y val="5.3796296296296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BFE-4787-A192-EC585FCAA8A1}"/>
                </c:ext>
              </c:extLst>
            </c:dLbl>
            <c:dLbl>
              <c:idx val="9"/>
              <c:layout>
                <c:manualLayout>
                  <c:x val="-4.0962621607782898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BFE-4787-A192-EC585FCAA8A1}"/>
                </c:ext>
              </c:extLst>
            </c:dLbl>
            <c:dLbl>
              <c:idx val="10"/>
              <c:layout>
                <c:manualLayout>
                  <c:x val="-1.8433179723502304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BFE-4787-A192-EC585FCAA8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rgbClr val="FF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'Tab. 5.7, Graf. 5.10 - 5.11'!$D$5:$G$5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5.7, Graf. 5.10 - 5.11'!$D$11:$G$11</c:f>
              <c:numCache>
                <c:formatCode>#,##0.0_ ;\-#,##0.0\ </c:formatCode>
                <c:ptCount val="4"/>
                <c:pt idx="0">
                  <c:v>45.674909999999997</c:v>
                </c:pt>
                <c:pt idx="1">
                  <c:v>46.926758999999997</c:v>
                </c:pt>
                <c:pt idx="2">
                  <c:v>45.212730999999998</c:v>
                </c:pt>
                <c:pt idx="3">
                  <c:v>46.650751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FBFE-4787-A192-EC585FCAA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280128"/>
        <c:axId val="159306496"/>
      </c:lineChart>
      <c:catAx>
        <c:axId val="15928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59306496"/>
        <c:crosses val="autoZero"/>
        <c:auto val="1"/>
        <c:lblAlgn val="ctr"/>
        <c:lblOffset val="100"/>
        <c:noMultiLvlLbl val="0"/>
      </c:catAx>
      <c:valAx>
        <c:axId val="159306496"/>
        <c:scaling>
          <c:orientation val="minMax"/>
          <c:min val="3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5928012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38924652616367"/>
          <c:y val="0.87886191309419659"/>
          <c:w val="0.76317399724343704"/>
          <c:h val="0.11264654418197723"/>
        </c:manualLayout>
      </c:layout>
      <c:overlay val="0"/>
      <c:txPr>
        <a:bodyPr/>
        <a:lstStyle/>
        <a:p>
          <a:pPr>
            <a:defRPr sz="800">
              <a:solidFill>
                <a:sysClr val="windowText" lastClr="000000"/>
              </a:solidFill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FFFF4F"/>
        </a:gs>
        <a:gs pos="100000">
          <a:schemeClr val="bg1"/>
        </a:gs>
      </a:gsLst>
      <a:lin ang="16200000" scaled="1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13912679236916E-2"/>
          <c:y val="8.4558490395070685E-2"/>
          <c:w val="0.90707690972222221"/>
          <c:h val="0.70036574074074076"/>
        </c:manualLayout>
      </c:layout>
      <c:lineChart>
        <c:grouping val="standard"/>
        <c:varyColors val="0"/>
        <c:ser>
          <c:idx val="0"/>
          <c:order val="0"/>
          <c:tx>
            <c:strRef>
              <c:f>'Tab. 5.8 Graf. 5.12 - 5.13'!$B$10</c:f>
              <c:strCache>
                <c:ptCount val="1"/>
                <c:pt idx="0">
                  <c:v>Italia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3.8641627097368639E-2"/>
                  <c:y val="-4.8653271112722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38-4520-AE55-533C9E2C14DE}"/>
                </c:ext>
              </c:extLst>
            </c:dLbl>
            <c:dLbl>
              <c:idx val="5"/>
              <c:layout>
                <c:manualLayout>
                  <c:x val="-3.4252398609685958E-2"/>
                  <c:y val="-0.108589691313277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38-4520-AE55-533C9E2C14D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'Tab. 5.8 Graf. 5.12 - 5.13'!$C$8:$F$8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5.8 Graf. 5.12 - 5.13'!$C$10:$F$10</c:f>
              <c:numCache>
                <c:formatCode>#,##0.0_ ;\-#,##0.0\ </c:formatCode>
                <c:ptCount val="4"/>
                <c:pt idx="0">
                  <c:v>10.769731999999999</c:v>
                </c:pt>
                <c:pt idx="1">
                  <c:v>10.113913999999999</c:v>
                </c:pt>
                <c:pt idx="2">
                  <c:v>9.5302880000000005</c:v>
                </c:pt>
                <c:pt idx="3">
                  <c:v>9.7046930000000007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38-4520-AE55-533C9E2C14DE}"/>
            </c:ext>
          </c:extLst>
        </c:ser>
        <c:ser>
          <c:idx val="1"/>
          <c:order val="1"/>
          <c:tx>
            <c:strRef>
              <c:f>'Tab. 5.8 Graf. 5.12 - 5.13'!$B$11</c:f>
              <c:strCache>
                <c:ptCount val="1"/>
                <c:pt idx="0">
                  <c:v>Abruzzo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3.8641627097368639E-2"/>
                  <c:y val="4.8653271112722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38-4520-AE55-533C9E2C14DE}"/>
                </c:ext>
              </c:extLst>
            </c:dLbl>
            <c:dLbl>
              <c:idx val="5"/>
              <c:layout>
                <c:manualLayout>
                  <c:x val="-3.4252398609685958E-2"/>
                  <c:y val="6.6634197172888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38-4520-AE55-533C9E2C14D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'Tab. 5.8 Graf. 5.12 - 5.13'!$C$8:$F$8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5.8 Graf. 5.12 - 5.13'!$C$11:$F$11</c:f>
              <c:numCache>
                <c:formatCode>#,##0.0_ ;\-#,##0.0\ </c:formatCode>
                <c:ptCount val="4"/>
                <c:pt idx="0">
                  <c:v>11.014066</c:v>
                </c:pt>
                <c:pt idx="1">
                  <c:v>11.355918000000001</c:v>
                </c:pt>
                <c:pt idx="2">
                  <c:v>9.8631060000000002</c:v>
                </c:pt>
                <c:pt idx="3">
                  <c:v>9.5689340000000005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38-4520-AE55-533C9E2C1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57312"/>
        <c:axId val="166159104"/>
      </c:lineChart>
      <c:catAx>
        <c:axId val="16615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66159104"/>
        <c:crosses val="autoZero"/>
        <c:auto val="1"/>
        <c:lblAlgn val="ctr"/>
        <c:lblOffset val="100"/>
        <c:noMultiLvlLbl val="0"/>
      </c:catAx>
      <c:valAx>
        <c:axId val="166159104"/>
        <c:scaling>
          <c:orientation val="minMax"/>
          <c:max val="12"/>
          <c:min val="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661573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6889763779529"/>
          <c:y val="0.88046898148148156"/>
          <c:w val="0.79276443569553801"/>
          <c:h val="0.11605324074074073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FFFF4F"/>
        </a:gs>
        <a:gs pos="100000">
          <a:schemeClr val="bg1"/>
        </a:gs>
      </a:gsLst>
      <a:lin ang="16200000" scaled="1"/>
      <a:tileRect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23144937920795E-2"/>
          <c:y val="6.991917929041E-2"/>
          <c:w val="0.88514270833333331"/>
          <c:h val="0.70623055555555558"/>
        </c:manualLayout>
      </c:layout>
      <c:lineChart>
        <c:grouping val="standard"/>
        <c:varyColors val="0"/>
        <c:ser>
          <c:idx val="0"/>
          <c:order val="0"/>
          <c:tx>
            <c:strRef>
              <c:f>'Tab. 5.8 Graf. 5.12 - 5.13'!$B$12</c:f>
              <c:strCache>
                <c:ptCount val="1"/>
                <c:pt idx="0">
                  <c:v>L'Aquila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2.2077818224804303E-2"/>
                  <c:y val="-3.7283582746801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C8-4B45-A75C-5FF838FC1960}"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C8-4B45-A75C-5FF838FC19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'Tab. 5.8 Graf. 5.12 - 5.13'!$C$8:$F$8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5.8 Graf. 5.12 - 5.13'!$C$12:$F$12</c:f>
              <c:numCache>
                <c:formatCode>#,##0.0_ ;\-#,##0.0\ </c:formatCode>
                <c:ptCount val="4"/>
                <c:pt idx="0">
                  <c:v>10.065994999999999</c:v>
                </c:pt>
                <c:pt idx="1">
                  <c:v>9.5487029999999997</c:v>
                </c:pt>
                <c:pt idx="2">
                  <c:v>8.4227070000000008</c:v>
                </c:pt>
                <c:pt idx="3">
                  <c:v>9.7727229999999992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8-4B45-A75C-5FF838FC1960}"/>
            </c:ext>
          </c:extLst>
        </c:ser>
        <c:ser>
          <c:idx val="1"/>
          <c:order val="1"/>
          <c:tx>
            <c:strRef>
              <c:f>'Tab. 5.8 Graf. 5.12 - 5.13'!$B$13</c:f>
              <c:strCache>
                <c:ptCount val="1"/>
                <c:pt idx="0">
                  <c:v>Teramo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'Tab. 5.8 Graf. 5.12 - 5.13'!$C$8:$F$8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5.8 Graf. 5.12 - 5.13'!$C$13:$F$13</c:f>
              <c:numCache>
                <c:formatCode>#,##0.0_ ;\-#,##0.0\ </c:formatCode>
                <c:ptCount val="4"/>
                <c:pt idx="0">
                  <c:v>10.375292</c:v>
                </c:pt>
                <c:pt idx="1">
                  <c:v>9.3647580000000001</c:v>
                </c:pt>
                <c:pt idx="2">
                  <c:v>9.6891169999999995</c:v>
                </c:pt>
                <c:pt idx="3">
                  <c:v>7.0792219999999997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C8-4B45-A75C-5FF838FC1960}"/>
            </c:ext>
          </c:extLst>
        </c:ser>
        <c:ser>
          <c:idx val="2"/>
          <c:order val="2"/>
          <c:tx>
            <c:strRef>
              <c:f>'Tab. 5.8 Graf. 5.12 - 5.13'!$B$14</c:f>
              <c:strCache>
                <c:ptCount val="1"/>
                <c:pt idx="0">
                  <c:v>Pescara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-7.4567165493603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C8-4B45-A75C-5FF838FC19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'Tab. 5.8 Graf. 5.12 - 5.13'!$C$8:$F$8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5.8 Graf. 5.12 - 5.13'!$C$14:$F$14</c:f>
              <c:numCache>
                <c:formatCode>#,##0.0_ ;\-#,##0.0\ </c:formatCode>
                <c:ptCount val="4"/>
                <c:pt idx="0">
                  <c:v>12.015855</c:v>
                </c:pt>
                <c:pt idx="1">
                  <c:v>12.156202</c:v>
                </c:pt>
                <c:pt idx="2">
                  <c:v>9.9204799999999995</c:v>
                </c:pt>
                <c:pt idx="3">
                  <c:v>11.483034999999999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C8-4B45-A75C-5FF838FC1960}"/>
            </c:ext>
          </c:extLst>
        </c:ser>
        <c:ser>
          <c:idx val="3"/>
          <c:order val="3"/>
          <c:tx>
            <c:strRef>
              <c:f>'Tab. 5.8 Graf. 5.12 - 5.13'!$B$15</c:f>
              <c:strCache>
                <c:ptCount val="1"/>
                <c:pt idx="0">
                  <c:v>Chieti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'Tab. 5.8 Graf. 5.12 - 5.13'!$C$8:$F$8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'Tab. 5.8 Graf. 5.12 - 5.13'!$C$15:$F$15</c:f>
              <c:numCache>
                <c:formatCode>#,##0.0_ ;\-#,##0.0\ </c:formatCode>
                <c:ptCount val="4"/>
                <c:pt idx="0">
                  <c:v>11.493278</c:v>
                </c:pt>
                <c:pt idx="1">
                  <c:v>13.699453999999999</c:v>
                </c:pt>
                <c:pt idx="2">
                  <c:v>11.099209999999999</c:v>
                </c:pt>
                <c:pt idx="3">
                  <c:v>9.8739650000000001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2C8-4B45-A75C-5FF838FC1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197888"/>
        <c:axId val="165282176"/>
      </c:lineChart>
      <c:catAx>
        <c:axId val="166197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5282176"/>
        <c:crosses val="autoZero"/>
        <c:auto val="1"/>
        <c:lblAlgn val="ctr"/>
        <c:lblOffset val="100"/>
        <c:noMultiLvlLbl val="0"/>
      </c:catAx>
      <c:valAx>
        <c:axId val="165282176"/>
        <c:scaling>
          <c:orientation val="minMax"/>
          <c:min val="6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166197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5531867891513562"/>
          <c:y val="0.86960265383493729"/>
          <c:w val="0.78357020997375326"/>
          <c:h val="0.1265354330708661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FFFF4F"/>
        </a:gs>
        <a:gs pos="100000">
          <a:schemeClr val="bg1"/>
        </a:gs>
      </a:gsLst>
      <a:lin ang="16200000" scaled="1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'Graf. 5.14 - 5.15'!$A$15</c:f>
              <c:strCache>
                <c:ptCount val="1"/>
                <c:pt idx="0">
                  <c:v>    L'Aquila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6944228700289901E-3"/>
                  <c:y val="-2.4189128510459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D7-415A-B742-E4D953591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5.14 - 5.15'!$D$7:$G$7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5.14 - 5.15'!$D$17:$G$17</c:f>
              <c:numCache>
                <c:formatCode>#,##0.0_ ;\-#,##0.0\ </c:formatCode>
                <c:ptCount val="4"/>
                <c:pt idx="0">
                  <c:v>35.189374000000001</c:v>
                </c:pt>
                <c:pt idx="1">
                  <c:v>35.736687000000003</c:v>
                </c:pt>
                <c:pt idx="2">
                  <c:v>37.547995999999998</c:v>
                </c:pt>
                <c:pt idx="3">
                  <c:v>36.538862000000002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D7-415A-B742-E4D953591F37}"/>
            </c:ext>
          </c:extLst>
        </c:ser>
        <c:ser>
          <c:idx val="1"/>
          <c:order val="1"/>
          <c:tx>
            <c:strRef>
              <c:f>'Graf. 5.14 - 5.15'!$A$18</c:f>
              <c:strCache>
                <c:ptCount val="1"/>
                <c:pt idx="0">
                  <c:v>    Teramo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4D7-415A-B742-E4D953591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5.14 - 5.15'!$D$7:$G$7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5.14 - 5.15'!$D$20:$G$20</c:f>
              <c:numCache>
                <c:formatCode>#,##0.0_ ;\-#,##0.0\ </c:formatCode>
                <c:ptCount val="4"/>
                <c:pt idx="0">
                  <c:v>32.341135999999999</c:v>
                </c:pt>
                <c:pt idx="1">
                  <c:v>33.996929000000002</c:v>
                </c:pt>
                <c:pt idx="2">
                  <c:v>35.882860999999998</c:v>
                </c:pt>
                <c:pt idx="3">
                  <c:v>34.994390000000003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D7-415A-B742-E4D953591F37}"/>
            </c:ext>
          </c:extLst>
        </c:ser>
        <c:ser>
          <c:idx val="2"/>
          <c:order val="2"/>
          <c:tx>
            <c:strRef>
              <c:f>'Graf. 5.14 - 5.15'!$A$21</c:f>
              <c:strCache>
                <c:ptCount val="1"/>
                <c:pt idx="0">
                  <c:v>    Pescara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5215240022550732E-2"/>
                  <c:y val="5.543277913894073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D7-415A-B742-E4D953591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5.14 - 5.15'!$D$7:$G$7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5.14 - 5.15'!$D$23:$G$23</c:f>
              <c:numCache>
                <c:formatCode>#,##0.0_ ;\-#,##0.0\ </c:formatCode>
                <c:ptCount val="4"/>
                <c:pt idx="0">
                  <c:v>37.101491000000003</c:v>
                </c:pt>
                <c:pt idx="1">
                  <c:v>34.096791000000003</c:v>
                </c:pt>
                <c:pt idx="2">
                  <c:v>37.107197999999997</c:v>
                </c:pt>
                <c:pt idx="3">
                  <c:v>36.062905000000001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D7-415A-B742-E4D953591F37}"/>
            </c:ext>
          </c:extLst>
        </c:ser>
        <c:ser>
          <c:idx val="3"/>
          <c:order val="3"/>
          <c:tx>
            <c:strRef>
              <c:f>'Graf. 5.14 - 5.15'!$A$24</c:f>
              <c:strCache>
                <c:ptCount val="1"/>
                <c:pt idx="0">
                  <c:v>    Chieti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1.5215240022550732E-2"/>
                  <c:y val="4.2330974893303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4D7-415A-B742-E4D953591F37}"/>
                </c:ext>
              </c:extLst>
            </c:dLbl>
            <c:dLbl>
              <c:idx val="3"/>
              <c:layout>
                <c:manualLayout>
                  <c:x val="2.1736057175072475E-3"/>
                  <c:y val="-5.4425539148533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4D7-415A-B742-E4D953591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5.14 - 5.15'!$D$7:$G$7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5.14 - 5.15'!$D$26:$G$26</c:f>
              <c:numCache>
                <c:formatCode>#,##0.0_ ;\-#,##0.0\ </c:formatCode>
                <c:ptCount val="4"/>
                <c:pt idx="0">
                  <c:v>34.925918000000003</c:v>
                </c:pt>
                <c:pt idx="1">
                  <c:v>33.859909999999999</c:v>
                </c:pt>
                <c:pt idx="2">
                  <c:v>38.074879000000003</c:v>
                </c:pt>
                <c:pt idx="3">
                  <c:v>36.614119000000002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4D7-415A-B742-E4D953591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693120"/>
        <c:axId val="166703104"/>
      </c:lineChart>
      <c:catAx>
        <c:axId val="1666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703104"/>
        <c:crosses val="autoZero"/>
        <c:auto val="1"/>
        <c:lblAlgn val="ctr"/>
        <c:lblOffset val="100"/>
        <c:noMultiLvlLbl val="0"/>
      </c:catAx>
      <c:valAx>
        <c:axId val="166703104"/>
        <c:scaling>
          <c:orientation val="minMax"/>
          <c:min val="3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69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FFFF4F"/>
        </a:gs>
        <a:gs pos="100000">
          <a:schemeClr val="bg1"/>
        </a:gs>
      </a:gsLst>
      <a:lin ang="162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459895833333338E-2"/>
          <c:y val="6.0633680555555555E-2"/>
          <c:w val="0.90307638888888886"/>
          <c:h val="0.70229383680555557"/>
        </c:manualLayout>
      </c:layout>
      <c:lineChart>
        <c:grouping val="standard"/>
        <c:varyColors val="0"/>
        <c:ser>
          <c:idx val="1"/>
          <c:order val="0"/>
          <c:tx>
            <c:strRef>
              <c:f>'Graf. 5.14 - 5.15'!$B$9</c:f>
              <c:strCache>
                <c:ptCount val="1"/>
                <c:pt idx="0">
                  <c:v>Italia - maschi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5.14 - 5.15'!$D$7:$G$7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5.14 - 5.15'!$D$9:$G$9</c:f>
              <c:numCache>
                <c:formatCode>#,##0.0_ ;\-#,##0.0\ </c:formatCode>
                <c:ptCount val="4"/>
                <c:pt idx="0">
                  <c:v>24.986830000000001</c:v>
                </c:pt>
                <c:pt idx="1">
                  <c:v>25.072434000000001</c:v>
                </c:pt>
                <c:pt idx="2">
                  <c:v>27.052602</c:v>
                </c:pt>
                <c:pt idx="3">
                  <c:v>26.387900999999999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3-40FB-AFF6-695ADD0606D3}"/>
            </c:ext>
          </c:extLst>
        </c:ser>
        <c:ser>
          <c:idx val="3"/>
          <c:order val="1"/>
          <c:tx>
            <c:strRef>
              <c:f>'Graf. 5.14 - 5.15'!$B$10</c:f>
              <c:strCache>
                <c:ptCount val="1"/>
                <c:pt idx="0">
                  <c:v>Italia - femmine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5.14 - 5.15'!$D$7:$G$7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5.14 - 5.15'!$D$10:$G$10</c:f>
              <c:numCache>
                <c:formatCode>#,##0.0_ ;\-#,##0.0\ </c:formatCode>
                <c:ptCount val="4"/>
                <c:pt idx="0">
                  <c:v>43.776060000000001</c:v>
                </c:pt>
                <c:pt idx="1">
                  <c:v>43.484971999999999</c:v>
                </c:pt>
                <c:pt idx="2">
                  <c:v>45.852528999999997</c:v>
                </c:pt>
                <c:pt idx="3">
                  <c:v>44.608127000000003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0FB-AFF6-695ADD0606D3}"/>
            </c:ext>
          </c:extLst>
        </c:ser>
        <c:ser>
          <c:idx val="0"/>
          <c:order val="2"/>
          <c:tx>
            <c:strRef>
              <c:f>'Graf. 5.14 - 5.15'!$B$12</c:f>
              <c:strCache>
                <c:ptCount val="1"/>
                <c:pt idx="0">
                  <c:v>Abruzzo - maschi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3.8761458333333373E-2"/>
                  <c:y val="4.046666666666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23-40FB-AFF6-695ADD0606D3}"/>
                </c:ext>
              </c:extLst>
            </c:dLbl>
            <c:dLbl>
              <c:idx val="8"/>
              <c:layout>
                <c:manualLayout>
                  <c:x val="-3.4351736111111114E-2"/>
                  <c:y val="3.45870370370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23-40FB-AFF6-695ADD0606D3}"/>
                </c:ext>
              </c:extLst>
            </c:dLbl>
            <c:dLbl>
              <c:idx val="9"/>
              <c:layout>
                <c:manualLayout>
                  <c:x val="-3.4351736111111114E-2"/>
                  <c:y val="2.87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23-40FB-AFF6-695ADD0606D3}"/>
                </c:ext>
              </c:extLst>
            </c:dLbl>
            <c:dLbl>
              <c:idx val="10"/>
              <c:layout>
                <c:manualLayout>
                  <c:x val="-3.6556597222222223E-2"/>
                  <c:y val="3.45870370370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23-40FB-AFF6-695ADD0606D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5.14 - 5.15'!$D$7:$G$7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5.14 - 5.15'!$D$12:$G$12</c:f>
              <c:numCache>
                <c:formatCode>#,##0.0_ ;\-#,##0.0\ </c:formatCode>
                <c:ptCount val="4"/>
                <c:pt idx="0">
                  <c:v>23.414552</c:v>
                </c:pt>
                <c:pt idx="1">
                  <c:v>23.079858000000002</c:v>
                </c:pt>
                <c:pt idx="2">
                  <c:v>26.334527000000001</c:v>
                </c:pt>
                <c:pt idx="3">
                  <c:v>25.389645999999999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23-40FB-AFF6-695ADD0606D3}"/>
            </c:ext>
          </c:extLst>
        </c:ser>
        <c:ser>
          <c:idx val="2"/>
          <c:order val="3"/>
          <c:tx>
            <c:strRef>
              <c:f>'Graf. 5.14 - 5.15'!$B$13</c:f>
              <c:strCache>
                <c:ptCount val="1"/>
                <c:pt idx="0">
                  <c:v>Abruzzo - femmine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5.14 - 5.15'!$D$7:$G$7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5.14 - 5.15'!$D$13:$G$13</c:f>
              <c:numCache>
                <c:formatCode>#,##0.0_ ;\-#,##0.0\ </c:formatCode>
                <c:ptCount val="4"/>
                <c:pt idx="0">
                  <c:v>46.330587000000001</c:v>
                </c:pt>
                <c:pt idx="1">
                  <c:v>45.653376000000002</c:v>
                </c:pt>
                <c:pt idx="2">
                  <c:v>48.043101999999998</c:v>
                </c:pt>
                <c:pt idx="3">
                  <c:v>46.765661999999999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023-40FB-AFF6-695ADD060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693120"/>
        <c:axId val="166703104"/>
      </c:lineChart>
      <c:catAx>
        <c:axId val="1666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703104"/>
        <c:crosses val="autoZero"/>
        <c:auto val="1"/>
        <c:lblAlgn val="ctr"/>
        <c:lblOffset val="100"/>
        <c:noMultiLvlLbl val="0"/>
      </c:catAx>
      <c:valAx>
        <c:axId val="166703104"/>
        <c:scaling>
          <c:orientation val="minMax"/>
          <c:min val="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69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51336805555556"/>
          <c:y val="0.866724537037037"/>
          <c:w val="0.67220243055555551"/>
          <c:h val="0.12739583333333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FFFF4F"/>
        </a:gs>
        <a:gs pos="100000">
          <a:schemeClr val="bg1"/>
        </a:gs>
      </a:gsLst>
      <a:lin ang="162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4907418345992"/>
          <c:y val="4.5665791251386284E-2"/>
          <c:w val="0.86417200429581775"/>
          <c:h val="0.74928623505395153"/>
        </c:manualLayout>
      </c:layout>
      <c:lineChart>
        <c:grouping val="standard"/>
        <c:varyColors val="0"/>
        <c:ser>
          <c:idx val="0"/>
          <c:order val="0"/>
          <c:tx>
            <c:strRef>
              <c:f>'Graf. 5.16-5.17'!$A$17</c:f>
              <c:strCache>
                <c:ptCount val="1"/>
                <c:pt idx="0">
                  <c:v>L'Aquila</c:v>
                </c:pt>
              </c:strCache>
            </c:strRef>
          </c:tx>
          <c:marker>
            <c:symbol val="none"/>
          </c:marker>
          <c:dLbls>
            <c:dLbl>
              <c:idx val="4"/>
              <c:layout>
                <c:manualLayout>
                  <c:x val="-4.9125013592939547E-2"/>
                  <c:y val="4.2924074074074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83-4AAD-A281-57FB05FB0E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5.16-5.17'!$B$16:$I$16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'Graf. 5.16-5.17'!$B$17:$I$17</c:f>
              <c:numCache>
                <c:formatCode>#,##0</c:formatCode>
                <c:ptCount val="8"/>
                <c:pt idx="0">
                  <c:v>336984</c:v>
                </c:pt>
                <c:pt idx="1">
                  <c:v>391871</c:v>
                </c:pt>
                <c:pt idx="2">
                  <c:v>358748</c:v>
                </c:pt>
                <c:pt idx="3">
                  <c:v>345654</c:v>
                </c:pt>
                <c:pt idx="4">
                  <c:v>388955</c:v>
                </c:pt>
                <c:pt idx="5">
                  <c:v>403761</c:v>
                </c:pt>
                <c:pt idx="6">
                  <c:v>291755</c:v>
                </c:pt>
                <c:pt idx="7">
                  <c:v>288199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83-4AAD-A281-57FB05FB0EC9}"/>
            </c:ext>
          </c:extLst>
        </c:ser>
        <c:ser>
          <c:idx val="1"/>
          <c:order val="1"/>
          <c:tx>
            <c:strRef>
              <c:f>'Graf. 5.16-5.17'!$A$18</c:f>
              <c:strCache>
                <c:ptCount val="1"/>
                <c:pt idx="0">
                  <c:v>Teramo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5.16-5.17'!$B$16:$I$16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'Graf. 5.16-5.17'!$B$18:$I$18</c:f>
              <c:numCache>
                <c:formatCode>#,##0</c:formatCode>
                <c:ptCount val="8"/>
                <c:pt idx="0">
                  <c:v>505943</c:v>
                </c:pt>
                <c:pt idx="1">
                  <c:v>547999</c:v>
                </c:pt>
                <c:pt idx="2">
                  <c:v>533770</c:v>
                </c:pt>
                <c:pt idx="3">
                  <c:v>550804</c:v>
                </c:pt>
                <c:pt idx="4">
                  <c:v>565261</c:v>
                </c:pt>
                <c:pt idx="5">
                  <c:v>562769</c:v>
                </c:pt>
                <c:pt idx="6">
                  <c:v>367493</c:v>
                </c:pt>
                <c:pt idx="7">
                  <c:v>503762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83-4AAD-A281-57FB05FB0EC9}"/>
            </c:ext>
          </c:extLst>
        </c:ser>
        <c:ser>
          <c:idx val="2"/>
          <c:order val="2"/>
          <c:tx>
            <c:strRef>
              <c:f>'Graf. 5.16-5.17'!$A$19</c:f>
              <c:strCache>
                <c:ptCount val="1"/>
                <c:pt idx="0">
                  <c:v>Pescara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5.9153908868556933E-2"/>
                  <c:y val="-3.6123995998257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83-4AAD-A281-57FB05FB0EC9}"/>
                </c:ext>
              </c:extLst>
            </c:dLbl>
            <c:dLbl>
              <c:idx val="2"/>
              <c:layout>
                <c:manualLayout>
                  <c:x val="-5.6545141231901158E-2"/>
                  <c:y val="-4.840580649185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83-4AAD-A281-57FB05FB0EC9}"/>
                </c:ext>
              </c:extLst>
            </c:dLbl>
            <c:dLbl>
              <c:idx val="3"/>
              <c:layout>
                <c:manualLayout>
                  <c:x val="-5.1327605958589616E-2"/>
                  <c:y val="2.5285056469733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83-4AAD-A281-57FB05FB0EC9}"/>
                </c:ext>
              </c:extLst>
            </c:dLbl>
            <c:dLbl>
              <c:idx val="5"/>
              <c:layout>
                <c:manualLayout>
                  <c:x val="-5.9153908868556933E-2"/>
                  <c:y val="3.75668669633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683-4AAD-A281-57FB05FB0EC9}"/>
                </c:ext>
              </c:extLst>
            </c:dLbl>
            <c:dLbl>
              <c:idx val="6"/>
              <c:layout>
                <c:manualLayout>
                  <c:x val="-6.1475520833333332E-2"/>
                  <c:y val="4.9064814814814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83-4AAD-A281-57FB05FB0EC9}"/>
                </c:ext>
              </c:extLst>
            </c:dLbl>
            <c:dLbl>
              <c:idx val="7"/>
              <c:layout>
                <c:manualLayout>
                  <c:x val="-2.7427126668506392E-2"/>
                  <c:y val="-5.2225925925925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83-4AAD-A281-57FB05FB0E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5.16-5.17'!$B$16:$I$16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'Graf. 5.16-5.17'!$B$19:$I$19</c:f>
              <c:numCache>
                <c:formatCode>#,##0</c:formatCode>
                <c:ptCount val="8"/>
                <c:pt idx="0">
                  <c:v>296762</c:v>
                </c:pt>
                <c:pt idx="1">
                  <c:v>307845</c:v>
                </c:pt>
                <c:pt idx="2">
                  <c:v>349787</c:v>
                </c:pt>
                <c:pt idx="3">
                  <c:v>352798</c:v>
                </c:pt>
                <c:pt idx="4">
                  <c:v>381492</c:v>
                </c:pt>
                <c:pt idx="5">
                  <c:v>377066</c:v>
                </c:pt>
                <c:pt idx="6">
                  <c:v>211614</c:v>
                </c:pt>
                <c:pt idx="7">
                  <c:v>275916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83-4AAD-A281-57FB05FB0EC9}"/>
            </c:ext>
          </c:extLst>
        </c:ser>
        <c:ser>
          <c:idx val="3"/>
          <c:order val="3"/>
          <c:tx>
            <c:strRef>
              <c:f>'Graf. 5.16-5.17'!$A$20</c:f>
              <c:strCache>
                <c:ptCount val="1"/>
                <c:pt idx="0">
                  <c:v>Chieti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5.16-5.17'!$B$16:$I$16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'Graf. 5.16-5.17'!$B$20:$I$20</c:f>
              <c:numCache>
                <c:formatCode>#,##0</c:formatCode>
                <c:ptCount val="8"/>
                <c:pt idx="0">
                  <c:v>271746</c:v>
                </c:pt>
                <c:pt idx="1">
                  <c:v>274372</c:v>
                </c:pt>
                <c:pt idx="2">
                  <c:v>284147</c:v>
                </c:pt>
                <c:pt idx="3">
                  <c:v>299397</c:v>
                </c:pt>
                <c:pt idx="4">
                  <c:v>307379</c:v>
                </c:pt>
                <c:pt idx="5">
                  <c:v>299570</c:v>
                </c:pt>
                <c:pt idx="6">
                  <c:v>199005</c:v>
                </c:pt>
                <c:pt idx="7">
                  <c:v>263010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83-4AAD-A281-57FB05FB0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608456"/>
        <c:axId val="166044936"/>
      </c:lineChart>
      <c:catAx>
        <c:axId val="165608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044936"/>
        <c:crosses val="autoZero"/>
        <c:auto val="1"/>
        <c:lblAlgn val="ctr"/>
        <c:lblOffset val="100"/>
        <c:noMultiLvlLbl val="0"/>
      </c:catAx>
      <c:valAx>
        <c:axId val="1660449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5608456"/>
        <c:crosses val="autoZero"/>
        <c:crossBetween val="between"/>
        <c:majorUnit val="100000"/>
        <c:min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642979002624672"/>
          <c:y val="0.91655044987650058"/>
          <c:w val="0.84190354330708661"/>
          <c:h val="7.958764566646058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54783042255862"/>
          <c:y val="3.3761574074074076E-2"/>
          <c:w val="0.86199309585474271"/>
          <c:h val="0.78456388888888862"/>
        </c:manualLayout>
      </c:layout>
      <c:lineChart>
        <c:grouping val="standard"/>
        <c:varyColors val="0"/>
        <c:ser>
          <c:idx val="0"/>
          <c:order val="0"/>
          <c:tx>
            <c:strRef>
              <c:f>'Graf. 5.16-5.17'!$A$32</c:f>
              <c:strCache>
                <c:ptCount val="1"/>
                <c:pt idx="0">
                  <c:v>L'Aquila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4487673611111093E-2"/>
                  <c:y val="-0.11690185185185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F2-43DA-937C-B52BCDEC26B2}"/>
                </c:ext>
              </c:extLst>
            </c:dLbl>
            <c:dLbl>
              <c:idx val="1"/>
              <c:layout>
                <c:manualLayout>
                  <c:x val="-5.2282812500000039E-2"/>
                  <c:y val="-0.134540740740740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F2-43DA-937C-B52BCDEC26B2}"/>
                </c:ext>
              </c:extLst>
            </c:dLbl>
            <c:dLbl>
              <c:idx val="2"/>
              <c:layout>
                <c:manualLayout>
                  <c:x val="-4.7790451388888933E-2"/>
                  <c:y val="-5.2225925925925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F2-43DA-937C-B52BCDEC26B2}"/>
                </c:ext>
              </c:extLst>
            </c:dLbl>
            <c:dLbl>
              <c:idx val="3"/>
              <c:layout>
                <c:manualLayout>
                  <c:x val="-4.5585589303328906E-2"/>
                  <c:y val="-0.134540740740740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F2-43DA-937C-B52BCDEC26B2}"/>
                </c:ext>
              </c:extLst>
            </c:dLbl>
            <c:dLbl>
              <c:idx val="4"/>
              <c:layout>
                <c:manualLayout>
                  <c:x val="-4.99953125E-2"/>
                  <c:y val="-5.8105555555555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F2-43DA-937C-B52BCDEC26B2}"/>
                </c:ext>
              </c:extLst>
            </c:dLbl>
            <c:dLbl>
              <c:idx val="5"/>
              <c:layout>
                <c:manualLayout>
                  <c:x val="-5.6609895833333417E-2"/>
                  <c:y val="5.948703703703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F2-43DA-937C-B52BCDEC26B2}"/>
                </c:ext>
              </c:extLst>
            </c:dLbl>
            <c:dLbl>
              <c:idx val="6"/>
              <c:layout>
                <c:manualLayout>
                  <c:x val="-4.7790451388888891E-2"/>
                  <c:y val="5.9487037037036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F2-43DA-937C-B52BCDEC26B2}"/>
                </c:ext>
              </c:extLst>
            </c:dLbl>
            <c:dLbl>
              <c:idx val="7"/>
              <c:layout>
                <c:manualLayout>
                  <c:x val="-3.7228338188557718E-2"/>
                  <c:y val="-0.111022222222222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F2-43DA-937C-B52BCDEC2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'Graf. 5.16-5.17'!$B$31:$I$31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'Graf. 5.16-5.17'!$B$32:$I$32</c:f>
              <c:numCache>
                <c:formatCode>#,##0</c:formatCode>
                <c:ptCount val="8"/>
                <c:pt idx="0">
                  <c:v>966712</c:v>
                </c:pt>
                <c:pt idx="1">
                  <c:v>994770</c:v>
                </c:pt>
                <c:pt idx="2">
                  <c:v>911923</c:v>
                </c:pt>
                <c:pt idx="3">
                  <c:v>859808</c:v>
                </c:pt>
                <c:pt idx="4">
                  <c:v>919851</c:v>
                </c:pt>
                <c:pt idx="5">
                  <c:v>973216</c:v>
                </c:pt>
                <c:pt idx="6">
                  <c:v>735999</c:v>
                </c:pt>
                <c:pt idx="7">
                  <c:v>677933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F2-43DA-937C-B52BCDEC26B2}"/>
            </c:ext>
          </c:extLst>
        </c:ser>
        <c:ser>
          <c:idx val="1"/>
          <c:order val="1"/>
          <c:tx>
            <c:strRef>
              <c:f>'Graf. 5.16-5.17'!$A$33</c:f>
              <c:strCache>
                <c:ptCount val="1"/>
                <c:pt idx="0">
                  <c:v>Teramo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'Graf. 5.16-5.17'!$B$31:$I$31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'Graf. 5.16-5.17'!$B$33:$I$33</c:f>
              <c:numCache>
                <c:formatCode>#,##0</c:formatCode>
                <c:ptCount val="8"/>
                <c:pt idx="0">
                  <c:v>3373731</c:v>
                </c:pt>
                <c:pt idx="1">
                  <c:v>3404836</c:v>
                </c:pt>
                <c:pt idx="2">
                  <c:v>3405266</c:v>
                </c:pt>
                <c:pt idx="3">
                  <c:v>3419387</c:v>
                </c:pt>
                <c:pt idx="4">
                  <c:v>3330496</c:v>
                </c:pt>
                <c:pt idx="5">
                  <c:v>3288052</c:v>
                </c:pt>
                <c:pt idx="6">
                  <c:v>2047867</c:v>
                </c:pt>
                <c:pt idx="7">
                  <c:v>2954125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F2-43DA-937C-B52BCDEC26B2}"/>
            </c:ext>
          </c:extLst>
        </c:ser>
        <c:ser>
          <c:idx val="2"/>
          <c:order val="2"/>
          <c:tx>
            <c:strRef>
              <c:f>'Graf. 5.16-5.17'!$A$34</c:f>
              <c:strCache>
                <c:ptCount val="1"/>
                <c:pt idx="0">
                  <c:v>Pescara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4.7790451388888891E-2"/>
                  <c:y val="-0.130042592592592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1F2-43DA-937C-B52BCDEC26B2}"/>
                </c:ext>
              </c:extLst>
            </c:dLbl>
            <c:dLbl>
              <c:idx val="5"/>
              <c:layout>
                <c:manualLayout>
                  <c:x val="-4.7790451388888967E-2"/>
                  <c:y val="-3.0088888888888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1F2-43DA-937C-B52BCDEC26B2}"/>
                </c:ext>
              </c:extLst>
            </c:dLbl>
            <c:dLbl>
              <c:idx val="6"/>
              <c:layout>
                <c:manualLayout>
                  <c:x val="-5.4487673611111273E-2"/>
                  <c:y val="-3.596851851851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F2-43DA-937C-B52BCDEC26B2}"/>
                </c:ext>
              </c:extLst>
            </c:dLbl>
            <c:dLbl>
              <c:idx val="7"/>
              <c:layout>
                <c:manualLayout>
                  <c:x val="-2.6218038269721831E-2"/>
                  <c:y val="-4.1848148148148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F2-43DA-937C-B52BCDEC2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'Graf. 5.16-5.17'!$B$31:$I$31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'Graf. 5.16-5.17'!$B$34:$I$34</c:f>
              <c:numCache>
                <c:formatCode>#,##0</c:formatCode>
                <c:ptCount val="8"/>
                <c:pt idx="0">
                  <c:v>920805</c:v>
                </c:pt>
                <c:pt idx="1">
                  <c:v>886517</c:v>
                </c:pt>
                <c:pt idx="2">
                  <c:v>955125</c:v>
                </c:pt>
                <c:pt idx="3">
                  <c:v>957754</c:v>
                </c:pt>
                <c:pt idx="4">
                  <c:v>1039394</c:v>
                </c:pt>
                <c:pt idx="5">
                  <c:v>966635</c:v>
                </c:pt>
                <c:pt idx="6">
                  <c:v>590745</c:v>
                </c:pt>
                <c:pt idx="7">
                  <c:v>772858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1F2-43DA-937C-B52BCDEC26B2}"/>
            </c:ext>
          </c:extLst>
        </c:ser>
        <c:ser>
          <c:idx val="3"/>
          <c:order val="3"/>
          <c:tx>
            <c:strRef>
              <c:f>'Graf. 5.16-5.17'!$A$35</c:f>
              <c:strCache>
                <c:ptCount val="1"/>
                <c:pt idx="0">
                  <c:v>Chieti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5.8897395833333331E-2"/>
                  <c:y val="-5.222592592592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F2-43DA-937C-B52BCDEC26B2}"/>
                </c:ext>
              </c:extLst>
            </c:dLbl>
            <c:dLbl>
              <c:idx val="2"/>
              <c:layout>
                <c:manualLayout>
                  <c:x val="-5.4487673611111113E-2"/>
                  <c:y val="-0.1345407407407407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1F2-43DA-937C-B52BCDEC26B2}"/>
                </c:ext>
              </c:extLst>
            </c:dLbl>
            <c:dLbl>
              <c:idx val="4"/>
              <c:layout>
                <c:manualLayout>
                  <c:x val="-5.2200173611111109E-2"/>
                  <c:y val="4.7727777777777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F2-43DA-937C-B52BCDEC26B2}"/>
                </c:ext>
              </c:extLst>
            </c:dLbl>
            <c:dLbl>
              <c:idx val="5"/>
              <c:layout>
                <c:manualLayout>
                  <c:x val="-5.2200173611111192E-2"/>
                  <c:y val="-9.926296296296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F2-43DA-937C-B52BCDEC26B2}"/>
                </c:ext>
              </c:extLst>
            </c:dLbl>
            <c:dLbl>
              <c:idx val="6"/>
              <c:layout>
                <c:manualLayout>
                  <c:x val="-5.6692534722222222E-2"/>
                  <c:y val="-0.105142592592592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1F2-43DA-937C-B52BCDEC26B2}"/>
                </c:ext>
              </c:extLst>
            </c:dLbl>
            <c:dLbl>
              <c:idx val="7"/>
              <c:layout>
                <c:manualLayout>
                  <c:x val="-3.5023437499999997E-2"/>
                  <c:y val="5.3607407407407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1F2-43DA-937C-B52BCDEC2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'Graf. 5.16-5.17'!$B$31:$I$31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'Graf. 5.16-5.17'!$B$35:$I$35</c:f>
              <c:numCache>
                <c:formatCode>#,##0</c:formatCode>
                <c:ptCount val="8"/>
                <c:pt idx="0">
                  <c:v>1021426</c:v>
                </c:pt>
                <c:pt idx="1">
                  <c:v>891107</c:v>
                </c:pt>
                <c:pt idx="2">
                  <c:v>846789</c:v>
                </c:pt>
                <c:pt idx="3">
                  <c:v>956524</c:v>
                </c:pt>
                <c:pt idx="4">
                  <c:v>1045331</c:v>
                </c:pt>
                <c:pt idx="5">
                  <c:v>948799</c:v>
                </c:pt>
                <c:pt idx="6">
                  <c:v>638181</c:v>
                </c:pt>
                <c:pt idx="7">
                  <c:v>792849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1F2-43DA-937C-B52BCDEC2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601128"/>
        <c:axId val="163911528"/>
      </c:lineChart>
      <c:catAx>
        <c:axId val="165601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3911528"/>
        <c:crosses val="autoZero"/>
        <c:auto val="1"/>
        <c:lblAlgn val="ctr"/>
        <c:lblOffset val="100"/>
        <c:noMultiLvlLbl val="0"/>
      </c:catAx>
      <c:valAx>
        <c:axId val="163911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560112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642979002624672"/>
          <c:y val="0.91655044987650058"/>
          <c:w val="0.84190354330708661"/>
          <c:h val="7.958764566646058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8710317460319"/>
          <c:y val="2.7990679113629582E-2"/>
          <c:w val="0.76787142857142843"/>
          <c:h val="0.87507941176470583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chemeClr val="accent4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FFC00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472-4483-98C7-F8C58328EB80}"/>
              </c:ext>
            </c:extLst>
          </c:dPt>
          <c:dPt>
            <c:idx val="17"/>
            <c:invertIfNegative val="0"/>
            <c:bubble3D val="0"/>
            <c:spPr>
              <a:solidFill>
                <a:srgbClr val="CC33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2472-4483-98C7-F8C58328EB80}"/>
              </c:ext>
            </c:extLst>
          </c:dPt>
          <c:dLbls>
            <c:dLbl>
              <c:idx val="19"/>
              <c:layout>
                <c:manualLayout>
                  <c:x val="-2.50391236306729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472-4483-98C7-F8C58328EB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5.18'!$I$7:$I$26</c:f>
              <c:strCache>
                <c:ptCount val="20"/>
                <c:pt idx="0">
                  <c:v>Valle d'Aosta</c:v>
                </c:pt>
                <c:pt idx="1">
                  <c:v>Sardegna</c:v>
                </c:pt>
                <c:pt idx="2">
                  <c:v>Basilicata</c:v>
                </c:pt>
                <c:pt idx="3">
                  <c:v>Liguria</c:v>
                </c:pt>
                <c:pt idx="4">
                  <c:v>Calabria</c:v>
                </c:pt>
                <c:pt idx="5">
                  <c:v>Friuli-V. Giulia</c:v>
                </c:pt>
                <c:pt idx="6">
                  <c:v>Sicilia</c:v>
                </c:pt>
                <c:pt idx="7">
                  <c:v>Molise</c:v>
                </c:pt>
                <c:pt idx="8">
                  <c:v>Trentino A. Adige</c:v>
                </c:pt>
                <c:pt idx="9">
                  <c:v>Umbria</c:v>
                </c:pt>
                <c:pt idx="10">
                  <c:v>Marche</c:v>
                </c:pt>
                <c:pt idx="11">
                  <c:v>Toscana</c:v>
                </c:pt>
                <c:pt idx="12">
                  <c:v>Piemonte</c:v>
                </c:pt>
                <c:pt idx="13">
                  <c:v>Veneto</c:v>
                </c:pt>
                <c:pt idx="14">
                  <c:v>Emilia-Romagna</c:v>
                </c:pt>
                <c:pt idx="15">
                  <c:v>Puglia</c:v>
                </c:pt>
                <c:pt idx="16">
                  <c:v>Campania</c:v>
                </c:pt>
                <c:pt idx="17">
                  <c:v>Abruzzo</c:v>
                </c:pt>
                <c:pt idx="18">
                  <c:v>Lombardia</c:v>
                </c:pt>
                <c:pt idx="19">
                  <c:v>Lazio</c:v>
                </c:pt>
              </c:strCache>
            </c:strRef>
          </c:cat>
          <c:val>
            <c:numRef>
              <c:f>'Graf. 5.18'!$J$7:$J$26</c:f>
              <c:numCache>
                <c:formatCode>#,##0</c:formatCode>
                <c:ptCount val="20"/>
                <c:pt idx="0">
                  <c:v>1193</c:v>
                </c:pt>
                <c:pt idx="1">
                  <c:v>3378</c:v>
                </c:pt>
                <c:pt idx="2">
                  <c:v>9681</c:v>
                </c:pt>
                <c:pt idx="3">
                  <c:v>10235</c:v>
                </c:pt>
                <c:pt idx="4">
                  <c:v>10503</c:v>
                </c:pt>
                <c:pt idx="5">
                  <c:v>10697</c:v>
                </c:pt>
                <c:pt idx="6">
                  <c:v>14600</c:v>
                </c:pt>
                <c:pt idx="7">
                  <c:v>16029</c:v>
                </c:pt>
                <c:pt idx="8">
                  <c:v>19724</c:v>
                </c:pt>
                <c:pt idx="9">
                  <c:v>40174</c:v>
                </c:pt>
                <c:pt idx="10">
                  <c:v>40445</c:v>
                </c:pt>
                <c:pt idx="11">
                  <c:v>42191</c:v>
                </c:pt>
                <c:pt idx="12">
                  <c:v>54230</c:v>
                </c:pt>
                <c:pt idx="13">
                  <c:v>66228</c:v>
                </c:pt>
                <c:pt idx="14">
                  <c:v>89525</c:v>
                </c:pt>
                <c:pt idx="15">
                  <c:v>90583</c:v>
                </c:pt>
                <c:pt idx="16">
                  <c:v>117504</c:v>
                </c:pt>
                <c:pt idx="17">
                  <c:v>129450</c:v>
                </c:pt>
                <c:pt idx="18">
                  <c:v>189693</c:v>
                </c:pt>
                <c:pt idx="19">
                  <c:v>262093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72-4483-98C7-F8C58328E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10744"/>
        <c:axId val="163911136"/>
        <c:extLst/>
      </c:barChart>
      <c:catAx>
        <c:axId val="163910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3911136"/>
        <c:crosses val="autoZero"/>
        <c:auto val="1"/>
        <c:lblAlgn val="ctr"/>
        <c:lblOffset val="100"/>
        <c:noMultiLvlLbl val="0"/>
      </c:catAx>
      <c:valAx>
        <c:axId val="163911136"/>
        <c:scaling>
          <c:orientation val="minMax"/>
          <c:max val="35000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3910744"/>
        <c:crosses val="autoZero"/>
        <c:crossBetween val="between"/>
        <c:majorUnit val="50000"/>
        <c:minorUnit val="10000"/>
      </c:valAx>
      <c:spPr>
        <a:noFill/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31686795447382E-2"/>
          <c:y val="5.7052443192370489E-2"/>
          <c:w val="0.89528958880139975"/>
          <c:h val="0.785454943132108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'Graf. 5.19-5.20'!$E$8</c:f>
              <c:strCache>
                <c:ptCount val="1"/>
                <c:pt idx="0">
                  <c:v>  Paesi esteri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4.5416666666666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6E-4158-AB42-ABB1AD7670A0}"/>
                </c:ext>
              </c:extLst>
            </c:dLbl>
            <c:dLbl>
              <c:idx val="1"/>
              <c:layout>
                <c:manualLayout>
                  <c:x val="0"/>
                  <c:y val="-5.7175925925925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6E-4158-AB42-ABB1AD7670A0}"/>
                </c:ext>
              </c:extLst>
            </c:dLbl>
            <c:dLbl>
              <c:idx val="2"/>
              <c:layout>
                <c:manualLayout>
                  <c:x val="-2.3148148142758554E-7"/>
                  <c:y val="-5.0046296296296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6E-4158-AB42-ABB1AD7670A0}"/>
                </c:ext>
              </c:extLst>
            </c:dLbl>
            <c:dLbl>
              <c:idx val="3"/>
              <c:layout>
                <c:manualLayout>
                  <c:x val="0"/>
                  <c:y val="-4.6666666666666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6E-4158-AB42-ABB1AD7670A0}"/>
                </c:ext>
              </c:extLst>
            </c:dLbl>
            <c:dLbl>
              <c:idx val="4"/>
              <c:layout>
                <c:manualLayout>
                  <c:x val="0"/>
                  <c:y val="-4.7916666666666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6E-4158-AB42-ABB1AD7670A0}"/>
                </c:ext>
              </c:extLst>
            </c:dLbl>
            <c:dLbl>
              <c:idx val="5"/>
              <c:layout>
                <c:manualLayout>
                  <c:x val="0"/>
                  <c:y val="-4.791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6E-4158-AB42-ABB1AD7670A0}"/>
                </c:ext>
              </c:extLst>
            </c:dLbl>
            <c:dLbl>
              <c:idx val="6"/>
              <c:layout>
                <c:manualLayout>
                  <c:x val="0"/>
                  <c:y val="-3.527777777777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6E-4158-AB42-ABB1AD7670A0}"/>
                </c:ext>
              </c:extLst>
            </c:dLbl>
            <c:dLbl>
              <c:idx val="7"/>
              <c:layout>
                <c:manualLayout>
                  <c:x val="-1.6168794698185392E-16"/>
                  <c:y val="-4.115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16E-4158-AB42-ABB1AD7670A0}"/>
                </c:ext>
              </c:extLst>
            </c:dLbl>
            <c:dLbl>
              <c:idx val="8"/>
              <c:layout>
                <c:manualLayout>
                  <c:x val="0"/>
                  <c:y val="-4.1157407407407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16E-4158-AB42-ABB1AD7670A0}"/>
                </c:ext>
              </c:extLst>
            </c:dLbl>
            <c:dLbl>
              <c:idx val="9"/>
              <c:layout>
                <c:manualLayout>
                  <c:x val="0"/>
                  <c:y val="-3.5277777777777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16E-4158-AB42-ABB1AD7670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5.19-5.20'!$A$20:$A$29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'Graf. 5.19-5.20'!$E$20:$E$29</c:f>
              <c:numCache>
                <c:formatCode>#,##0</c:formatCode>
                <c:ptCount val="10"/>
                <c:pt idx="0">
                  <c:v>191808</c:v>
                </c:pt>
                <c:pt idx="1">
                  <c:v>188658</c:v>
                </c:pt>
                <c:pt idx="2">
                  <c:v>174171</c:v>
                </c:pt>
                <c:pt idx="3">
                  <c:v>174639</c:v>
                </c:pt>
                <c:pt idx="4">
                  <c:v>190734</c:v>
                </c:pt>
                <c:pt idx="5">
                  <c:v>189590</c:v>
                </c:pt>
                <c:pt idx="6">
                  <c:v>201188</c:v>
                </c:pt>
                <c:pt idx="7">
                  <c:v>192703</c:v>
                </c:pt>
                <c:pt idx="8">
                  <c:v>60372</c:v>
                </c:pt>
                <c:pt idx="9">
                  <c:v>112731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6E-4158-AB42-ABB1AD7670A0}"/>
            </c:ext>
          </c:extLst>
        </c:ser>
        <c:ser>
          <c:idx val="1"/>
          <c:order val="1"/>
          <c:tx>
            <c:strRef>
              <c:f>'Graf. 5.19-5.20'!$F$8</c:f>
              <c:strCache>
                <c:ptCount val="1"/>
                <c:pt idx="0">
                  <c:v>  Italia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5.19-5.20'!$A$20:$A$29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'Graf. 5.19-5.20'!$F$20:$F$29</c:f>
              <c:numCache>
                <c:formatCode>#,##0</c:formatCode>
                <c:ptCount val="10"/>
                <c:pt idx="0">
                  <c:v>1386602</c:v>
                </c:pt>
                <c:pt idx="1">
                  <c:v>1322554</c:v>
                </c:pt>
                <c:pt idx="2">
                  <c:v>1237264</c:v>
                </c:pt>
                <c:pt idx="3">
                  <c:v>1347448</c:v>
                </c:pt>
                <c:pt idx="4">
                  <c:v>1335718</c:v>
                </c:pt>
                <c:pt idx="5">
                  <c:v>1359063</c:v>
                </c:pt>
                <c:pt idx="6">
                  <c:v>1441899</c:v>
                </c:pt>
                <c:pt idx="7">
                  <c:v>1450463</c:v>
                </c:pt>
                <c:pt idx="8">
                  <c:v>1009495</c:v>
                </c:pt>
                <c:pt idx="9">
                  <c:v>1218156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16E-4158-AB42-ABB1AD767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693240"/>
        <c:axId val="166693632"/>
      </c:barChart>
      <c:catAx>
        <c:axId val="166693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693632"/>
        <c:crosses val="autoZero"/>
        <c:auto val="1"/>
        <c:lblAlgn val="ctr"/>
        <c:lblOffset val="100"/>
        <c:noMultiLvlLbl val="0"/>
      </c:catAx>
      <c:valAx>
        <c:axId val="166693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6932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2530621172353457"/>
          <c:y val="0.93302572835087216"/>
          <c:w val="0.56427708333333337"/>
          <c:h val="6.2728261629856175E-2"/>
        </c:manualLayout>
      </c:layout>
      <c:overlay val="0"/>
      <c:txPr>
        <a:bodyPr/>
        <a:lstStyle/>
        <a:p>
          <a:pPr>
            <a:defRPr sz="800">
              <a:latin typeface="+mn-lt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00B0F0"/>
        </a:gs>
        <a:gs pos="24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4200000" scaled="0"/>
    </a:gra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99639082679914E-2"/>
          <c:y val="3.6220514755619007E-2"/>
          <c:w val="0.89418163467469114"/>
          <c:h val="0.73390563556300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5.3 - Graf. 5.2'!$H$21</c:f>
              <c:strCache>
                <c:ptCount val="1"/>
                <c:pt idx="0">
                  <c:v> Addetti totali UL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83-4936-9237-ABC974F3ECC4}"/>
                </c:ext>
              </c:extLst>
            </c:dLbl>
            <c:dLbl>
              <c:idx val="1"/>
              <c:layout>
                <c:manualLayout>
                  <c:x val="0"/>
                  <c:y val="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83-4936-9237-ABC974F3ECC4}"/>
                </c:ext>
              </c:extLst>
            </c:dLbl>
            <c:dLbl>
              <c:idx val="2"/>
              <c:layout>
                <c:manualLayout>
                  <c:x val="-2.7777777777777779E-3"/>
                  <c:y val="-9.2592592592592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83-4936-9237-ABC974F3ECC4}"/>
                </c:ext>
              </c:extLst>
            </c:dLbl>
            <c:dLbl>
              <c:idx val="3"/>
              <c:layout>
                <c:manualLayout>
                  <c:x val="-2.7777777777777779E-3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83-4936-9237-ABC974F3ECC4}"/>
                </c:ext>
              </c:extLst>
            </c:dLbl>
            <c:dLbl>
              <c:idx val="4"/>
              <c:layout>
                <c:manualLayout>
                  <c:x val="-2.4750521277920524E-2"/>
                  <c:y val="1.3888599737205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83-4936-9237-ABC974F3EC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'Tab. 5.3 - Graf. 5.2'!$G$22:$G$26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'Tab. 5.3 - Graf. 5.2'!$H$22:$H$26</c:f>
              <c:numCache>
                <c:formatCode>#,##0</c:formatCode>
                <c:ptCount val="5"/>
                <c:pt idx="0">
                  <c:v>2489</c:v>
                </c:pt>
                <c:pt idx="1">
                  <c:v>4106</c:v>
                </c:pt>
                <c:pt idx="2">
                  <c:v>2934</c:v>
                </c:pt>
                <c:pt idx="3">
                  <c:v>4724</c:v>
                </c:pt>
                <c:pt idx="4">
                  <c:v>14253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83-4936-9237-ABC974F3ECC4}"/>
            </c:ext>
          </c:extLst>
        </c:ser>
        <c:ser>
          <c:idx val="1"/>
          <c:order val="1"/>
          <c:tx>
            <c:strRef>
              <c:f>'Tab. 5.3 - Graf. 5.2'!$I$21</c:f>
              <c:strCache>
                <c:ptCount val="1"/>
                <c:pt idx="0">
                  <c:v>Addetti dipendenti UL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5.5851733437707173E-3"/>
                  <c:y val="-3.0217177037562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83-4936-9237-ABC974F3ECC4}"/>
                </c:ext>
              </c:extLst>
            </c:dLbl>
            <c:dLbl>
              <c:idx val="1"/>
              <c:layout>
                <c:manualLayout>
                  <c:x val="2.5133280046968229E-2"/>
                  <c:y val="-1.888573564847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692300926501095E-2"/>
                      <c:h val="8.88765693748910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D83-4936-9237-ABC974F3ECC4}"/>
                </c:ext>
              </c:extLst>
            </c:dLbl>
            <c:dLbl>
              <c:idx val="2"/>
              <c:layout>
                <c:manualLayout>
                  <c:x val="8.3333333333333332E-3"/>
                  <c:y val="3.6551482515377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83-4936-9237-ABC974F3ECC4}"/>
                </c:ext>
              </c:extLst>
            </c:dLbl>
            <c:dLbl>
              <c:idx val="3"/>
              <c:layout>
                <c:manualLayout>
                  <c:x val="1.6725835054878724E-2"/>
                  <c:y val="-2.2662882778171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83-4936-9237-ABC974F3ECC4}"/>
                </c:ext>
              </c:extLst>
            </c:dLbl>
            <c:dLbl>
              <c:idx val="4"/>
              <c:layout>
                <c:manualLayout>
                  <c:x val="1.6755520031312154E-2"/>
                  <c:y val="-1.73117243579199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83-4936-9237-ABC974F3EC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'Tab. 5.3 - Graf. 5.2'!$G$22:$G$26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'Tab. 5.3 - Graf. 5.2'!$I$22:$I$26</c:f>
              <c:numCache>
                <c:formatCode>#,##0</c:formatCode>
                <c:ptCount val="5"/>
                <c:pt idx="0">
                  <c:v>2517</c:v>
                </c:pt>
                <c:pt idx="1">
                  <c:v>4220</c:v>
                </c:pt>
                <c:pt idx="2">
                  <c:v>3187</c:v>
                </c:pt>
                <c:pt idx="3">
                  <c:v>4800</c:v>
                </c:pt>
                <c:pt idx="4">
                  <c:v>14724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D83-4936-9237-ABC974F3ECC4}"/>
            </c:ext>
          </c:extLst>
        </c:ser>
        <c:ser>
          <c:idx val="2"/>
          <c:order val="2"/>
          <c:tx>
            <c:strRef>
              <c:f>'Tab. 5.3 - Graf. 5.2'!$J$21</c:f>
              <c:strCache>
                <c:ptCount val="1"/>
                <c:pt idx="0">
                  <c:v>Addetti indipendenti UL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952005201051874E-3"/>
                  <c:y val="1.339109954800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83-4936-9237-ABC974F3ECC4}"/>
                </c:ext>
              </c:extLst>
            </c:dLbl>
            <c:dLbl>
              <c:idx val="1"/>
              <c:layout>
                <c:manualLayout>
                  <c:x val="2.4787334958371155E-4"/>
                  <c:y val="1.4611923890656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83-4936-9237-ABC974F3ECC4}"/>
                </c:ext>
              </c:extLst>
            </c:dLbl>
            <c:dLbl>
              <c:idx val="2"/>
              <c:layout>
                <c:manualLayout>
                  <c:x val="8.5812209778046138E-3"/>
                  <c:y val="1.5109599651393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83-4936-9237-ABC974F3ECC4}"/>
                </c:ext>
              </c:extLst>
            </c:dLbl>
            <c:dLbl>
              <c:idx val="3"/>
              <c:layout>
                <c:manualLayout>
                  <c:x val="1.6696369967159619E-2"/>
                  <c:y val="2.801453517594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83-4936-9237-ABC974F3ECC4}"/>
                </c:ext>
              </c:extLst>
            </c:dLbl>
            <c:dLbl>
              <c:idx val="4"/>
              <c:layout>
                <c:manualLayout>
                  <c:x val="3.8210234338940095E-4"/>
                  <c:y val="2.3812500073015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83-4936-9237-ABC974F3EC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'Tab. 5.3 - Graf. 5.2'!$G$22:$G$26</c:f>
              <c:strCache>
                <c:ptCount val="5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  <c:pt idx="4">
                  <c:v>Abruzzo</c:v>
                </c:pt>
              </c:strCache>
            </c:strRef>
          </c:cat>
          <c:val>
            <c:numRef>
              <c:f>'Tab. 5.3 - Graf. 5.2'!$J$22:$J$26</c:f>
              <c:numCache>
                <c:formatCode>#,##0</c:formatCode>
                <c:ptCount val="5"/>
                <c:pt idx="0">
                  <c:v>-28</c:v>
                </c:pt>
                <c:pt idx="1">
                  <c:v>-114</c:v>
                </c:pt>
                <c:pt idx="2">
                  <c:v>-253</c:v>
                </c:pt>
                <c:pt idx="3">
                  <c:v>-76</c:v>
                </c:pt>
                <c:pt idx="4">
                  <c:v>-471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D83-4936-9237-ABC974F3E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57120"/>
        <c:axId val="119159424"/>
      </c:barChart>
      <c:catAx>
        <c:axId val="11915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119159424"/>
        <c:crosses val="autoZero"/>
        <c:auto val="1"/>
        <c:lblAlgn val="ctr"/>
        <c:lblOffset val="100"/>
        <c:noMultiLvlLbl val="0"/>
      </c:catAx>
      <c:valAx>
        <c:axId val="119159424"/>
        <c:scaling>
          <c:orientation val="minMax"/>
          <c:min val="-5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91571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9.627478090225898E-2"/>
          <c:y val="0.87446304173350065"/>
          <c:w val="0.86805293088363955"/>
          <c:h val="0.12512944907781101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49956255468071E-2"/>
          <c:y val="5.0925925925925923E-2"/>
          <c:w val="0.89528958880139975"/>
          <c:h val="0.785454943132108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'Graf. 5.19-5.20'!$E$8</c:f>
              <c:strCache>
                <c:ptCount val="1"/>
                <c:pt idx="0">
                  <c:v>  Paesi esteri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5.19-5.20'!$A$10:$A$19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'Graf. 5.19-5.20'!$E$10:$E$19</c:f>
              <c:numCache>
                <c:formatCode>#,##0</c:formatCode>
                <c:ptCount val="10"/>
                <c:pt idx="0">
                  <c:v>48738575</c:v>
                </c:pt>
                <c:pt idx="1">
                  <c:v>50263236</c:v>
                </c:pt>
                <c:pt idx="2">
                  <c:v>51635500</c:v>
                </c:pt>
                <c:pt idx="3">
                  <c:v>55039251</c:v>
                </c:pt>
                <c:pt idx="4">
                  <c:v>56764239</c:v>
                </c:pt>
                <c:pt idx="5">
                  <c:v>60523190</c:v>
                </c:pt>
                <c:pt idx="6">
                  <c:v>63195203</c:v>
                </c:pt>
                <c:pt idx="7">
                  <c:v>65010220</c:v>
                </c:pt>
                <c:pt idx="8">
                  <c:v>16511911</c:v>
                </c:pt>
                <c:pt idx="9">
                  <c:v>26903217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3-4704-8EF4-1DE3C06D9643}"/>
            </c:ext>
          </c:extLst>
        </c:ser>
        <c:ser>
          <c:idx val="1"/>
          <c:order val="1"/>
          <c:tx>
            <c:strRef>
              <c:f>'Graf. 5.19-5.20'!$F$8</c:f>
              <c:strCache>
                <c:ptCount val="1"/>
                <c:pt idx="0">
                  <c:v>  Italia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5.19-5.20'!$A$10:$A$19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'Graf. 5.19-5.20'!$F$10:$F$19</c:f>
              <c:numCache>
                <c:formatCode>#,##0</c:formatCode>
                <c:ptCount val="10"/>
                <c:pt idx="0">
                  <c:v>54994582</c:v>
                </c:pt>
                <c:pt idx="1">
                  <c:v>53599294</c:v>
                </c:pt>
                <c:pt idx="2">
                  <c:v>54916852</c:v>
                </c:pt>
                <c:pt idx="3">
                  <c:v>58352886</c:v>
                </c:pt>
                <c:pt idx="4">
                  <c:v>60180004</c:v>
                </c:pt>
                <c:pt idx="5">
                  <c:v>62672366</c:v>
                </c:pt>
                <c:pt idx="6">
                  <c:v>64905729</c:v>
                </c:pt>
                <c:pt idx="7">
                  <c:v>66371433</c:v>
                </c:pt>
                <c:pt idx="8">
                  <c:v>39190227</c:v>
                </c:pt>
                <c:pt idx="9">
                  <c:v>51767750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3-4704-8EF4-1DE3C06D9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692064"/>
        <c:axId val="166687360"/>
      </c:barChart>
      <c:catAx>
        <c:axId val="166692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687360"/>
        <c:crosses val="autoZero"/>
        <c:auto val="1"/>
        <c:lblAlgn val="ctr"/>
        <c:lblOffset val="100"/>
        <c:noMultiLvlLbl val="0"/>
      </c:catAx>
      <c:valAx>
        <c:axId val="166687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6920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2243004750464723"/>
          <c:y val="0.93073856839323654"/>
          <c:w val="0.54510486111111112"/>
          <c:h val="6.5015533772564138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00B0F0"/>
        </a:gs>
        <a:gs pos="24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4200000" scaled="0"/>
    </a:gra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51853316890427E-2"/>
          <c:y val="3.5044291399770999E-2"/>
          <c:w val="0.9078576115485566"/>
          <c:h val="0.75026913908725346"/>
        </c:manualLayout>
      </c:layout>
      <c:lineChart>
        <c:grouping val="standard"/>
        <c:varyColors val="0"/>
        <c:ser>
          <c:idx val="0"/>
          <c:order val="0"/>
          <c:tx>
            <c:strRef>
              <c:f>'Graf. 5.21-5.22-5.23'!$B$17</c:f>
              <c:strCache>
                <c:ptCount val="1"/>
                <c:pt idx="0">
                  <c:v>L'Aquila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7062835023305374E-2"/>
                  <c:y val="-5.15996421916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3B-42E4-918B-D7B03BF57E66}"/>
                </c:ext>
              </c:extLst>
            </c:dLbl>
            <c:dLbl>
              <c:idx val="1"/>
              <c:layout>
                <c:manualLayout>
                  <c:x val="-4.6388888888888889E-2"/>
                  <c:y val="-5.0498333333333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3B-42E4-918B-D7B03BF57E66}"/>
                </c:ext>
              </c:extLst>
            </c:dLbl>
            <c:dLbl>
              <c:idx val="2"/>
              <c:layout>
                <c:manualLayout>
                  <c:x val="-3.7169183516764778E-2"/>
                  <c:y val="-3.6265031778810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3B-42E4-918B-D7B03BF57E66}"/>
                </c:ext>
              </c:extLst>
            </c:dLbl>
            <c:dLbl>
              <c:idx val="3"/>
              <c:layout>
                <c:manualLayout>
                  <c:x val="-5.5208367266212213E-2"/>
                  <c:y val="-3.1596830144149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3B-42E4-918B-D7B03BF57E66}"/>
                </c:ext>
              </c:extLst>
            </c:dLbl>
            <c:dLbl>
              <c:idx val="4"/>
              <c:layout>
                <c:manualLayout>
                  <c:x val="-3.6921296296296299E-2"/>
                  <c:y val="-2.233914320154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3B-42E4-918B-D7B03BF57E66}"/>
                </c:ext>
              </c:extLst>
            </c:dLbl>
            <c:dLbl>
              <c:idx val="5"/>
              <c:layout>
                <c:manualLayout>
                  <c:x val="-4.5254629629629631E-2"/>
                  <c:y val="-4.48888888888888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3B-42E4-918B-D7B03BF57E66}"/>
                </c:ext>
              </c:extLst>
            </c:dLbl>
            <c:dLbl>
              <c:idx val="6"/>
              <c:layout>
                <c:manualLayout>
                  <c:x val="-4.3656839704958469E-2"/>
                  <c:y val="-5.0120435080913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D3B-42E4-918B-D7B03BF57E66}"/>
                </c:ext>
              </c:extLst>
            </c:dLbl>
            <c:dLbl>
              <c:idx val="7"/>
              <c:layout>
                <c:manualLayout>
                  <c:x val="-3.9861111111111118E-2"/>
                  <c:y val="3.2337589396370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D3B-42E4-918B-D7B03BF57E66}"/>
                </c:ext>
              </c:extLst>
            </c:dLbl>
            <c:dLbl>
              <c:idx val="8"/>
              <c:layout>
                <c:manualLayout>
                  <c:x val="-4.1157407407407406E-2"/>
                  <c:y val="-1.4510388638479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D3B-42E4-918B-D7B03BF57E66}"/>
                </c:ext>
              </c:extLst>
            </c:dLbl>
            <c:dLbl>
              <c:idx val="9"/>
              <c:layout>
                <c:manualLayout>
                  <c:x val="-4.1157407407407406E-2"/>
                  <c:y val="-3.527777777777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D3B-42E4-918B-D7B03BF57E66}"/>
                </c:ext>
              </c:extLst>
            </c:dLbl>
            <c:dLbl>
              <c:idx val="10"/>
              <c:layout>
                <c:manualLayout>
                  <c:x val="-3.5277777777777776E-2"/>
                  <c:y val="-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D3B-42E4-918B-D7B03BF57E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5.21-5.22-5.23'!$C$17:$M$17</c:f>
              <c:numCache>
                <c:formatCode>General</c:formatCode>
                <c:ptCount val="11"/>
                <c:pt idx="0">
                  <c:v>185</c:v>
                </c:pt>
                <c:pt idx="1">
                  <c:v>200</c:v>
                </c:pt>
                <c:pt idx="2">
                  <c:v>207</c:v>
                </c:pt>
                <c:pt idx="3">
                  <c:v>218</c:v>
                </c:pt>
                <c:pt idx="4">
                  <c:v>249</c:v>
                </c:pt>
                <c:pt idx="5">
                  <c:v>263</c:v>
                </c:pt>
                <c:pt idx="6">
                  <c:v>299</c:v>
                </c:pt>
                <c:pt idx="7">
                  <c:v>339</c:v>
                </c:pt>
                <c:pt idx="8">
                  <c:v>362</c:v>
                </c:pt>
                <c:pt idx="9">
                  <c:v>379</c:v>
                </c:pt>
                <c:pt idx="10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D3B-42E4-918B-D7B03BF57E66}"/>
            </c:ext>
          </c:extLst>
        </c:ser>
        <c:ser>
          <c:idx val="1"/>
          <c:order val="1"/>
          <c:tx>
            <c:strRef>
              <c:f>'Graf. 5.21-5.22-5.23'!$B$18</c:f>
              <c:strCache>
                <c:ptCount val="1"/>
                <c:pt idx="0">
                  <c:v>Teramo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2890324806843953E-2"/>
                  <c:y val="3.285560970043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D3B-42E4-918B-D7B03BF57E66}"/>
                </c:ext>
              </c:extLst>
            </c:dLbl>
            <c:dLbl>
              <c:idx val="1"/>
              <c:layout>
                <c:manualLayout>
                  <c:x val="-2.8912037037037035E-2"/>
                  <c:y val="4.035111111111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D3B-42E4-918B-D7B03BF57E66}"/>
                </c:ext>
              </c:extLst>
            </c:dLbl>
            <c:dLbl>
              <c:idx val="2"/>
              <c:layout>
                <c:manualLayout>
                  <c:x val="-3.4791666666666672E-2"/>
                  <c:y val="4.035111111111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D3B-42E4-918B-D7B03BF57E66}"/>
                </c:ext>
              </c:extLst>
            </c:dLbl>
            <c:dLbl>
              <c:idx val="3"/>
              <c:layout>
                <c:manualLayout>
                  <c:x val="-4.1157407407407462E-2"/>
                  <c:y val="5.6444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D3B-42E4-918B-D7B03BF57E66}"/>
                </c:ext>
              </c:extLst>
            </c:dLbl>
            <c:dLbl>
              <c:idx val="4"/>
              <c:layout>
                <c:manualLayout>
                  <c:x val="-4.1157407407407406E-2"/>
                  <c:y val="7.055500000000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D3B-42E4-918B-D7B03BF57E66}"/>
                </c:ext>
              </c:extLst>
            </c:dLbl>
            <c:dLbl>
              <c:idx val="5"/>
              <c:layout>
                <c:manualLayout>
                  <c:x val="-4.4097222222222246E-2"/>
                  <c:y val="5.6444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D3B-42E4-918B-D7B03BF57E66}"/>
                </c:ext>
              </c:extLst>
            </c:dLbl>
            <c:dLbl>
              <c:idx val="6"/>
              <c:layout>
                <c:manualLayout>
                  <c:x val="-3.8217592592592595E-2"/>
                  <c:y val="4.2333333333333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D3B-42E4-918B-D7B03BF57E66}"/>
                </c:ext>
              </c:extLst>
            </c:dLbl>
            <c:dLbl>
              <c:idx val="7"/>
              <c:layout>
                <c:manualLayout>
                  <c:x val="-4.4097222222222246E-2"/>
                  <c:y val="4.2333333333333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D3B-42E4-918B-D7B03BF57E66}"/>
                </c:ext>
              </c:extLst>
            </c:dLbl>
            <c:dLbl>
              <c:idx val="8"/>
              <c:layout>
                <c:manualLayout>
                  <c:x val="-4.4097222222222246E-2"/>
                  <c:y val="6.3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D3B-42E4-918B-D7B03BF57E66}"/>
                </c:ext>
              </c:extLst>
            </c:dLbl>
            <c:dLbl>
              <c:idx val="9"/>
              <c:layout>
                <c:manualLayout>
                  <c:x val="-4.9976851851851863E-2"/>
                  <c:y val="6.3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D3B-42E4-918B-D7B03BF57E66}"/>
                </c:ext>
              </c:extLst>
            </c:dLbl>
            <c:dLbl>
              <c:idx val="10"/>
              <c:layout>
                <c:manualLayout>
                  <c:x val="-3.5277777777777776E-2"/>
                  <c:y val="4.2333333333333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D3B-42E4-918B-D7B03BF57E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5.21-5.22-5.23'!$C$18:$M$18</c:f>
              <c:numCache>
                <c:formatCode>General</c:formatCode>
                <c:ptCount val="11"/>
                <c:pt idx="0">
                  <c:v>108</c:v>
                </c:pt>
                <c:pt idx="1">
                  <c:v>116</c:v>
                </c:pt>
                <c:pt idx="2">
                  <c:v>134</c:v>
                </c:pt>
                <c:pt idx="3">
                  <c:v>125</c:v>
                </c:pt>
                <c:pt idx="4">
                  <c:v>150</c:v>
                </c:pt>
                <c:pt idx="5">
                  <c:v>176</c:v>
                </c:pt>
                <c:pt idx="6">
                  <c:v>183</c:v>
                </c:pt>
                <c:pt idx="7">
                  <c:v>197</c:v>
                </c:pt>
                <c:pt idx="8">
                  <c:v>214</c:v>
                </c:pt>
                <c:pt idx="9">
                  <c:v>221</c:v>
                </c:pt>
                <c:pt idx="10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D3B-42E4-918B-D7B03BF57E66}"/>
            </c:ext>
          </c:extLst>
        </c:ser>
        <c:ser>
          <c:idx val="2"/>
          <c:order val="2"/>
          <c:tx>
            <c:strRef>
              <c:f>'Graf. 5.21-5.22-5.23'!$B$19</c:f>
              <c:strCache>
                <c:ptCount val="1"/>
                <c:pt idx="0">
                  <c:v>Pescara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3339546263386021E-2"/>
                  <c:y val="1.153135290084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D3B-42E4-918B-D7B03BF57E66}"/>
                </c:ext>
              </c:extLst>
            </c:dLbl>
            <c:dLbl>
              <c:idx val="1"/>
              <c:layout>
                <c:manualLayout>
                  <c:x val="-4.0509342206296393E-2"/>
                  <c:y val="2.8332479945383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D3B-42E4-918B-D7B03BF57E66}"/>
                </c:ext>
              </c:extLst>
            </c:dLbl>
            <c:dLbl>
              <c:idx val="2"/>
              <c:layout>
                <c:manualLayout>
                  <c:x val="-3.2322637689927228E-2"/>
                  <c:y val="3.637523750747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D3B-42E4-918B-D7B03BF57E66}"/>
                </c:ext>
              </c:extLst>
            </c:dLbl>
            <c:dLbl>
              <c:idx val="3"/>
              <c:layout>
                <c:manualLayout>
                  <c:x val="-4.9976964422830873E-2"/>
                  <c:y val="2.9197736204785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D3B-42E4-918B-D7B03BF57E66}"/>
                </c:ext>
              </c:extLst>
            </c:dLbl>
            <c:dLbl>
              <c:idx val="4"/>
              <c:layout>
                <c:manualLayout>
                  <c:x val="-4.4097222222222246E-2"/>
                  <c:y val="3.527777777777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D3B-42E4-918B-D7B03BF57E66}"/>
                </c:ext>
              </c:extLst>
            </c:dLbl>
            <c:dLbl>
              <c:idx val="5"/>
              <c:layout>
                <c:manualLayout>
                  <c:x val="-4.4097222222222225E-2"/>
                  <c:y val="4.2333333333333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D3B-42E4-918B-D7B03BF57E66}"/>
                </c:ext>
              </c:extLst>
            </c:dLbl>
            <c:dLbl>
              <c:idx val="6"/>
              <c:layout>
                <c:manualLayout>
                  <c:x val="-4.115736324080322E-2"/>
                  <c:y val="3.5034118563278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D3B-42E4-918B-D7B03BF57E66}"/>
                </c:ext>
              </c:extLst>
            </c:dLbl>
            <c:dLbl>
              <c:idx val="7"/>
              <c:layout>
                <c:manualLayout>
                  <c:x val="-3.8217592592592595E-2"/>
                  <c:y val="3.527777777777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D3B-42E4-918B-D7B03BF57E66}"/>
                </c:ext>
              </c:extLst>
            </c:dLbl>
            <c:dLbl>
              <c:idx val="8"/>
              <c:layout>
                <c:manualLayout>
                  <c:x val="-4.7037037037037037E-2"/>
                  <c:y val="6.4298731197906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D3B-42E4-918B-D7B03BF57E66}"/>
                </c:ext>
              </c:extLst>
            </c:dLbl>
            <c:dLbl>
              <c:idx val="9"/>
              <c:layout>
                <c:manualLayout>
                  <c:x val="-3.8217592592592595E-2"/>
                  <c:y val="4.2333333333333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AD3B-42E4-918B-D7B03BF57E66}"/>
                </c:ext>
              </c:extLst>
            </c:dLbl>
            <c:dLbl>
              <c:idx val="10"/>
              <c:layout>
                <c:manualLayout>
                  <c:x val="-3.5277777777777776E-2"/>
                  <c:y val="3.527777777777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D3B-42E4-918B-D7B03BF57E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5.21-5.22-5.23'!$C$19:$M$19</c:f>
              <c:numCache>
                <c:formatCode>General</c:formatCode>
                <c:ptCount val="11"/>
                <c:pt idx="0">
                  <c:v>163</c:v>
                </c:pt>
                <c:pt idx="1">
                  <c:v>174</c:v>
                </c:pt>
                <c:pt idx="2">
                  <c:v>182</c:v>
                </c:pt>
                <c:pt idx="3">
                  <c:v>194</c:v>
                </c:pt>
                <c:pt idx="4">
                  <c:v>236</c:v>
                </c:pt>
                <c:pt idx="5">
                  <c:v>228</c:v>
                </c:pt>
                <c:pt idx="6">
                  <c:v>262</c:v>
                </c:pt>
                <c:pt idx="7">
                  <c:v>282</c:v>
                </c:pt>
                <c:pt idx="8">
                  <c:v>294</c:v>
                </c:pt>
                <c:pt idx="9">
                  <c:v>302</c:v>
                </c:pt>
                <c:pt idx="10">
                  <c:v>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AD3B-42E4-918B-D7B03BF57E66}"/>
            </c:ext>
          </c:extLst>
        </c:ser>
        <c:ser>
          <c:idx val="3"/>
          <c:order val="3"/>
          <c:tx>
            <c:strRef>
              <c:f>'Graf. 5.21-5.22-5.23'!$B$20</c:f>
              <c:strCache>
                <c:ptCount val="1"/>
                <c:pt idx="0">
                  <c:v>Chieti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D3B-42E4-918B-D7B03BF57E6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D3B-42E4-918B-D7B03BF57E66}"/>
                </c:ext>
              </c:extLst>
            </c:dLbl>
            <c:dLbl>
              <c:idx val="2"/>
              <c:layout>
                <c:manualLayout>
                  <c:x val="-5.1975009889010403E-2"/>
                  <c:y val="-6.7201192708562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D3B-42E4-918B-D7B03BF57E66}"/>
                </c:ext>
              </c:extLst>
            </c:dLbl>
            <c:dLbl>
              <c:idx val="3"/>
              <c:layout>
                <c:manualLayout>
                  <c:x val="-6.0733415547851229E-2"/>
                  <c:y val="-6.9426783269979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D3B-42E4-918B-D7B03BF57E66}"/>
                </c:ext>
              </c:extLst>
            </c:dLbl>
            <c:dLbl>
              <c:idx val="4"/>
              <c:layout>
                <c:manualLayout>
                  <c:x val="-5.5208333333333331E-2"/>
                  <c:y val="-6.3314424126091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D3B-42E4-918B-D7B03BF57E66}"/>
                </c:ext>
              </c:extLst>
            </c:dLbl>
            <c:dLbl>
              <c:idx val="5"/>
              <c:layout>
                <c:manualLayout>
                  <c:x val="-5.4398148148148161E-2"/>
                  <c:y val="-3.5938333333333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D3B-42E4-918B-D7B03BF57E66}"/>
                </c:ext>
              </c:extLst>
            </c:dLbl>
            <c:dLbl>
              <c:idx val="6"/>
              <c:layout>
                <c:manualLayout>
                  <c:x val="-5.6851851851851869E-2"/>
                  <c:y val="-4.4764444444444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AD3B-42E4-918B-D7B03BF57E66}"/>
                </c:ext>
              </c:extLst>
            </c:dLbl>
            <c:dLbl>
              <c:idx val="7"/>
              <c:layout>
                <c:manualLayout>
                  <c:x val="-4.8518518518518516E-2"/>
                  <c:y val="-2.624000000000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AD3B-42E4-918B-D7B03BF57E66}"/>
                </c:ext>
              </c:extLst>
            </c:dLbl>
            <c:dLbl>
              <c:idx val="8"/>
              <c:layout>
                <c:manualLayout>
                  <c:x val="-3.8217592592592595E-2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AD3B-42E4-918B-D7B03BF57E66}"/>
                </c:ext>
              </c:extLst>
            </c:dLbl>
            <c:dLbl>
              <c:idx val="9"/>
              <c:layout>
                <c:manualLayout>
                  <c:x val="-4.1157407407407406E-2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AD3B-42E4-918B-D7B03BF57E66}"/>
                </c:ext>
              </c:extLst>
            </c:dLbl>
            <c:dLbl>
              <c:idx val="10"/>
              <c:layout>
                <c:manualLayout>
                  <c:x val="-3.5277777777777776E-2"/>
                  <c:y val="-4.9388888888888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AD3B-42E4-918B-D7B03BF57E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5.21-5.22-5.23'!$C$20:$M$20</c:f>
              <c:numCache>
                <c:formatCode>General</c:formatCode>
                <c:ptCount val="11"/>
                <c:pt idx="0">
                  <c:v>202</c:v>
                </c:pt>
                <c:pt idx="1">
                  <c:v>238</c:v>
                </c:pt>
                <c:pt idx="2">
                  <c:v>253</c:v>
                </c:pt>
                <c:pt idx="3">
                  <c:v>280</c:v>
                </c:pt>
                <c:pt idx="4">
                  <c:v>319</c:v>
                </c:pt>
                <c:pt idx="5">
                  <c:v>345</c:v>
                </c:pt>
                <c:pt idx="6">
                  <c:v>364</c:v>
                </c:pt>
                <c:pt idx="7">
                  <c:v>421</c:v>
                </c:pt>
                <c:pt idx="8">
                  <c:v>454</c:v>
                </c:pt>
                <c:pt idx="9">
                  <c:v>458</c:v>
                </c:pt>
                <c:pt idx="10">
                  <c:v>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AD3B-42E4-918B-D7B03BF57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686576"/>
        <c:axId val="166690888"/>
      </c:lineChart>
      <c:catAx>
        <c:axId val="16668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690888"/>
        <c:crosses val="autoZero"/>
        <c:auto val="1"/>
        <c:lblAlgn val="ctr"/>
        <c:lblOffset val="100"/>
        <c:noMultiLvlLbl val="0"/>
      </c:catAx>
      <c:valAx>
        <c:axId val="166690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686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2754090113735786"/>
          <c:y val="0.88902758461642251"/>
          <c:w val="0.7280146544181979"/>
          <c:h val="0.1108339434490690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00B0F0"/>
        </a:gs>
        <a:gs pos="51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4200000" scaled="0"/>
      <a:tileRect/>
    </a:gra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06458157346892E-2"/>
          <c:y val="3.9162114658193588E-2"/>
          <c:w val="0.9078576115485566"/>
          <c:h val="0.75026913908725346"/>
        </c:manualLayout>
      </c:layout>
      <c:lineChart>
        <c:grouping val="standard"/>
        <c:varyColors val="0"/>
        <c:ser>
          <c:idx val="0"/>
          <c:order val="0"/>
          <c:tx>
            <c:strRef>
              <c:f>'Graf. 5.21-5.22-5.23'!$B$5</c:f>
              <c:strCache>
                <c:ptCount val="1"/>
                <c:pt idx="0">
                  <c:v>L'Aquila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9004861111111117E-2"/>
                  <c:y val="-4.4764444444444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86-4DC7-AFBC-438725DEAD8B}"/>
                </c:ext>
              </c:extLst>
            </c:dLbl>
            <c:dLbl>
              <c:idx val="1"/>
              <c:layout>
                <c:manualLayout>
                  <c:x val="-3.756949623403754E-2"/>
                  <c:y val="-2.5470405787161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86-4DC7-AFBC-438725DEAD8B}"/>
                </c:ext>
              </c:extLst>
            </c:dLbl>
            <c:dLbl>
              <c:idx val="2"/>
              <c:layout>
                <c:manualLayout>
                  <c:x val="-4.2722069847912374E-2"/>
                  <c:y val="-4.3034874416354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86-4DC7-AFBC-438725DEAD8B}"/>
                </c:ext>
              </c:extLst>
            </c:dLbl>
            <c:dLbl>
              <c:idx val="3"/>
              <c:layout>
                <c:manualLayout>
                  <c:x val="-3.4660167066105127E-2"/>
                  <c:y val="-9.4870271898390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86-4DC7-AFBC-438725DEAD8B}"/>
                </c:ext>
              </c:extLst>
            </c:dLbl>
            <c:dLbl>
              <c:idx val="4"/>
              <c:layout>
                <c:manualLayout>
                  <c:x val="-4.5489106807715007E-2"/>
                  <c:y val="-2.187553485704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86-4DC7-AFBC-438725DEAD8B}"/>
                </c:ext>
              </c:extLst>
            </c:dLbl>
            <c:dLbl>
              <c:idx val="5"/>
              <c:layout>
                <c:manualLayout>
                  <c:x val="-3.6695372260109181E-2"/>
                  <c:y val="-3.4729236612422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86-4DC7-AFBC-438725DEAD8B}"/>
                </c:ext>
              </c:extLst>
            </c:dLbl>
            <c:dLbl>
              <c:idx val="6"/>
              <c:layout>
                <c:manualLayout>
                  <c:x val="-3.4791666666666672E-2"/>
                  <c:y val="2.1166666666666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86-4DC7-AFBC-438725DEAD8B}"/>
                </c:ext>
              </c:extLst>
            </c:dLbl>
            <c:dLbl>
              <c:idx val="7"/>
              <c:layout>
                <c:manualLayout>
                  <c:x val="-4.6222673616630384E-2"/>
                  <c:y val="0.115294031994693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86-4DC7-AFBC-438725DEAD8B}"/>
                </c:ext>
              </c:extLst>
            </c:dLbl>
            <c:dLbl>
              <c:idx val="8"/>
              <c:layout>
                <c:manualLayout>
                  <c:x val="-6.0900437919054001E-2"/>
                  <c:y val="-9.2452981526077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86-4DC7-AFBC-438725DEAD8B}"/>
                </c:ext>
              </c:extLst>
            </c:dLbl>
            <c:dLbl>
              <c:idx val="9"/>
              <c:layout>
                <c:manualLayout>
                  <c:x val="-3.2069220546497634E-2"/>
                  <c:y val="-7.508366664203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86-4DC7-AFBC-438725DEAD8B}"/>
                </c:ext>
              </c:extLst>
            </c:dLbl>
            <c:dLbl>
              <c:idx val="10"/>
              <c:layout>
                <c:manualLayout>
                  <c:x val="-5.6109483297931929E-3"/>
                  <c:y val="-4.8125292493780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86-4DC7-AFBC-438725DEA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5.21-5.22-5.23'!$C$5:$M$5</c:f>
              <c:numCache>
                <c:formatCode>General</c:formatCode>
                <c:ptCount val="11"/>
                <c:pt idx="0">
                  <c:v>661</c:v>
                </c:pt>
                <c:pt idx="1">
                  <c:v>636</c:v>
                </c:pt>
                <c:pt idx="2">
                  <c:v>645</c:v>
                </c:pt>
                <c:pt idx="3">
                  <c:v>689</c:v>
                </c:pt>
                <c:pt idx="4">
                  <c:v>734</c:v>
                </c:pt>
                <c:pt idx="5">
                  <c:v>729</c:v>
                </c:pt>
                <c:pt idx="6">
                  <c:v>786</c:v>
                </c:pt>
                <c:pt idx="7">
                  <c:v>852</c:v>
                </c:pt>
                <c:pt idx="8">
                  <c:v>902</c:v>
                </c:pt>
                <c:pt idx="9">
                  <c:v>935</c:v>
                </c:pt>
                <c:pt idx="10">
                  <c:v>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786-4DC7-AFBC-438725DEAD8B}"/>
            </c:ext>
          </c:extLst>
        </c:ser>
        <c:ser>
          <c:idx val="1"/>
          <c:order val="1"/>
          <c:tx>
            <c:strRef>
              <c:f>'Graf. 5.21-5.22-5.23'!$B$6</c:f>
              <c:strCache>
                <c:ptCount val="1"/>
                <c:pt idx="0">
                  <c:v>Teramo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4741553557535384E-2"/>
                  <c:y val="-0.100053621099902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86-4DC7-AFBC-438725DEAD8B}"/>
                </c:ext>
              </c:extLst>
            </c:dLbl>
            <c:dLbl>
              <c:idx val="1"/>
              <c:layout>
                <c:manualLayout>
                  <c:x val="-4.3350866422198965E-2"/>
                  <c:y val="-6.9470520539085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86-4DC7-AFBC-438725DEAD8B}"/>
                </c:ext>
              </c:extLst>
            </c:dLbl>
            <c:dLbl>
              <c:idx val="2"/>
              <c:layout>
                <c:manualLayout>
                  <c:x val="-4.3611111111111114E-2"/>
                  <c:y val="-4.431555555555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86-4DC7-AFBC-438725DEAD8B}"/>
                </c:ext>
              </c:extLst>
            </c:dLbl>
            <c:dLbl>
              <c:idx val="3"/>
              <c:layout>
                <c:manualLayout>
                  <c:x val="-4.4113201215134304E-2"/>
                  <c:y val="-6.4348208951256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86-4DC7-AFBC-438725DEAD8B}"/>
                </c:ext>
              </c:extLst>
            </c:dLbl>
            <c:dLbl>
              <c:idx val="4"/>
              <c:layout>
                <c:manualLayout>
                  <c:x val="-3.8217487735134156E-2"/>
                  <c:y val="-7.4544342042273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86-4DC7-AFBC-438725DEAD8B}"/>
                </c:ext>
              </c:extLst>
            </c:dLbl>
            <c:dLbl>
              <c:idx val="5"/>
              <c:layout>
                <c:manualLayout>
                  <c:x val="-4.4097322470561556E-2"/>
                  <c:y val="-7.3546951236910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786-4DC7-AFBC-438725DEAD8B}"/>
                </c:ext>
              </c:extLst>
            </c:dLbl>
            <c:dLbl>
              <c:idx val="6"/>
              <c:layout>
                <c:manualLayout>
                  <c:x val="-3.527777777777779E-2"/>
                  <c:y val="-4.2333333333333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786-4DC7-AFBC-438725DEAD8B}"/>
                </c:ext>
              </c:extLst>
            </c:dLbl>
            <c:dLbl>
              <c:idx val="7"/>
              <c:layout>
                <c:manualLayout>
                  <c:x val="-5.0124074074074071E-2"/>
                  <c:y val="3.4161111111111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786-4DC7-AFBC-438725DEAD8B}"/>
                </c:ext>
              </c:extLst>
            </c:dLbl>
            <c:dLbl>
              <c:idx val="8"/>
              <c:layout>
                <c:manualLayout>
                  <c:x val="-6.6575074252907887E-2"/>
                  <c:y val="-4.4191450845372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786-4DC7-AFBC-438725DEAD8B}"/>
                </c:ext>
              </c:extLst>
            </c:dLbl>
            <c:dLbl>
              <c:idx val="9"/>
              <c:layout>
                <c:manualLayout>
                  <c:x val="-3.7680168876290519E-2"/>
                  <c:y val="8.1841417687750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786-4DC7-AFBC-438725DEAD8B}"/>
                </c:ext>
              </c:extLst>
            </c:dLbl>
            <c:dLbl>
              <c:idx val="10"/>
              <c:layout>
                <c:manualLayout>
                  <c:x val="-1.1759259259259367E-2"/>
                  <c:y val="4.7159999999999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786-4DC7-AFBC-438725DEA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5.21-5.22-5.23'!$C$6:$M$6</c:f>
              <c:numCache>
                <c:formatCode>General</c:formatCode>
                <c:ptCount val="11"/>
                <c:pt idx="0">
                  <c:v>699</c:v>
                </c:pt>
                <c:pt idx="1">
                  <c:v>688</c:v>
                </c:pt>
                <c:pt idx="2">
                  <c:v>720</c:v>
                </c:pt>
                <c:pt idx="3">
                  <c:v>687</c:v>
                </c:pt>
                <c:pt idx="4">
                  <c:v>740</c:v>
                </c:pt>
                <c:pt idx="5">
                  <c:v>758</c:v>
                </c:pt>
                <c:pt idx="6">
                  <c:v>777</c:v>
                </c:pt>
                <c:pt idx="7">
                  <c:v>810</c:v>
                </c:pt>
                <c:pt idx="8">
                  <c:v>853</c:v>
                </c:pt>
                <c:pt idx="9">
                  <c:v>874</c:v>
                </c:pt>
                <c:pt idx="10">
                  <c:v>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786-4DC7-AFBC-438725DEAD8B}"/>
            </c:ext>
          </c:extLst>
        </c:ser>
        <c:ser>
          <c:idx val="2"/>
          <c:order val="2"/>
          <c:tx>
            <c:strRef>
              <c:f>'Graf. 5.21-5.22-5.23'!$B$7</c:f>
              <c:strCache>
                <c:ptCount val="1"/>
                <c:pt idx="0">
                  <c:v>Pescara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791666666666672E-2"/>
                  <c:y val="6.019666666666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786-4DC7-AFBC-438725DEAD8B}"/>
                </c:ext>
              </c:extLst>
            </c:dLbl>
            <c:dLbl>
              <c:idx val="1"/>
              <c:layout>
                <c:manualLayout>
                  <c:x val="-3.4374074074074078E-2"/>
                  <c:y val="4.674555555555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786-4DC7-AFBC-438725DEAD8B}"/>
                </c:ext>
              </c:extLst>
            </c:dLbl>
            <c:dLbl>
              <c:idx val="2"/>
              <c:layout>
                <c:manualLayout>
                  <c:x val="-3.8473148148148152E-2"/>
                  <c:y val="5.380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786-4DC7-AFBC-438725DEAD8B}"/>
                </c:ext>
              </c:extLst>
            </c:dLbl>
            <c:dLbl>
              <c:idx val="3"/>
              <c:layout>
                <c:manualLayout>
                  <c:x val="-4.4097453703703715E-2"/>
                  <c:y val="4.5425000000000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786-4DC7-AFBC-438725DEAD8B}"/>
                </c:ext>
              </c:extLst>
            </c:dLbl>
            <c:dLbl>
              <c:idx val="4"/>
              <c:layout>
                <c:manualLayout>
                  <c:x val="-3.8217592592592595E-2"/>
                  <c:y val="3.8369444444444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786-4DC7-AFBC-438725DEAD8B}"/>
                </c:ext>
              </c:extLst>
            </c:dLbl>
            <c:dLbl>
              <c:idx val="5"/>
              <c:layout>
                <c:manualLayout>
                  <c:x val="-4.1157407407407406E-2"/>
                  <c:y val="5.2480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786-4DC7-AFBC-438725DEAD8B}"/>
                </c:ext>
              </c:extLst>
            </c:dLbl>
            <c:dLbl>
              <c:idx val="6"/>
              <c:layout>
                <c:manualLayout>
                  <c:x val="-4.1157407407407406E-2"/>
                  <c:y val="4.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786-4DC7-AFBC-438725DEAD8B}"/>
                </c:ext>
              </c:extLst>
            </c:dLbl>
            <c:dLbl>
              <c:idx val="7"/>
              <c:layout>
                <c:manualLayout>
                  <c:x val="-6.2886574074074081E-2"/>
                  <c:y val="4.4764444444444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786-4DC7-AFBC-438725DEAD8B}"/>
                </c:ext>
              </c:extLst>
            </c:dLbl>
            <c:dLbl>
              <c:idx val="8"/>
              <c:layout>
                <c:manualLayout>
                  <c:x val="-4.4097222222222246E-2"/>
                  <c:y val="6.3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786-4DC7-AFBC-438725DEAD8B}"/>
                </c:ext>
              </c:extLst>
            </c:dLbl>
            <c:dLbl>
              <c:idx val="9"/>
              <c:layout>
                <c:manualLayout>
                  <c:x val="-2.6458333333333337E-2"/>
                  <c:y val="5.6444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9786-4DC7-AFBC-438725DEA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5.21-5.22-5.23'!$C$7:$M$7</c:f>
              <c:numCache>
                <c:formatCode>General</c:formatCode>
                <c:ptCount val="11"/>
                <c:pt idx="0">
                  <c:v>413</c:v>
                </c:pt>
                <c:pt idx="1">
                  <c:v>426</c:v>
                </c:pt>
                <c:pt idx="2">
                  <c:v>381</c:v>
                </c:pt>
                <c:pt idx="3">
                  <c:v>452</c:v>
                </c:pt>
                <c:pt idx="4">
                  <c:v>508</c:v>
                </c:pt>
                <c:pt idx="5">
                  <c:v>476</c:v>
                </c:pt>
                <c:pt idx="6">
                  <c:v>513</c:v>
                </c:pt>
                <c:pt idx="7">
                  <c:v>533</c:v>
                </c:pt>
                <c:pt idx="8">
                  <c:v>558</c:v>
                </c:pt>
                <c:pt idx="9">
                  <c:v>570</c:v>
                </c:pt>
                <c:pt idx="10">
                  <c:v>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9786-4DC7-AFBC-438725DEAD8B}"/>
            </c:ext>
          </c:extLst>
        </c:ser>
        <c:ser>
          <c:idx val="3"/>
          <c:order val="3"/>
          <c:tx>
            <c:strRef>
              <c:f>'Graf. 5.21-5.22-5.23'!$B$8</c:f>
              <c:strCache>
                <c:ptCount val="1"/>
                <c:pt idx="0">
                  <c:v>Chieti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5018140593576492E-2"/>
                  <c:y val="3.5691662135184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786-4DC7-AFBC-438725DEAD8B}"/>
                </c:ext>
              </c:extLst>
            </c:dLbl>
            <c:dLbl>
              <c:idx val="1"/>
              <c:layout>
                <c:manualLayout>
                  <c:x val="-3.8601157407407397E-2"/>
                  <c:y val="3.858111111111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786-4DC7-AFBC-438725DEAD8B}"/>
                </c:ext>
              </c:extLst>
            </c:dLbl>
            <c:dLbl>
              <c:idx val="2"/>
              <c:layout>
                <c:manualLayout>
                  <c:x val="-4.4352777777777776E-2"/>
                  <c:y val="5.2692222222222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786-4DC7-AFBC-438725DEAD8B}"/>
                </c:ext>
              </c:extLst>
            </c:dLbl>
            <c:dLbl>
              <c:idx val="3"/>
              <c:layout>
                <c:manualLayout>
                  <c:x val="-4.4097375517506185E-2"/>
                  <c:y val="6.9864017352897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786-4DC7-AFBC-438725DEAD8B}"/>
                </c:ext>
              </c:extLst>
            </c:dLbl>
            <c:dLbl>
              <c:idx val="4"/>
              <c:layout>
                <c:manualLayout>
                  <c:x val="-3.8601157407407459E-2"/>
                  <c:y val="5.269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786-4DC7-AFBC-438725DEAD8B}"/>
                </c:ext>
              </c:extLst>
            </c:dLbl>
            <c:dLbl>
              <c:idx val="5"/>
              <c:layout>
                <c:manualLayout>
                  <c:x val="-4.4225E-2"/>
                  <c:y val="6.106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786-4DC7-AFBC-438725DEAD8B}"/>
                </c:ext>
              </c:extLst>
            </c:dLbl>
            <c:dLbl>
              <c:idx val="6"/>
              <c:layout>
                <c:manualLayout>
                  <c:x val="-3.5405555555555558E-2"/>
                  <c:y val="8.863055555555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9786-4DC7-AFBC-438725DEAD8B}"/>
                </c:ext>
              </c:extLst>
            </c:dLbl>
            <c:dLbl>
              <c:idx val="7"/>
              <c:layout>
                <c:manualLayout>
                  <c:x val="-4.7438189533896398E-2"/>
                  <c:y val="-6.7890797271863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786-4DC7-AFBC-438725DEAD8B}"/>
                </c:ext>
              </c:extLst>
            </c:dLbl>
            <c:dLbl>
              <c:idx val="8"/>
              <c:layout>
                <c:manualLayout>
                  <c:x val="-5.8124564820149327E-2"/>
                  <c:y val="6.35001234710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9786-4DC7-AFBC-438725DEAD8B}"/>
                </c:ext>
              </c:extLst>
            </c:dLbl>
            <c:dLbl>
              <c:idx val="9"/>
              <c:layout>
                <c:manualLayout>
                  <c:x val="-3.8083317722821024E-2"/>
                  <c:y val="3.2680357743972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9786-4DC7-AFBC-438725DEAD8B}"/>
                </c:ext>
              </c:extLst>
            </c:dLbl>
            <c:dLbl>
              <c:idx val="10"/>
              <c:layout>
                <c:manualLayout>
                  <c:x val="-1.4027370824482467E-2"/>
                  <c:y val="-2.7571463649994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9786-4DC7-AFBC-438725DEA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5.21-5.22-5.23'!$C$8:$M$8</c:f>
              <c:numCache>
                <c:formatCode>General</c:formatCode>
                <c:ptCount val="11"/>
                <c:pt idx="0">
                  <c:v>600</c:v>
                </c:pt>
                <c:pt idx="1">
                  <c:v>630</c:v>
                </c:pt>
                <c:pt idx="2">
                  <c:v>638</c:v>
                </c:pt>
                <c:pt idx="3">
                  <c:v>701</c:v>
                </c:pt>
                <c:pt idx="4">
                  <c:v>751</c:v>
                </c:pt>
                <c:pt idx="5">
                  <c:v>750</c:v>
                </c:pt>
                <c:pt idx="6">
                  <c:v>762</c:v>
                </c:pt>
                <c:pt idx="7">
                  <c:v>833</c:v>
                </c:pt>
                <c:pt idx="8">
                  <c:v>881</c:v>
                </c:pt>
                <c:pt idx="9">
                  <c:v>892</c:v>
                </c:pt>
                <c:pt idx="10">
                  <c:v>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9786-4DC7-AFBC-438725DEA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691280"/>
        <c:axId val="166691672"/>
      </c:lineChart>
      <c:catAx>
        <c:axId val="16669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691672"/>
        <c:crosses val="autoZero"/>
        <c:auto val="1"/>
        <c:lblAlgn val="ctr"/>
        <c:lblOffset val="100"/>
        <c:noMultiLvlLbl val="0"/>
      </c:catAx>
      <c:valAx>
        <c:axId val="1666916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6912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2754090113735786"/>
          <c:y val="0.91580534294810978"/>
          <c:w val="0.7280146544181979"/>
          <c:h val="8.4056198649152036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00B0F0"/>
        </a:gs>
        <a:gs pos="51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4200000" scaled="0"/>
    </a:gra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00925925925941E-2"/>
          <c:y val="3.444888888888889E-2"/>
          <c:w val="0.9078576115485566"/>
          <c:h val="0.75026913908725346"/>
        </c:manualLayout>
      </c:layout>
      <c:lineChart>
        <c:grouping val="standard"/>
        <c:varyColors val="0"/>
        <c:ser>
          <c:idx val="0"/>
          <c:order val="0"/>
          <c:tx>
            <c:strRef>
              <c:f>'Graf. 5.21-5.22-5.23'!$B$11</c:f>
              <c:strCache>
                <c:ptCount val="1"/>
                <c:pt idx="0">
                  <c:v>L'Aquila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9004861111111117E-2"/>
                  <c:y val="-4.4764444444444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E3-49BF-9410-B13C7AC49D2B}"/>
                </c:ext>
              </c:extLst>
            </c:dLbl>
            <c:dLbl>
              <c:idx val="1"/>
              <c:layout>
                <c:manualLayout>
                  <c:x val="-3.7569444444444454E-2"/>
                  <c:y val="-5.75538888888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E3-49BF-9410-B13C7AC49D2B}"/>
                </c:ext>
              </c:extLst>
            </c:dLbl>
            <c:dLbl>
              <c:idx val="2"/>
              <c:layout>
                <c:manualLayout>
                  <c:x val="-3.4305555555555554E-2"/>
                  <c:y val="-3.6387222222222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E3-49BF-9410-B13C7AC49D2B}"/>
                </c:ext>
              </c:extLst>
            </c:dLbl>
            <c:dLbl>
              <c:idx val="3"/>
              <c:layout>
                <c:manualLayout>
                  <c:x val="-2.8749999999999998E-2"/>
                  <c:y val="-9.4872222222222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E3-49BF-9410-B13C7AC49D2B}"/>
                </c:ext>
              </c:extLst>
            </c:dLbl>
            <c:dLbl>
              <c:idx val="4"/>
              <c:layout>
                <c:manualLayout>
                  <c:x val="-3.9861111111111118E-2"/>
                  <c:y val="-2.9992222222222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E3-49BF-9410-B13C7AC49D2B}"/>
                </c:ext>
              </c:extLst>
            </c:dLbl>
            <c:dLbl>
              <c:idx val="5"/>
              <c:layout>
                <c:manualLayout>
                  <c:x val="-4.2314814814814826E-2"/>
                  <c:y val="-4.278222222222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E3-49BF-9410-B13C7AC49D2B}"/>
                </c:ext>
              </c:extLst>
            </c:dLbl>
            <c:dLbl>
              <c:idx val="6"/>
              <c:layout>
                <c:manualLayout>
                  <c:x val="-3.4791666666666672E-2"/>
                  <c:y val="2.1166666666666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E3-49BF-9410-B13C7AC49D2B}"/>
                </c:ext>
              </c:extLst>
            </c:dLbl>
            <c:dLbl>
              <c:idx val="7"/>
              <c:layout>
                <c:manualLayout>
                  <c:x val="-4.8680555555555553E-2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E3-49BF-9410-B13C7AC49D2B}"/>
                </c:ext>
              </c:extLst>
            </c:dLbl>
            <c:dLbl>
              <c:idx val="8"/>
              <c:layout>
                <c:manualLayout>
                  <c:x val="-4.4097222222222246E-2"/>
                  <c:y val="-2.822222222222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DE3-49BF-9410-B13C7AC49D2B}"/>
                </c:ext>
              </c:extLst>
            </c:dLbl>
            <c:dLbl>
              <c:idx val="9"/>
              <c:layout>
                <c:manualLayout>
                  <c:x val="-2.6458333333333337E-2"/>
                  <c:y val="2.11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DE3-49BF-9410-B13C7AC49D2B}"/>
                </c:ext>
              </c:extLst>
            </c:dLbl>
            <c:dLbl>
              <c:idx val="10"/>
              <c:layout>
                <c:manualLayout>
                  <c:x val="-2.6458333333333334E-2"/>
                  <c:y val="-2.8222222222222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DE3-49BF-9410-B13C7AC49D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5.21-5.22-5.23'!$C$11:$M$11</c:f>
              <c:numCache>
                <c:formatCode>General</c:formatCode>
                <c:ptCount val="11"/>
                <c:pt idx="0">
                  <c:v>255</c:v>
                </c:pt>
                <c:pt idx="1">
                  <c:v>239</c:v>
                </c:pt>
                <c:pt idx="2">
                  <c:v>239</c:v>
                </c:pt>
                <c:pt idx="3">
                  <c:v>236</c:v>
                </c:pt>
                <c:pt idx="4">
                  <c:v>239</c:v>
                </c:pt>
                <c:pt idx="5">
                  <c:v>229</c:v>
                </c:pt>
                <c:pt idx="6">
                  <c:v>231</c:v>
                </c:pt>
                <c:pt idx="7">
                  <c:v>230</c:v>
                </c:pt>
                <c:pt idx="8">
                  <c:v>231</c:v>
                </c:pt>
                <c:pt idx="9">
                  <c:v>232</c:v>
                </c:pt>
                <c:pt idx="10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DE3-49BF-9410-B13C7AC49D2B}"/>
            </c:ext>
          </c:extLst>
        </c:ser>
        <c:ser>
          <c:idx val="1"/>
          <c:order val="1"/>
          <c:tx>
            <c:strRef>
              <c:f>'Graf. 5.21-5.22-5.23'!$B$12</c:f>
              <c:strCache>
                <c:ptCount val="1"/>
                <c:pt idx="0">
                  <c:v>Teramo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1944675925925929E-2"/>
                  <c:y val="-1.6093333333333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DE3-49BF-9410-B13C7AC49D2B}"/>
                </c:ext>
              </c:extLst>
            </c:dLbl>
            <c:dLbl>
              <c:idx val="1"/>
              <c:layout>
                <c:manualLayout>
                  <c:x val="-3.7731481481481491E-2"/>
                  <c:y val="-3.726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DE3-49BF-9410-B13C7AC49D2B}"/>
                </c:ext>
              </c:extLst>
            </c:dLbl>
            <c:dLbl>
              <c:idx val="2"/>
              <c:layout>
                <c:manualLayout>
                  <c:x val="-4.3611111111111114E-2"/>
                  <c:y val="-4.431555555555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DE3-49BF-9410-B13C7AC49D2B}"/>
                </c:ext>
              </c:extLst>
            </c:dLbl>
            <c:dLbl>
              <c:idx val="3"/>
              <c:layout>
                <c:manualLayout>
                  <c:x val="-4.1157407407407462E-2"/>
                  <c:y val="-4.2333333333333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DE3-49BF-9410-B13C7AC49D2B}"/>
                </c:ext>
              </c:extLst>
            </c:dLbl>
            <c:dLbl>
              <c:idx val="4"/>
              <c:layout>
                <c:manualLayout>
                  <c:x val="-3.8217592592592595E-2"/>
                  <c:y val="-4.2333333333333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DE3-49BF-9410-B13C7AC49D2B}"/>
                </c:ext>
              </c:extLst>
            </c:dLbl>
            <c:dLbl>
              <c:idx val="5"/>
              <c:layout>
                <c:manualLayout>
                  <c:x val="-4.4097222222222246E-2"/>
                  <c:y val="-4.9388888888888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DE3-49BF-9410-B13C7AC49D2B}"/>
                </c:ext>
              </c:extLst>
            </c:dLbl>
            <c:dLbl>
              <c:idx val="6"/>
              <c:layout>
                <c:manualLayout>
                  <c:x val="-3.527777777777779E-2"/>
                  <c:y val="-4.2333333333333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DE3-49BF-9410-B13C7AC49D2B}"/>
                </c:ext>
              </c:extLst>
            </c:dLbl>
            <c:dLbl>
              <c:idx val="7"/>
              <c:layout>
                <c:manualLayout>
                  <c:x val="-5.2916666666666681E-2"/>
                  <c:y val="-5.6444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DE3-49BF-9410-B13C7AC49D2B}"/>
                </c:ext>
              </c:extLst>
            </c:dLbl>
            <c:dLbl>
              <c:idx val="8"/>
              <c:layout>
                <c:manualLayout>
                  <c:x val="-4.4097222222222246E-2"/>
                  <c:y val="-3.527777777777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DE3-49BF-9410-B13C7AC49D2B}"/>
                </c:ext>
              </c:extLst>
            </c:dLbl>
            <c:dLbl>
              <c:idx val="9"/>
              <c:layout>
                <c:manualLayout>
                  <c:x val="-2.6458333333333337E-2"/>
                  <c:y val="-7.0555555555555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DE3-49BF-9410-B13C7AC49D2B}"/>
                </c:ext>
              </c:extLst>
            </c:dLbl>
            <c:dLbl>
              <c:idx val="10"/>
              <c:layout>
                <c:manualLayout>
                  <c:x val="-2.3518518518518626E-2"/>
                  <c:y val="-5.6444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DE3-49BF-9410-B13C7AC49D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5.21-5.22-5.23'!$C$12:$M$12</c:f>
              <c:numCache>
                <c:formatCode>General</c:formatCode>
                <c:ptCount val="11"/>
                <c:pt idx="0">
                  <c:v>322</c:v>
                </c:pt>
                <c:pt idx="1">
                  <c:v>305</c:v>
                </c:pt>
                <c:pt idx="2">
                  <c:v>307</c:v>
                </c:pt>
                <c:pt idx="3">
                  <c:v>309</c:v>
                </c:pt>
                <c:pt idx="4">
                  <c:v>314</c:v>
                </c:pt>
                <c:pt idx="5">
                  <c:v>310</c:v>
                </c:pt>
                <c:pt idx="6">
                  <c:v>312</c:v>
                </c:pt>
                <c:pt idx="7">
                  <c:v>314</c:v>
                </c:pt>
                <c:pt idx="8">
                  <c:v>317</c:v>
                </c:pt>
                <c:pt idx="9">
                  <c:v>317</c:v>
                </c:pt>
                <c:pt idx="10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DE3-49BF-9410-B13C7AC49D2B}"/>
            </c:ext>
          </c:extLst>
        </c:ser>
        <c:ser>
          <c:idx val="2"/>
          <c:order val="2"/>
          <c:tx>
            <c:strRef>
              <c:f>'Graf. 5.21-5.22-5.23'!$B$13</c:f>
              <c:strCache>
                <c:ptCount val="1"/>
                <c:pt idx="0">
                  <c:v>Pescara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791666666666672E-2"/>
                  <c:y val="6.019666666666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DE3-49BF-9410-B13C7AC49D2B}"/>
                </c:ext>
              </c:extLst>
            </c:dLbl>
            <c:dLbl>
              <c:idx val="1"/>
              <c:layout>
                <c:manualLayout>
                  <c:x val="-3.4374074074074078E-2"/>
                  <c:y val="4.674555555555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DE3-49BF-9410-B13C7AC49D2B}"/>
                </c:ext>
              </c:extLst>
            </c:dLbl>
            <c:dLbl>
              <c:idx val="2"/>
              <c:layout>
                <c:manualLayout>
                  <c:x val="-3.8473148148148152E-2"/>
                  <c:y val="5.38011111111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DE3-49BF-9410-B13C7AC49D2B}"/>
                </c:ext>
              </c:extLst>
            </c:dLbl>
            <c:dLbl>
              <c:idx val="3"/>
              <c:layout>
                <c:manualLayout>
                  <c:x val="-4.4097453703703715E-2"/>
                  <c:y val="4.5425000000000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DE3-49BF-9410-B13C7AC49D2B}"/>
                </c:ext>
              </c:extLst>
            </c:dLbl>
            <c:dLbl>
              <c:idx val="4"/>
              <c:layout>
                <c:manualLayout>
                  <c:x val="-3.8217592592592595E-2"/>
                  <c:y val="3.8369444444444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DE3-49BF-9410-B13C7AC49D2B}"/>
                </c:ext>
              </c:extLst>
            </c:dLbl>
            <c:dLbl>
              <c:idx val="5"/>
              <c:layout>
                <c:manualLayout>
                  <c:x val="-4.1157407407407406E-2"/>
                  <c:y val="5.2480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BDE3-49BF-9410-B13C7AC49D2B}"/>
                </c:ext>
              </c:extLst>
            </c:dLbl>
            <c:dLbl>
              <c:idx val="6"/>
              <c:layout>
                <c:manualLayout>
                  <c:x val="-4.1157407407407406E-2"/>
                  <c:y val="4.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DE3-49BF-9410-B13C7AC49D2B}"/>
                </c:ext>
              </c:extLst>
            </c:dLbl>
            <c:dLbl>
              <c:idx val="7"/>
              <c:layout>
                <c:manualLayout>
                  <c:x val="-5.1127314814814924E-2"/>
                  <c:y val="4.4764444444444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BDE3-49BF-9410-B13C7AC49D2B}"/>
                </c:ext>
              </c:extLst>
            </c:dLbl>
            <c:dLbl>
              <c:idx val="8"/>
              <c:layout>
                <c:manualLayout>
                  <c:x val="-4.4097222222222246E-2"/>
                  <c:y val="6.3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BDE3-49BF-9410-B13C7AC49D2B}"/>
                </c:ext>
              </c:extLst>
            </c:dLbl>
            <c:dLbl>
              <c:idx val="9"/>
              <c:layout>
                <c:manualLayout>
                  <c:x val="-2.6458333333333337E-2"/>
                  <c:y val="5.6444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BDE3-49BF-9410-B13C7AC49D2B}"/>
                </c:ext>
              </c:extLst>
            </c:dLbl>
            <c:dLbl>
              <c:idx val="10"/>
              <c:layout>
                <c:manualLayout>
                  <c:x val="-2.6458333333333549E-2"/>
                  <c:y val="4.2333333333333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BDE3-49BF-9410-B13C7AC49D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5.21-5.22-5.23'!$C$13:$M$13</c:f>
              <c:numCache>
                <c:formatCode>General</c:formatCode>
                <c:ptCount val="11"/>
                <c:pt idx="0">
                  <c:v>100</c:v>
                </c:pt>
                <c:pt idx="1">
                  <c:v>101</c:v>
                </c:pt>
                <c:pt idx="2">
                  <c:v>92</c:v>
                </c:pt>
                <c:pt idx="3">
                  <c:v>100</c:v>
                </c:pt>
                <c:pt idx="4">
                  <c:v>102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89</c:v>
                </c:pt>
                <c:pt idx="9">
                  <c:v>89</c:v>
                </c:pt>
                <c:pt idx="1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BDE3-49BF-9410-B13C7AC49D2B}"/>
            </c:ext>
          </c:extLst>
        </c:ser>
        <c:ser>
          <c:idx val="3"/>
          <c:order val="3"/>
          <c:tx>
            <c:strRef>
              <c:f>'Graf. 5.21-5.22-5.23'!$B$14</c:f>
              <c:strCache>
                <c:ptCount val="1"/>
                <c:pt idx="0">
                  <c:v>Chieti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1464736952323347E-2"/>
                  <c:y val="2.4352485049724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BDE3-49BF-9410-B13C7AC49D2B}"/>
                </c:ext>
              </c:extLst>
            </c:dLbl>
            <c:dLbl>
              <c:idx val="1"/>
              <c:layout>
                <c:manualLayout>
                  <c:x val="-3.8601157407407397E-2"/>
                  <c:y val="3.858111111111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BDE3-49BF-9410-B13C7AC49D2B}"/>
                </c:ext>
              </c:extLst>
            </c:dLbl>
            <c:dLbl>
              <c:idx val="2"/>
              <c:layout>
                <c:manualLayout>
                  <c:x val="-4.435277777777779E-2"/>
                  <c:y val="3.858111111111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BDE3-49BF-9410-B13C7AC49D2B}"/>
                </c:ext>
              </c:extLst>
            </c:dLbl>
            <c:dLbl>
              <c:idx val="3"/>
              <c:layout>
                <c:manualLayout>
                  <c:x val="-4.4097453703703715E-2"/>
                  <c:y val="2.4469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BDE3-49BF-9410-B13C7AC49D2B}"/>
                </c:ext>
              </c:extLst>
            </c:dLbl>
            <c:dLbl>
              <c:idx val="4"/>
              <c:layout>
                <c:manualLayout>
                  <c:x val="-3.2721527777777787E-2"/>
                  <c:y val="3.1525555555555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BDE3-49BF-9410-B13C7AC49D2B}"/>
                </c:ext>
              </c:extLst>
            </c:dLbl>
            <c:dLbl>
              <c:idx val="5"/>
              <c:layout>
                <c:manualLayout>
                  <c:x val="-4.4225E-2"/>
                  <c:y val="3.9902222222222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BDE3-49BF-9410-B13C7AC49D2B}"/>
                </c:ext>
              </c:extLst>
            </c:dLbl>
            <c:dLbl>
              <c:idx val="6"/>
              <c:layout>
                <c:manualLayout>
                  <c:x val="-3.8345370370370377E-2"/>
                  <c:y val="4.6297222222222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BDE3-49BF-9410-B13C7AC49D2B}"/>
                </c:ext>
              </c:extLst>
            </c:dLbl>
            <c:dLbl>
              <c:idx val="7"/>
              <c:layout>
                <c:manualLayout>
                  <c:x val="-5.2916666666666681E-2"/>
                  <c:y val="4.2333333333333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BDE3-49BF-9410-B13C7AC49D2B}"/>
                </c:ext>
              </c:extLst>
            </c:dLbl>
            <c:dLbl>
              <c:idx val="8"/>
              <c:layout>
                <c:manualLayout>
                  <c:x val="-4.4097222222222225E-2"/>
                  <c:y val="4.2333333333333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BDE3-49BF-9410-B13C7AC49D2B}"/>
                </c:ext>
              </c:extLst>
            </c:dLbl>
            <c:dLbl>
              <c:idx val="9"/>
              <c:layout>
                <c:manualLayout>
                  <c:x val="-3.527777777777779E-2"/>
                  <c:y val="4.2333333333333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BDE3-49BF-9410-B13C7AC49D2B}"/>
                </c:ext>
              </c:extLst>
            </c:dLbl>
            <c:dLbl>
              <c:idx val="10"/>
              <c:layout>
                <c:manualLayout>
                  <c:x val="-2.9398148148148149E-2"/>
                  <c:y val="-6.46751787927415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BDE3-49BF-9410-B13C7AC49D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5.21-5.22-5.23'!$C$3:$M$3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'Graf. 5.21-5.22-5.23'!$C$14:$M$14</c:f>
              <c:numCache>
                <c:formatCode>General</c:formatCode>
                <c:ptCount val="11"/>
                <c:pt idx="0">
                  <c:v>157</c:v>
                </c:pt>
                <c:pt idx="1">
                  <c:v>155</c:v>
                </c:pt>
                <c:pt idx="2">
                  <c:v>148</c:v>
                </c:pt>
                <c:pt idx="3">
                  <c:v>154</c:v>
                </c:pt>
                <c:pt idx="4">
                  <c:v>155</c:v>
                </c:pt>
                <c:pt idx="5">
                  <c:v>143</c:v>
                </c:pt>
                <c:pt idx="6">
                  <c:v>139</c:v>
                </c:pt>
                <c:pt idx="7">
                  <c:v>139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DE3-49BF-9410-B13C7AC49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692456"/>
        <c:axId val="166686968"/>
      </c:lineChart>
      <c:catAx>
        <c:axId val="16669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686968"/>
        <c:crosses val="autoZero"/>
        <c:auto val="1"/>
        <c:lblAlgn val="ctr"/>
        <c:lblOffset val="100"/>
        <c:noMultiLvlLbl val="0"/>
      </c:catAx>
      <c:valAx>
        <c:axId val="166686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666924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2754090113735786"/>
          <c:y val="0.88902758461642251"/>
          <c:w val="0.7280146544181979"/>
          <c:h val="0.1108339434490690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00B0F0"/>
        </a:gs>
        <a:gs pos="51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4200000" scaled="0"/>
    </a:gra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54199475065617E-2"/>
          <c:y val="7.4537037037037054E-2"/>
          <c:w val="0.58017174082747858"/>
          <c:h val="0.860185185185185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BAC-488A-A072-A6E356791A2C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BAC-488A-A072-A6E356791A2C}"/>
              </c:ext>
            </c:extLst>
          </c:dPt>
          <c:dLbls>
            <c:dLbl>
              <c:idx val="2"/>
              <c:layout>
                <c:manualLayout>
                  <c:x val="0.17744298267064443"/>
                  <c:y val="-0.125041051058079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AC-488A-A072-A6E356791A2C}"/>
                </c:ext>
              </c:extLst>
            </c:dLbl>
            <c:dLbl>
              <c:idx val="3"/>
              <c:layout>
                <c:manualLayout>
                  <c:x val="1.999315302978432E-2"/>
                  <c:y val="1.3483149248435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AC-488A-A072-A6E356791A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'Graf. 5.3 - 5.4'!$A$16:$A$19</c:f>
              <c:strCache>
                <c:ptCount val="4"/>
                <c:pt idx="0">
                  <c:v>Società di capitale</c:v>
                </c:pt>
                <c:pt idx="1">
                  <c:v>Società di persone</c:v>
                </c:pt>
                <c:pt idx="2">
                  <c:v>Imprese individuali</c:v>
                </c:pt>
                <c:pt idx="3">
                  <c:v>Altre forme</c:v>
                </c:pt>
              </c:strCache>
            </c:strRef>
          </c:cat>
          <c:val>
            <c:numRef>
              <c:f>'Graf. 5.3 - 5.4'!$B$16:$B$19</c:f>
              <c:numCache>
                <c:formatCode>#,##0</c:formatCode>
                <c:ptCount val="4"/>
                <c:pt idx="0">
                  <c:v>47235</c:v>
                </c:pt>
                <c:pt idx="1">
                  <c:v>19261</c:v>
                </c:pt>
                <c:pt idx="2">
                  <c:v>86147</c:v>
                </c:pt>
                <c:pt idx="3">
                  <c:v>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AC-488A-A072-A6E35679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884305555555568"/>
          <c:y val="0.45072870370370366"/>
          <c:w val="0.33115694444444443"/>
          <c:h val="0.54927129629629634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4479166666667E-2"/>
          <c:y val="7.4537222222222227E-2"/>
          <c:w val="0.58017174082747858"/>
          <c:h val="0.860185185185185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4BF-4382-A13D-2BB0A944BA86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4BF-4382-A13D-2BB0A944BA86}"/>
              </c:ext>
            </c:extLst>
          </c:dPt>
          <c:dLbls>
            <c:dLbl>
              <c:idx val="2"/>
              <c:layout>
                <c:manualLayout>
                  <c:x val="0.15259842519685041"/>
                  <c:y val="1.8779207591897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BF-4382-A13D-2BB0A944BA86}"/>
                </c:ext>
              </c:extLst>
            </c:dLbl>
            <c:dLbl>
              <c:idx val="3"/>
              <c:layout>
                <c:manualLayout>
                  <c:x val="1.999315302978432E-2"/>
                  <c:y val="1.3483149248435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BF-4382-A13D-2BB0A944BA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'Graf. 5.3 - 5.4'!$A$16:$A$19</c:f>
              <c:strCache>
                <c:ptCount val="4"/>
                <c:pt idx="0">
                  <c:v>Società di capitale</c:v>
                </c:pt>
                <c:pt idx="1">
                  <c:v>Società di persone</c:v>
                </c:pt>
                <c:pt idx="2">
                  <c:v>Imprese individuali</c:v>
                </c:pt>
                <c:pt idx="3">
                  <c:v>Altre forme</c:v>
                </c:pt>
              </c:strCache>
            </c:strRef>
          </c:cat>
          <c:val>
            <c:numRef>
              <c:f>'Graf. 5.3 - 5.4'!$C$16:$C$19</c:f>
              <c:numCache>
                <c:formatCode>#,##0</c:formatCode>
                <c:ptCount val="4"/>
                <c:pt idx="0">
                  <c:v>231895</c:v>
                </c:pt>
                <c:pt idx="1">
                  <c:v>43765</c:v>
                </c:pt>
                <c:pt idx="2">
                  <c:v>99565</c:v>
                </c:pt>
                <c:pt idx="3">
                  <c:v>28601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BF-4382-A13D-2BB0A944B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066250000000001"/>
          <c:y val="0.50984444444444443"/>
          <c:w val="0.36933749999999999"/>
          <c:h val="0.49015555555555551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52561800243876"/>
          <c:y val="3.7206420591823545E-2"/>
          <c:w val="0.84375000554262258"/>
          <c:h val="0.73498983326555511"/>
        </c:manualLayout>
      </c:layout>
      <c:lineChart>
        <c:grouping val="standard"/>
        <c:varyColors val="0"/>
        <c:ser>
          <c:idx val="0"/>
          <c:order val="0"/>
          <c:tx>
            <c:strRef>
              <c:f>'Tab. 5.5, Graf. 5.5-5.6-5.7'!$B$41</c:f>
              <c:strCache>
                <c:ptCount val="1"/>
                <c:pt idx="0">
                  <c:v>Importazioni totali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600931160625235E-2"/>
                  <c:y val="-4.4301126713393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18-46DA-9CCF-B76A2564EF8E}"/>
                </c:ext>
              </c:extLst>
            </c:dLbl>
            <c:dLbl>
              <c:idx val="1"/>
              <c:layout>
                <c:manualLayout>
                  <c:x val="-7.9269259259259262E-2"/>
                  <c:y val="7.6435185185185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18-46DA-9CCF-B76A2564EF8E}"/>
                </c:ext>
              </c:extLst>
            </c:dLbl>
            <c:dLbl>
              <c:idx val="2"/>
              <c:layout>
                <c:manualLayout>
                  <c:x val="-8.1621111111111116E-2"/>
                  <c:y val="-3.527777777777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18-46DA-9CCF-B76A2564EF8E}"/>
                </c:ext>
              </c:extLst>
            </c:dLbl>
            <c:dLbl>
              <c:idx val="3"/>
              <c:layout>
                <c:manualLayout>
                  <c:x val="-8.1621170652388816E-2"/>
                  <c:y val="6.011972177483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18-46DA-9CCF-B76A2564EF8E}"/>
                </c:ext>
              </c:extLst>
            </c:dLbl>
            <c:dLbl>
              <c:idx val="4"/>
              <c:layout>
                <c:manualLayout>
                  <c:x val="-5.8542366329972402E-2"/>
                  <c:y val="4.0178703703703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18-46DA-9CCF-B76A2564EF8E}"/>
                </c:ext>
              </c:extLst>
            </c:dLbl>
            <c:dLbl>
              <c:idx val="5"/>
              <c:layout>
                <c:manualLayout>
                  <c:x val="-7.328072233289995E-2"/>
                  <c:y val="-4.703721747746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18-46DA-9CCF-B76A2564EF8E}"/>
                </c:ext>
              </c:extLst>
            </c:dLbl>
            <c:dLbl>
              <c:idx val="6"/>
              <c:layout>
                <c:manualLayout>
                  <c:x val="-7.1624016646851099E-2"/>
                  <c:y val="-9.2164382554274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18-46DA-9CCF-B76A2564EF8E}"/>
                </c:ext>
              </c:extLst>
            </c:dLbl>
            <c:dLbl>
              <c:idx val="7"/>
              <c:layout>
                <c:manualLayout>
                  <c:x val="-5.8863666408632102E-2"/>
                  <c:y val="-7.6113425925925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18-46DA-9CCF-B76A2564EF8E}"/>
                </c:ext>
              </c:extLst>
            </c:dLbl>
            <c:dLbl>
              <c:idx val="8"/>
              <c:layout>
                <c:manualLayout>
                  <c:x val="-1.0355508474723296E-3"/>
                  <c:y val="8.653703703703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18-46DA-9CCF-B76A2564EF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'Tab. 5.5, Graf. 5.5-5.6-5.7'!$C$40:$K$40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'Tab. 5.5, Graf. 5.5-5.6-5.7'!$C$41:$K$41</c:f>
              <c:numCache>
                <c:formatCode>#,##0</c:formatCode>
                <c:ptCount val="9"/>
                <c:pt idx="0">
                  <c:v>3308772774</c:v>
                </c:pt>
                <c:pt idx="1">
                  <c:v>3439179311</c:v>
                </c:pt>
                <c:pt idx="2">
                  <c:v>3821426587</c:v>
                </c:pt>
                <c:pt idx="3">
                  <c:v>3895777504</c:v>
                </c:pt>
                <c:pt idx="4">
                  <c:v>4137376537</c:v>
                </c:pt>
                <c:pt idx="5">
                  <c:v>4180123458</c:v>
                </c:pt>
                <c:pt idx="6">
                  <c:v>4173554920</c:v>
                </c:pt>
                <c:pt idx="7">
                  <c:v>3907137967</c:v>
                </c:pt>
                <c:pt idx="8">
                  <c:v>4741045995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418-46DA-9CCF-B76A2564EF8E}"/>
            </c:ext>
          </c:extLst>
        </c:ser>
        <c:ser>
          <c:idx val="1"/>
          <c:order val="1"/>
          <c:tx>
            <c:strRef>
              <c:f>'Tab. 5.5, Graf. 5.5-5.6-5.7'!$B$42</c:f>
              <c:strCache>
                <c:ptCount val="1"/>
                <c:pt idx="0">
                  <c:v>Esportazioni totali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600931160625235E-2"/>
                  <c:y val="-4.3515058727842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18-46DA-9CCF-B76A2564EF8E}"/>
                </c:ext>
              </c:extLst>
            </c:dLbl>
            <c:dLbl>
              <c:idx val="1"/>
              <c:layout>
                <c:manualLayout>
                  <c:x val="-8.2117725307615561E-2"/>
                  <c:y val="7.094849651938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418-46DA-9CCF-B76A2564EF8E}"/>
                </c:ext>
              </c:extLst>
            </c:dLbl>
            <c:dLbl>
              <c:idx val="2"/>
              <c:layout>
                <c:manualLayout>
                  <c:x val="-9.3380370370370364E-2"/>
                  <c:y val="-4.703703703703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18-46DA-9CCF-B76A2564EF8E}"/>
                </c:ext>
              </c:extLst>
            </c:dLbl>
            <c:dLbl>
              <c:idx val="3"/>
              <c:layout>
                <c:manualLayout>
                  <c:x val="-7.4863540627424896E-2"/>
                  <c:y val="6.5069014185584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18-46DA-9CCF-B76A2564EF8E}"/>
                </c:ext>
              </c:extLst>
            </c:dLbl>
            <c:dLbl>
              <c:idx val="4"/>
              <c:layout>
                <c:manualLayout>
                  <c:x val="-5.8102592592592504E-2"/>
                  <c:y val="4.7036574074074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18-46DA-9CCF-B76A2564EF8E}"/>
                </c:ext>
              </c:extLst>
            </c:dLbl>
            <c:dLbl>
              <c:idx val="5"/>
              <c:layout>
                <c:manualLayout>
                  <c:x val="-7.103975169050003E-2"/>
                  <c:y val="-3.5474487476975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418-46DA-9CCF-B76A2564EF8E}"/>
                </c:ext>
              </c:extLst>
            </c:dLbl>
            <c:dLbl>
              <c:idx val="6"/>
              <c:layout>
                <c:manualLayout>
                  <c:x val="-5.6218492380920408E-2"/>
                  <c:y val="-7.212731481481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418-46DA-9CCF-B76A2564EF8E}"/>
                </c:ext>
              </c:extLst>
            </c:dLbl>
            <c:dLbl>
              <c:idx val="7"/>
              <c:layout>
                <c:manualLayout>
                  <c:x val="-5.2615663691113507E-2"/>
                  <c:y val="-4.9515277777777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418-46DA-9CCF-B76A2564EF8E}"/>
                </c:ext>
              </c:extLst>
            </c:dLbl>
            <c:dLbl>
              <c:idx val="8"/>
              <c:layout>
                <c:manualLayout>
                  <c:x val="-1.0355887650462115E-3"/>
                  <c:y val="6.2649954032782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418-46DA-9CCF-B76A2564EF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'Tab. 5.5, Graf. 5.5-5.6-5.7'!$C$40:$K$40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'Tab. 5.5, Graf. 5.5-5.6-5.7'!$C$42:$K$42</c:f>
              <c:numCache>
                <c:formatCode>#,##0</c:formatCode>
                <c:ptCount val="9"/>
                <c:pt idx="0">
                  <c:v>6732923061</c:v>
                </c:pt>
                <c:pt idx="1">
                  <c:v>6933878506</c:v>
                </c:pt>
                <c:pt idx="2">
                  <c:v>7447214786</c:v>
                </c:pt>
                <c:pt idx="3">
                  <c:v>8166657539</c:v>
                </c:pt>
                <c:pt idx="4">
                  <c:v>8403101817</c:v>
                </c:pt>
                <c:pt idx="5">
                  <c:v>8763111858</c:v>
                </c:pt>
                <c:pt idx="6">
                  <c:v>8712361446</c:v>
                </c:pt>
                <c:pt idx="7">
                  <c:v>8209473573</c:v>
                </c:pt>
                <c:pt idx="8">
                  <c:v>8620940207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418-46DA-9CCF-B76A2564EF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06310328"/>
        <c:axId val="106315424"/>
      </c:lineChart>
      <c:dateAx>
        <c:axId val="10631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315424"/>
        <c:crosses val="autoZero"/>
        <c:auto val="0"/>
        <c:lblOffset val="100"/>
        <c:baseTimeUnit val="days"/>
      </c:dateAx>
      <c:valAx>
        <c:axId val="106315424"/>
        <c:scaling>
          <c:orientation val="minMax"/>
          <c:min val="200000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31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855838598824961"/>
          <c:y val="0.88049900724828345"/>
          <c:w val="0.45189331559694046"/>
          <c:h val="9.5196516996387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13500000" scaled="1"/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2552083333334"/>
          <c:y val="3.75116652085156E-2"/>
          <c:w val="0.86457534722222218"/>
          <c:h val="0.80947142023913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5.5, Graf. 5.5-5.6-5.7'!$C$62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'Tab. 5.5, Graf. 5.5-5.6-5.7'!$A$63:$A$75</c:f>
              <c:strCache>
                <c:ptCount val="13"/>
                <c:pt idx="0">
                  <c:v>AA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CE</c:v>
                </c:pt>
                <c:pt idx="5">
                  <c:v>CF</c:v>
                </c:pt>
                <c:pt idx="6">
                  <c:v>CG</c:v>
                </c:pt>
                <c:pt idx="7">
                  <c:v>CH</c:v>
                </c:pt>
                <c:pt idx="8">
                  <c:v>CI</c:v>
                </c:pt>
                <c:pt idx="9">
                  <c:v>CJ</c:v>
                </c:pt>
                <c:pt idx="10">
                  <c:v>CK</c:v>
                </c:pt>
                <c:pt idx="11">
                  <c:v>CL</c:v>
                </c:pt>
                <c:pt idx="12">
                  <c:v>CM</c:v>
                </c:pt>
              </c:strCache>
            </c:strRef>
          </c:cat>
          <c:val>
            <c:numRef>
              <c:f>'Tab. 5.5, Graf. 5.5-5.6-5.7'!$C$63:$C$75</c:f>
              <c:numCache>
                <c:formatCode>#,##0</c:formatCode>
                <c:ptCount val="13"/>
                <c:pt idx="0">
                  <c:v>167978304</c:v>
                </c:pt>
                <c:pt idx="1">
                  <c:v>260149386</c:v>
                </c:pt>
                <c:pt idx="2">
                  <c:v>258106102</c:v>
                </c:pt>
                <c:pt idx="3">
                  <c:v>221312980</c:v>
                </c:pt>
                <c:pt idx="4">
                  <c:v>439972524</c:v>
                </c:pt>
                <c:pt idx="5">
                  <c:v>128287479</c:v>
                </c:pt>
                <c:pt idx="6">
                  <c:v>312556636</c:v>
                </c:pt>
                <c:pt idx="7">
                  <c:v>331739276</c:v>
                </c:pt>
                <c:pt idx="8">
                  <c:v>153154445</c:v>
                </c:pt>
                <c:pt idx="9">
                  <c:v>231160759</c:v>
                </c:pt>
                <c:pt idx="10">
                  <c:v>484568969</c:v>
                </c:pt>
                <c:pt idx="11">
                  <c:v>719332657</c:v>
                </c:pt>
                <c:pt idx="12">
                  <c:v>80360387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4E3-4815-8FF0-156D7C141235}"/>
            </c:ext>
          </c:extLst>
        </c:ser>
        <c:ser>
          <c:idx val="2"/>
          <c:order val="1"/>
          <c:tx>
            <c:strRef>
              <c:f>'Tab. 5.5, Graf. 5.5-5.6-5.7'!$E$62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'Tab. 5.5, Graf. 5.5-5.6-5.7'!$A$63:$A$75</c:f>
              <c:strCache>
                <c:ptCount val="13"/>
                <c:pt idx="0">
                  <c:v>AA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CE</c:v>
                </c:pt>
                <c:pt idx="5">
                  <c:v>CF</c:v>
                </c:pt>
                <c:pt idx="6">
                  <c:v>CG</c:v>
                </c:pt>
                <c:pt idx="7">
                  <c:v>CH</c:v>
                </c:pt>
                <c:pt idx="8">
                  <c:v>CI</c:v>
                </c:pt>
                <c:pt idx="9">
                  <c:v>CJ</c:v>
                </c:pt>
                <c:pt idx="10">
                  <c:v>CK</c:v>
                </c:pt>
                <c:pt idx="11">
                  <c:v>CL</c:v>
                </c:pt>
                <c:pt idx="12">
                  <c:v>CM</c:v>
                </c:pt>
              </c:strCache>
            </c:strRef>
          </c:cat>
          <c:val>
            <c:numRef>
              <c:f>'Tab. 5.5, Graf. 5.5-5.6-5.7'!$E$63:$E$75</c:f>
              <c:numCache>
                <c:formatCode>#,##0</c:formatCode>
                <c:ptCount val="13"/>
                <c:pt idx="0">
                  <c:v>179261858</c:v>
                </c:pt>
                <c:pt idx="1">
                  <c:v>299819346</c:v>
                </c:pt>
                <c:pt idx="2">
                  <c:v>245004830</c:v>
                </c:pt>
                <c:pt idx="3">
                  <c:v>274255013</c:v>
                </c:pt>
                <c:pt idx="4">
                  <c:v>514952632</c:v>
                </c:pt>
                <c:pt idx="5">
                  <c:v>105059626</c:v>
                </c:pt>
                <c:pt idx="6">
                  <c:v>339794983</c:v>
                </c:pt>
                <c:pt idx="7">
                  <c:v>409830676</c:v>
                </c:pt>
                <c:pt idx="8">
                  <c:v>164477426</c:v>
                </c:pt>
                <c:pt idx="9">
                  <c:v>269125949</c:v>
                </c:pt>
                <c:pt idx="10">
                  <c:v>353345374</c:v>
                </c:pt>
                <c:pt idx="11">
                  <c:v>867893423</c:v>
                </c:pt>
                <c:pt idx="12">
                  <c:v>86312311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3-4815-8FF0-156D7C141235}"/>
            </c:ext>
          </c:extLst>
        </c:ser>
        <c:ser>
          <c:idx val="4"/>
          <c:order val="2"/>
          <c:tx>
            <c:strRef>
              <c:f>'Tab. 5.5, Graf. 5.5-5.6-5.7'!$G$62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'Tab. 5.5, Graf. 5.5-5.6-5.7'!$A$63:$A$75</c:f>
              <c:strCache>
                <c:ptCount val="13"/>
                <c:pt idx="0">
                  <c:v>AA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CE</c:v>
                </c:pt>
                <c:pt idx="5">
                  <c:v>CF</c:v>
                </c:pt>
                <c:pt idx="6">
                  <c:v>CG</c:v>
                </c:pt>
                <c:pt idx="7">
                  <c:v>CH</c:v>
                </c:pt>
                <c:pt idx="8">
                  <c:v>CI</c:v>
                </c:pt>
                <c:pt idx="9">
                  <c:v>CJ</c:v>
                </c:pt>
                <c:pt idx="10">
                  <c:v>CK</c:v>
                </c:pt>
                <c:pt idx="11">
                  <c:v>CL</c:v>
                </c:pt>
                <c:pt idx="12">
                  <c:v>CM</c:v>
                </c:pt>
              </c:strCache>
            </c:strRef>
          </c:cat>
          <c:val>
            <c:numRef>
              <c:f>'Tab. 5.5, Graf. 5.5-5.6-5.7'!$G$63:$G$75</c:f>
              <c:numCache>
                <c:formatCode>#,##0</c:formatCode>
                <c:ptCount val="13"/>
                <c:pt idx="0">
                  <c:v>151408057</c:v>
                </c:pt>
                <c:pt idx="1">
                  <c:v>279417683</c:v>
                </c:pt>
                <c:pt idx="2">
                  <c:v>308661373</c:v>
                </c:pt>
                <c:pt idx="3">
                  <c:v>256067782</c:v>
                </c:pt>
                <c:pt idx="4">
                  <c:v>556244374</c:v>
                </c:pt>
                <c:pt idx="5">
                  <c:v>94397767</c:v>
                </c:pt>
                <c:pt idx="6">
                  <c:v>332197880</c:v>
                </c:pt>
                <c:pt idx="7">
                  <c:v>347047080</c:v>
                </c:pt>
                <c:pt idx="8">
                  <c:v>175543649</c:v>
                </c:pt>
                <c:pt idx="9">
                  <c:v>166321595</c:v>
                </c:pt>
                <c:pt idx="10">
                  <c:v>309196108</c:v>
                </c:pt>
                <c:pt idx="11">
                  <c:v>1067552852</c:v>
                </c:pt>
                <c:pt idx="12">
                  <c:v>86623583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E3-4815-8FF0-156D7C141235}"/>
            </c:ext>
          </c:extLst>
        </c:ser>
        <c:ser>
          <c:idx val="6"/>
          <c:order val="3"/>
          <c:tx>
            <c:strRef>
              <c:f>'Tab. 5.5, Graf. 5.5-5.6-5.7'!$I$62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'Tab. 5.5, Graf. 5.5-5.6-5.7'!$A$63:$A$75</c:f>
              <c:strCache>
                <c:ptCount val="13"/>
                <c:pt idx="0">
                  <c:v>AA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CE</c:v>
                </c:pt>
                <c:pt idx="5">
                  <c:v>CF</c:v>
                </c:pt>
                <c:pt idx="6">
                  <c:v>CG</c:v>
                </c:pt>
                <c:pt idx="7">
                  <c:v>CH</c:v>
                </c:pt>
                <c:pt idx="8">
                  <c:v>CI</c:v>
                </c:pt>
                <c:pt idx="9">
                  <c:v>CJ</c:v>
                </c:pt>
                <c:pt idx="10">
                  <c:v>CK</c:v>
                </c:pt>
                <c:pt idx="11">
                  <c:v>CL</c:v>
                </c:pt>
                <c:pt idx="12">
                  <c:v>CM</c:v>
                </c:pt>
              </c:strCache>
            </c:strRef>
          </c:cat>
          <c:val>
            <c:numRef>
              <c:f>'Tab. 5.5, Graf. 5.5-5.6-5.7'!$I$63:$I$75</c:f>
              <c:numCache>
                <c:formatCode>#,##0</c:formatCode>
                <c:ptCount val="13"/>
                <c:pt idx="0">
                  <c:v>173776680</c:v>
                </c:pt>
                <c:pt idx="1">
                  <c:v>297471659</c:v>
                </c:pt>
                <c:pt idx="2">
                  <c:v>304556357</c:v>
                </c:pt>
                <c:pt idx="3">
                  <c:v>233170064</c:v>
                </c:pt>
                <c:pt idx="4">
                  <c:v>726088962</c:v>
                </c:pt>
                <c:pt idx="5">
                  <c:v>121941328</c:v>
                </c:pt>
                <c:pt idx="6">
                  <c:v>367599329</c:v>
                </c:pt>
                <c:pt idx="7">
                  <c:v>409571777</c:v>
                </c:pt>
                <c:pt idx="8">
                  <c:v>213469094</c:v>
                </c:pt>
                <c:pt idx="9">
                  <c:v>207429263</c:v>
                </c:pt>
                <c:pt idx="10">
                  <c:v>383029050</c:v>
                </c:pt>
                <c:pt idx="11">
                  <c:v>1096917540</c:v>
                </c:pt>
                <c:pt idx="12">
                  <c:v>98478331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E3-4815-8FF0-156D7C141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14248"/>
        <c:axId val="106315816"/>
        <c:extLst/>
      </c:barChart>
      <c:catAx>
        <c:axId val="106314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6315816"/>
        <c:crosses val="autoZero"/>
        <c:auto val="1"/>
        <c:lblAlgn val="ctr"/>
        <c:lblOffset val="100"/>
        <c:noMultiLvlLbl val="0"/>
      </c:catAx>
      <c:valAx>
        <c:axId val="10631581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63142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5010801006202928"/>
          <c:y val="0.91409420773148919"/>
          <c:w val="0.76267778366637062"/>
          <c:h val="8.3702682988978303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2552083333334"/>
          <c:y val="3.75116652085156E-2"/>
          <c:w val="0.86457534722222218"/>
          <c:h val="0.809471420239136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'Tab. 5.5, Graf. 5.5-5.6-5.7'!$C$80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'Tab. 5.5, Graf. 5.5-5.6-5.7'!$A$81:$A$93</c:f>
              <c:strCache>
                <c:ptCount val="13"/>
                <c:pt idx="0">
                  <c:v>AA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CE</c:v>
                </c:pt>
                <c:pt idx="5">
                  <c:v>CF</c:v>
                </c:pt>
                <c:pt idx="6">
                  <c:v>CG</c:v>
                </c:pt>
                <c:pt idx="7">
                  <c:v>CH</c:v>
                </c:pt>
                <c:pt idx="8">
                  <c:v>CI</c:v>
                </c:pt>
                <c:pt idx="9">
                  <c:v>CJ</c:v>
                </c:pt>
                <c:pt idx="10">
                  <c:v>CK</c:v>
                </c:pt>
                <c:pt idx="11">
                  <c:v>CL</c:v>
                </c:pt>
                <c:pt idx="12">
                  <c:v>CM</c:v>
                </c:pt>
              </c:strCache>
            </c:strRef>
          </c:cat>
          <c:val>
            <c:numRef>
              <c:f>'Tab. 5.5, Graf. 5.5-5.6-5.7'!$C$81:$C$93</c:f>
              <c:numCache>
                <c:formatCode>#,##0</c:formatCode>
                <c:ptCount val="13"/>
                <c:pt idx="0">
                  <c:v>57757267</c:v>
                </c:pt>
                <c:pt idx="1">
                  <c:v>475885806</c:v>
                </c:pt>
                <c:pt idx="2">
                  <c:v>297654135</c:v>
                </c:pt>
                <c:pt idx="3">
                  <c:v>61072653</c:v>
                </c:pt>
                <c:pt idx="4">
                  <c:v>212653595</c:v>
                </c:pt>
                <c:pt idx="5">
                  <c:v>280354482</c:v>
                </c:pt>
                <c:pt idx="6">
                  <c:v>658636562</c:v>
                </c:pt>
                <c:pt idx="7">
                  <c:v>373399244</c:v>
                </c:pt>
                <c:pt idx="8">
                  <c:v>207462339</c:v>
                </c:pt>
                <c:pt idx="9">
                  <c:v>213815702</c:v>
                </c:pt>
                <c:pt idx="10">
                  <c:v>749133473</c:v>
                </c:pt>
                <c:pt idx="11">
                  <c:v>3524118740</c:v>
                </c:pt>
                <c:pt idx="12">
                  <c:v>292853921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2-4DF6-A912-19FD108BCFFF}"/>
            </c:ext>
          </c:extLst>
        </c:ser>
        <c:ser>
          <c:idx val="2"/>
          <c:order val="1"/>
          <c:tx>
            <c:strRef>
              <c:f>'Tab. 5.5, Graf. 5.5-5.6-5.7'!$E$80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'Tab. 5.5, Graf. 5.5-5.6-5.7'!$A$81:$A$93</c:f>
              <c:strCache>
                <c:ptCount val="13"/>
                <c:pt idx="0">
                  <c:v>AA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CE</c:v>
                </c:pt>
                <c:pt idx="5">
                  <c:v>CF</c:v>
                </c:pt>
                <c:pt idx="6">
                  <c:v>CG</c:v>
                </c:pt>
                <c:pt idx="7">
                  <c:v>CH</c:v>
                </c:pt>
                <c:pt idx="8">
                  <c:v>CI</c:v>
                </c:pt>
                <c:pt idx="9">
                  <c:v>CJ</c:v>
                </c:pt>
                <c:pt idx="10">
                  <c:v>CK</c:v>
                </c:pt>
                <c:pt idx="11">
                  <c:v>CL</c:v>
                </c:pt>
                <c:pt idx="12">
                  <c:v>CM</c:v>
                </c:pt>
              </c:strCache>
            </c:strRef>
          </c:cat>
          <c:val>
            <c:numRef>
              <c:f>'Tab. 5.5, Graf. 5.5-5.6-5.7'!$E$81:$E$93</c:f>
              <c:numCache>
                <c:formatCode>#,##0</c:formatCode>
                <c:ptCount val="13"/>
                <c:pt idx="0">
                  <c:v>66031494</c:v>
                </c:pt>
                <c:pt idx="1">
                  <c:v>506158630</c:v>
                </c:pt>
                <c:pt idx="2">
                  <c:v>365940516</c:v>
                </c:pt>
                <c:pt idx="3">
                  <c:v>70977092</c:v>
                </c:pt>
                <c:pt idx="4">
                  <c:v>247163110</c:v>
                </c:pt>
                <c:pt idx="5">
                  <c:v>299206689</c:v>
                </c:pt>
                <c:pt idx="6">
                  <c:v>650935497</c:v>
                </c:pt>
                <c:pt idx="7">
                  <c:v>455549692</c:v>
                </c:pt>
                <c:pt idx="8">
                  <c:v>249506540</c:v>
                </c:pt>
                <c:pt idx="9">
                  <c:v>221858157</c:v>
                </c:pt>
                <c:pt idx="10">
                  <c:v>817467437</c:v>
                </c:pt>
                <c:pt idx="11">
                  <c:v>4076332601</c:v>
                </c:pt>
                <c:pt idx="12">
                  <c:v>333481926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2-4DF6-A912-19FD108BCFFF}"/>
            </c:ext>
          </c:extLst>
        </c:ser>
        <c:ser>
          <c:idx val="4"/>
          <c:order val="2"/>
          <c:tx>
            <c:strRef>
              <c:f>'Tab. 5.5, Graf. 5.5-5.6-5.7'!$G$80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'Tab. 5.5, Graf. 5.5-5.6-5.7'!$A$81:$A$93</c:f>
              <c:strCache>
                <c:ptCount val="13"/>
                <c:pt idx="0">
                  <c:v>AA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CE</c:v>
                </c:pt>
                <c:pt idx="5">
                  <c:v>CF</c:v>
                </c:pt>
                <c:pt idx="6">
                  <c:v>CG</c:v>
                </c:pt>
                <c:pt idx="7">
                  <c:v>CH</c:v>
                </c:pt>
                <c:pt idx="8">
                  <c:v>CI</c:v>
                </c:pt>
                <c:pt idx="9">
                  <c:v>CJ</c:v>
                </c:pt>
                <c:pt idx="10">
                  <c:v>CK</c:v>
                </c:pt>
                <c:pt idx="11">
                  <c:v>CL</c:v>
                </c:pt>
                <c:pt idx="12">
                  <c:v>CM</c:v>
                </c:pt>
              </c:strCache>
            </c:strRef>
          </c:cat>
          <c:val>
            <c:numRef>
              <c:f>'Tab. 5.5, Graf. 5.5-5.6-5.7'!$G$81:$G$93</c:f>
              <c:numCache>
                <c:formatCode>#,##0</c:formatCode>
                <c:ptCount val="13"/>
                <c:pt idx="0">
                  <c:v>65291336</c:v>
                </c:pt>
                <c:pt idx="1">
                  <c:v>573579685</c:v>
                </c:pt>
                <c:pt idx="2">
                  <c:v>366410608</c:v>
                </c:pt>
                <c:pt idx="3">
                  <c:v>76404206</c:v>
                </c:pt>
                <c:pt idx="4">
                  <c:v>234821806</c:v>
                </c:pt>
                <c:pt idx="5">
                  <c:v>287632659</c:v>
                </c:pt>
                <c:pt idx="6">
                  <c:v>631622211</c:v>
                </c:pt>
                <c:pt idx="7">
                  <c:v>477344799</c:v>
                </c:pt>
                <c:pt idx="8">
                  <c:v>215993316</c:v>
                </c:pt>
                <c:pt idx="9">
                  <c:v>179975244</c:v>
                </c:pt>
                <c:pt idx="10">
                  <c:v>616611182</c:v>
                </c:pt>
                <c:pt idx="11">
                  <c:v>4570866013</c:v>
                </c:pt>
                <c:pt idx="12">
                  <c:v>358382309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92-4DF6-A912-19FD108BCFFF}"/>
            </c:ext>
          </c:extLst>
        </c:ser>
        <c:ser>
          <c:idx val="6"/>
          <c:order val="3"/>
          <c:tx>
            <c:strRef>
              <c:f>'Tab. 5.5, Graf. 5.5-5.6-5.7'!$I$80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'Tab. 5.5, Graf. 5.5-5.6-5.7'!$A$81:$A$93</c:f>
              <c:strCache>
                <c:ptCount val="13"/>
                <c:pt idx="0">
                  <c:v>AA</c:v>
                </c:pt>
                <c:pt idx="1">
                  <c:v>CA</c:v>
                </c:pt>
                <c:pt idx="2">
                  <c:v>CB</c:v>
                </c:pt>
                <c:pt idx="3">
                  <c:v>CC</c:v>
                </c:pt>
                <c:pt idx="4">
                  <c:v>CE</c:v>
                </c:pt>
                <c:pt idx="5">
                  <c:v>CF</c:v>
                </c:pt>
                <c:pt idx="6">
                  <c:v>CG</c:v>
                </c:pt>
                <c:pt idx="7">
                  <c:v>CH</c:v>
                </c:pt>
                <c:pt idx="8">
                  <c:v>CI</c:v>
                </c:pt>
                <c:pt idx="9">
                  <c:v>CJ</c:v>
                </c:pt>
                <c:pt idx="10">
                  <c:v>CK</c:v>
                </c:pt>
                <c:pt idx="11">
                  <c:v>CL</c:v>
                </c:pt>
                <c:pt idx="12">
                  <c:v>CM</c:v>
                </c:pt>
              </c:strCache>
            </c:strRef>
          </c:cat>
          <c:val>
            <c:numRef>
              <c:f>'Tab. 5.5, Graf. 5.5-5.6-5.7'!$I$81:$I$93</c:f>
              <c:numCache>
                <c:formatCode>#,##0</c:formatCode>
                <c:ptCount val="13"/>
                <c:pt idx="0">
                  <c:v>54934647</c:v>
                </c:pt>
                <c:pt idx="1">
                  <c:v>661903885</c:v>
                </c:pt>
                <c:pt idx="2">
                  <c:v>282213701</c:v>
                </c:pt>
                <c:pt idx="3">
                  <c:v>99886805</c:v>
                </c:pt>
                <c:pt idx="4">
                  <c:v>320826815</c:v>
                </c:pt>
                <c:pt idx="5">
                  <c:v>577902589</c:v>
                </c:pt>
                <c:pt idx="6">
                  <c:v>614213015</c:v>
                </c:pt>
                <c:pt idx="7">
                  <c:v>497467271</c:v>
                </c:pt>
                <c:pt idx="8">
                  <c:v>287426176</c:v>
                </c:pt>
                <c:pt idx="9">
                  <c:v>221129598</c:v>
                </c:pt>
                <c:pt idx="10">
                  <c:v>617017112</c:v>
                </c:pt>
                <c:pt idx="11">
                  <c:v>3992346256</c:v>
                </c:pt>
                <c:pt idx="12">
                  <c:v>305779049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92-4DF6-A912-19FD108BC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09152"/>
        <c:axId val="106309544"/>
      </c:barChart>
      <c:catAx>
        <c:axId val="10630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6309544"/>
        <c:crosses val="autoZero"/>
        <c:auto val="1"/>
        <c:lblAlgn val="ctr"/>
        <c:lblOffset val="100"/>
        <c:noMultiLvlLbl val="0"/>
      </c:catAx>
      <c:valAx>
        <c:axId val="10630954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63091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13235694444444446"/>
          <c:y val="0.93403373015873015"/>
          <c:w val="0.81361284722222238"/>
          <c:h val="6.596626984126984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23014734632309E-2"/>
          <c:y val="6.0633680555555555E-2"/>
          <c:w val="0.89628924451159497"/>
          <c:h val="0.70229383680555557"/>
        </c:manualLayout>
      </c:layout>
      <c:lineChart>
        <c:grouping val="standard"/>
        <c:varyColors val="0"/>
        <c:ser>
          <c:idx val="1"/>
          <c:order val="0"/>
          <c:tx>
            <c:strRef>
              <c:f>'Graf. 5.8'!$B$9</c:f>
              <c:strCache>
                <c:ptCount val="1"/>
                <c:pt idx="0">
                  <c:v>Italia - maschi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3.6660519611844133E-2"/>
                  <c:y val="6.608831434356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8C-4D84-88C2-A5EB230751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5.8'!$D$7:$G$7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5.8'!$D$9:$G$9</c:f>
              <c:numCache>
                <c:formatCode>#,##0.0_ ;\-#,##0.0\ </c:formatCode>
                <c:ptCount val="4"/>
                <c:pt idx="0">
                  <c:v>75.013170000000002</c:v>
                </c:pt>
                <c:pt idx="1">
                  <c:v>74.927565999999999</c:v>
                </c:pt>
                <c:pt idx="2">
                  <c:v>72.947398000000007</c:v>
                </c:pt>
                <c:pt idx="3">
                  <c:v>73.612099000000001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C-4D84-88C2-A5EB23075170}"/>
            </c:ext>
          </c:extLst>
        </c:ser>
        <c:ser>
          <c:idx val="0"/>
          <c:order val="1"/>
          <c:tx>
            <c:strRef>
              <c:f>'Graf. 5.8'!$B$10</c:f>
              <c:strCache>
                <c:ptCount val="1"/>
                <c:pt idx="0">
                  <c:v>Italia - femmine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5.8'!$D$7:$G$7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5.8'!$D$10:$G$10</c:f>
              <c:numCache>
                <c:formatCode>#,##0.0_ ;\-#,##0.0\ </c:formatCode>
                <c:ptCount val="4"/>
                <c:pt idx="0">
                  <c:v>56.223939999999999</c:v>
                </c:pt>
                <c:pt idx="1">
                  <c:v>56.515033000000003</c:v>
                </c:pt>
                <c:pt idx="2">
                  <c:v>54.147471000000003</c:v>
                </c:pt>
                <c:pt idx="3">
                  <c:v>55.391872999999997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8C-4D84-88C2-A5EB23075170}"/>
            </c:ext>
          </c:extLst>
        </c:ser>
        <c:ser>
          <c:idx val="2"/>
          <c:order val="2"/>
          <c:tx>
            <c:strRef>
              <c:f>'Graf. 5.8'!$B$51</c:f>
              <c:strCache>
                <c:ptCount val="1"/>
                <c:pt idx="0">
                  <c:v>Abruzzo - maschi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3.4569028864421085E-2"/>
                  <c:y val="-7.1810138868149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8C-4D84-88C2-A5EB230751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5.8'!$D$7:$G$7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5.8'!$D$51:$G$51</c:f>
              <c:numCache>
                <c:formatCode>#,##0.0_ ;\-#,##0.0\ </c:formatCode>
                <c:ptCount val="4"/>
                <c:pt idx="0">
                  <c:v>75.616399000000001</c:v>
                </c:pt>
                <c:pt idx="1">
                  <c:v>74.479145000000003</c:v>
                </c:pt>
                <c:pt idx="2">
                  <c:v>72.142075000000006</c:v>
                </c:pt>
                <c:pt idx="3">
                  <c:v>74.023718000000002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8C-4D84-88C2-A5EB23075170}"/>
            </c:ext>
          </c:extLst>
        </c:ser>
        <c:ser>
          <c:idx val="3"/>
          <c:order val="3"/>
          <c:tx>
            <c:strRef>
              <c:f>'Graf. 5.8'!$B$52</c:f>
              <c:strCache>
                <c:ptCount val="1"/>
                <c:pt idx="0">
                  <c:v>Abruzzo - femmine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5.8'!$D$7:$G$7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strCache>
            </c:strRef>
          </c:cat>
          <c:val>
            <c:numRef>
              <c:f>'Graf. 5.8'!$D$52:$G$52</c:f>
              <c:numCache>
                <c:formatCode>#,##0.0_ ;\-#,##0.0\ </c:formatCode>
                <c:ptCount val="4"/>
                <c:pt idx="0">
                  <c:v>53.706108</c:v>
                </c:pt>
                <c:pt idx="1">
                  <c:v>53.748409000000002</c:v>
                </c:pt>
                <c:pt idx="2">
                  <c:v>52.476222999999997</c:v>
                </c:pt>
                <c:pt idx="3">
                  <c:v>52.579794999999997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8C-4D84-88C2-A5EB2307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693120"/>
        <c:axId val="166703104"/>
      </c:lineChart>
      <c:catAx>
        <c:axId val="1666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703104"/>
        <c:crosses val="autoZero"/>
        <c:auto val="1"/>
        <c:lblAlgn val="ctr"/>
        <c:lblOffset val="100"/>
        <c:noMultiLvlLbl val="0"/>
      </c:catAx>
      <c:valAx>
        <c:axId val="166703104"/>
        <c:scaling>
          <c:orientation val="minMax"/>
          <c:min val="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69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38861907133547"/>
          <c:y val="0.85472037167518466"/>
          <c:w val="0.79583874441432612"/>
          <c:h val="0.14527962832481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FFFF4F"/>
        </a:gs>
        <a:gs pos="100000">
          <a:schemeClr val="bg1"/>
        </a:gs>
      </a:gsLst>
      <a:lin ang="162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357502046452549E-2"/>
          <c:y val="4.994386880733627E-2"/>
          <c:w val="0.92548795286830376"/>
          <c:h val="0.6279351851851852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10-40DA-ACE8-DB4522032D10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10-40DA-ACE8-DB4522032D10}"/>
              </c:ext>
            </c:extLst>
          </c:dPt>
          <c:dPt>
            <c:idx val="13"/>
            <c:invertIfNegative val="0"/>
            <c:bubble3D val="0"/>
            <c:spPr>
              <a:solidFill>
                <a:srgbClr val="820000"/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10-40DA-ACE8-DB4522032D1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10-40DA-ACE8-DB4522032D10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10-40DA-ACE8-DB4522032D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5.9'!$D$4:$D$24</c:f>
              <c:strCache>
                <c:ptCount val="21"/>
                <c:pt idx="0">
                  <c:v>Emilia-Romagna</c:v>
                </c:pt>
                <c:pt idx="1">
                  <c:v>Trentino-A. Adige</c:v>
                </c:pt>
                <c:pt idx="2">
                  <c:v>Valle d'Aosta</c:v>
                </c:pt>
                <c:pt idx="3">
                  <c:v>Friuli-Venezia G.</c:v>
                </c:pt>
                <c:pt idx="4">
                  <c:v>Toscana</c:v>
                </c:pt>
                <c:pt idx="5">
                  <c:v>Lombardia</c:v>
                </c:pt>
                <c:pt idx="6">
                  <c:v>Piemonte</c:v>
                </c:pt>
                <c:pt idx="7">
                  <c:v>Liguria</c:v>
                </c:pt>
                <c:pt idx="8">
                  <c:v>Veneto</c:v>
                </c:pt>
                <c:pt idx="9">
                  <c:v>Marche</c:v>
                </c:pt>
                <c:pt idx="10">
                  <c:v>Umbria</c:v>
                </c:pt>
                <c:pt idx="11">
                  <c:v>Lazio</c:v>
                </c:pt>
                <c:pt idx="12">
                  <c:v>Italia</c:v>
                </c:pt>
                <c:pt idx="13">
                  <c:v>Abruzzo</c:v>
                </c:pt>
                <c:pt idx="14">
                  <c:v>Sardegna</c:v>
                </c:pt>
                <c:pt idx="15">
                  <c:v>Molise</c:v>
                </c:pt>
                <c:pt idx="16">
                  <c:v>Basilicata</c:v>
                </c:pt>
                <c:pt idx="17">
                  <c:v>Puglia</c:v>
                </c:pt>
                <c:pt idx="18">
                  <c:v>Calabria</c:v>
                </c:pt>
                <c:pt idx="19">
                  <c:v>Campania</c:v>
                </c:pt>
                <c:pt idx="20">
                  <c:v>Sicilia</c:v>
                </c:pt>
              </c:strCache>
            </c:strRef>
          </c:cat>
          <c:val>
            <c:numRef>
              <c:f>'Graf. 5.9'!$E$4:$E$24</c:f>
              <c:numCache>
                <c:formatCode>#,##0.0_ ;\-#,##0.0\ </c:formatCode>
                <c:ptCount val="21"/>
                <c:pt idx="0">
                  <c:v>72.505438999999996</c:v>
                </c:pt>
                <c:pt idx="1">
                  <c:v>72.133190999999997</c:v>
                </c:pt>
                <c:pt idx="2">
                  <c:v>71.771675000000002</c:v>
                </c:pt>
                <c:pt idx="3">
                  <c:v>71.512966000000006</c:v>
                </c:pt>
                <c:pt idx="4">
                  <c:v>71.143592999999996</c:v>
                </c:pt>
                <c:pt idx="5">
                  <c:v>70.743511999999996</c:v>
                </c:pt>
                <c:pt idx="6">
                  <c:v>70.294704999999993</c:v>
                </c:pt>
                <c:pt idx="7">
                  <c:v>69.437155000000004</c:v>
                </c:pt>
                <c:pt idx="8">
                  <c:v>69.412495000000007</c:v>
                </c:pt>
                <c:pt idx="9">
                  <c:v>69.175623000000002</c:v>
                </c:pt>
                <c:pt idx="10">
                  <c:v>69.104516000000004</c:v>
                </c:pt>
                <c:pt idx="11">
                  <c:v>66.634777</c:v>
                </c:pt>
                <c:pt idx="12">
                  <c:v>64.482208</c:v>
                </c:pt>
                <c:pt idx="13">
                  <c:v>63.924470999999997</c:v>
                </c:pt>
                <c:pt idx="14">
                  <c:v>62.113421000000002</c:v>
                </c:pt>
                <c:pt idx="15">
                  <c:v>58.926220999999998</c:v>
                </c:pt>
                <c:pt idx="16">
                  <c:v>57.393546999999998</c:v>
                </c:pt>
                <c:pt idx="17">
                  <c:v>54.767243000000001</c:v>
                </c:pt>
                <c:pt idx="18">
                  <c:v>51.522849999999998</c:v>
                </c:pt>
                <c:pt idx="19">
                  <c:v>51.469419000000002</c:v>
                </c:pt>
                <c:pt idx="20">
                  <c:v>50.731028000000002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10-40DA-ACE8-DB4522032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93120"/>
        <c:axId val="166703104"/>
      </c:barChart>
      <c:catAx>
        <c:axId val="1666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703104"/>
        <c:crosses val="autoZero"/>
        <c:auto val="1"/>
        <c:lblAlgn val="ctr"/>
        <c:lblOffset val="100"/>
        <c:noMultiLvlLbl val="0"/>
      </c:catAx>
      <c:valAx>
        <c:axId val="166703104"/>
        <c:scaling>
          <c:orientation val="minMax"/>
          <c:min val="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69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rgbClr val="FFFF4F"/>
        </a:gs>
        <a:gs pos="100000">
          <a:schemeClr val="bg1"/>
        </a:gs>
      </a:gsLst>
      <a:lin ang="162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551538</xdr:colOff>
      <xdr:row>13</xdr:row>
      <xdr:rowOff>102176</xdr:rowOff>
    </xdr:from>
    <xdr:to>
      <xdr:col>12</xdr:col>
      <xdr:colOff>125388</xdr:colOff>
      <xdr:row>23</xdr:row>
      <xdr:rowOff>177176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583417</xdr:colOff>
      <xdr:row>14</xdr:row>
      <xdr:rowOff>181548</xdr:rowOff>
    </xdr:from>
    <xdr:to>
      <xdr:col>20</xdr:col>
      <xdr:colOff>399817</xdr:colOff>
      <xdr:row>26</xdr:row>
      <xdr:rowOff>55548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6349</xdr:colOff>
      <xdr:row>31</xdr:row>
      <xdr:rowOff>29632</xdr:rowOff>
    </xdr:from>
    <xdr:to>
      <xdr:col>20</xdr:col>
      <xdr:colOff>432349</xdr:colOff>
      <xdr:row>42</xdr:row>
      <xdr:rowOff>94132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36258</xdr:colOff>
      <xdr:row>4</xdr:row>
      <xdr:rowOff>170408</xdr:rowOff>
    </xdr:from>
    <xdr:to>
      <xdr:col>20</xdr:col>
      <xdr:colOff>119255</xdr:colOff>
      <xdr:row>20</xdr:row>
      <xdr:rowOff>182408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</xdr:colOff>
      <xdr:row>19</xdr:row>
      <xdr:rowOff>10476</xdr:rowOff>
    </xdr:from>
    <xdr:to>
      <xdr:col>16</xdr:col>
      <xdr:colOff>172634</xdr:colOff>
      <xdr:row>30</xdr:row>
      <xdr:rowOff>55926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</xdr:colOff>
      <xdr:row>4</xdr:row>
      <xdr:rowOff>59055</xdr:rowOff>
    </xdr:from>
    <xdr:to>
      <xdr:col>16</xdr:col>
      <xdr:colOff>182160</xdr:colOff>
      <xdr:row>15</xdr:row>
      <xdr:rowOff>124190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</xdr:colOff>
      <xdr:row>27</xdr:row>
      <xdr:rowOff>53338</xdr:rowOff>
    </xdr:from>
    <xdr:to>
      <xdr:col>21</xdr:col>
      <xdr:colOff>56279</xdr:colOff>
      <xdr:row>36</xdr:row>
      <xdr:rowOff>163686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31308</xdr:colOff>
      <xdr:row>2</xdr:row>
      <xdr:rowOff>72388</xdr:rowOff>
    </xdr:from>
    <xdr:to>
      <xdr:col>21</xdr:col>
      <xdr:colOff>60917</xdr:colOff>
      <xdr:row>10</xdr:row>
      <xdr:rowOff>66779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22860</xdr:colOff>
      <xdr:row>14</xdr:row>
      <xdr:rowOff>83819</xdr:rowOff>
    </xdr:from>
    <xdr:to>
      <xdr:col>21</xdr:col>
      <xdr:colOff>52469</xdr:colOff>
      <xdr:row>23</xdr:row>
      <xdr:rowOff>185885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366616</xdr:colOff>
      <xdr:row>17</xdr:row>
      <xdr:rowOff>16701</xdr:rowOff>
    </xdr:from>
    <xdr:to>
      <xdr:col>20</xdr:col>
      <xdr:colOff>154441</xdr:colOff>
      <xdr:row>25</xdr:row>
      <xdr:rowOff>43926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2</xdr:row>
      <xdr:rowOff>184149</xdr:rowOff>
    </xdr:from>
    <xdr:to>
      <xdr:col>9</xdr:col>
      <xdr:colOff>413025</xdr:colOff>
      <xdr:row>14</xdr:row>
      <xdr:rowOff>58149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19</xdr:row>
      <xdr:rowOff>18863</xdr:rowOff>
    </xdr:from>
    <xdr:to>
      <xdr:col>9</xdr:col>
      <xdr:colOff>470175</xdr:colOff>
      <xdr:row>30</xdr:row>
      <xdr:rowOff>83363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47</xdr:row>
      <xdr:rowOff>6350</xdr:rowOff>
    </xdr:from>
    <xdr:to>
      <xdr:col>6</xdr:col>
      <xdr:colOff>1456</xdr:colOff>
      <xdr:row>58</xdr:row>
      <xdr:rowOff>70850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1772-795C-4501-9908-92C9D1DE9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941382</xdr:colOff>
      <xdr:row>62</xdr:row>
      <xdr:rowOff>156453</xdr:rowOff>
    </xdr:from>
    <xdr:to>
      <xdr:col>17</xdr:col>
      <xdr:colOff>232002</xdr:colOff>
      <xdr:row>75</xdr:row>
      <xdr:rowOff>7548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FB838D5-0689-4F06-A0F9-CD3186F74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941686</xdr:colOff>
      <xdr:row>80</xdr:row>
      <xdr:rowOff>239144</xdr:rowOff>
    </xdr:from>
    <xdr:to>
      <xdr:col>17</xdr:col>
      <xdr:colOff>238021</xdr:colOff>
      <xdr:row>92</xdr:row>
      <xdr:rowOff>183584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CD4C3BA-4A8F-4699-A7A7-936236542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553569</xdr:colOff>
      <xdr:row>6</xdr:row>
      <xdr:rowOff>78440</xdr:rowOff>
    </xdr:from>
    <xdr:to>
      <xdr:col>17</xdr:col>
      <xdr:colOff>486510</xdr:colOff>
      <xdr:row>19</xdr:row>
      <xdr:rowOff>54360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603995</xdr:colOff>
      <xdr:row>2</xdr:row>
      <xdr:rowOff>152400</xdr:rowOff>
    </xdr:from>
    <xdr:to>
      <xdr:col>16</xdr:col>
      <xdr:colOff>312818</xdr:colOff>
      <xdr:row>14</xdr:row>
      <xdr:rowOff>26400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148199</xdr:colOff>
      <xdr:row>28</xdr:row>
      <xdr:rowOff>130275</xdr:rowOff>
    </xdr:from>
    <xdr:to>
      <xdr:col>8</xdr:col>
      <xdr:colOff>145574</xdr:colOff>
      <xdr:row>40</xdr:row>
      <xdr:rowOff>15978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231911</xdr:colOff>
      <xdr:row>28</xdr:row>
      <xdr:rowOff>108518</xdr:rowOff>
    </xdr:from>
    <xdr:to>
      <xdr:col>20</xdr:col>
      <xdr:colOff>258678</xdr:colOff>
      <xdr:row>40</xdr:row>
      <xdr:rowOff>1841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41274</xdr:colOff>
      <xdr:row>5</xdr:row>
      <xdr:rowOff>43815</xdr:rowOff>
    </xdr:from>
    <xdr:to>
      <xdr:col>18</xdr:col>
      <xdr:colOff>316779</xdr:colOff>
      <xdr:row>16</xdr:row>
      <xdr:rowOff>114030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28573</xdr:colOff>
      <xdr:row>19</xdr:row>
      <xdr:rowOff>141921</xdr:rowOff>
    </xdr:from>
    <xdr:to>
      <xdr:col>18</xdr:col>
      <xdr:colOff>294553</xdr:colOff>
      <xdr:row>31</xdr:row>
      <xdr:rowOff>10206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488368</xdr:colOff>
      <xdr:row>21</xdr:row>
      <xdr:rowOff>90859</xdr:rowOff>
    </xdr:from>
    <xdr:to>
      <xdr:col>17</xdr:col>
      <xdr:colOff>438118</xdr:colOff>
      <xdr:row>34</xdr:row>
      <xdr:rowOff>88684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564569</xdr:colOff>
      <xdr:row>5</xdr:row>
      <xdr:rowOff>22361</xdr:rowOff>
    </xdr:from>
    <xdr:to>
      <xdr:col>17</xdr:col>
      <xdr:colOff>514319</xdr:colOff>
      <xdr:row>17</xdr:row>
      <xdr:rowOff>144011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Annuari_statistici/Annuario%202022/05_Industria,%20lavoro%20e%20servizi/Materiale_Turismo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ento_2021_orig"/>
      <sheetName val="Graf. 5.16-5.17"/>
      <sheetName val="arrivi_paese_orig"/>
      <sheetName val="Graf. 5.18"/>
      <sheetName val="Paese di origine_orig"/>
      <sheetName val="Graf. 5.19-5.20"/>
      <sheetName val="Strutture_abruzzo_2021_orig"/>
      <sheetName val="Tab. 5.12-5.13-5.14"/>
      <sheetName val="Graf. 5.21-5.22-5.23"/>
      <sheetName val="Tab. 5.11"/>
    </sheetNames>
    <sheetDataSet>
      <sheetData sheetId="0"/>
      <sheetData sheetId="1">
        <row r="14">
          <cell r="B14" t="str">
            <v>2014</v>
          </cell>
          <cell r="C14">
            <v>2015</v>
          </cell>
          <cell r="D14">
            <v>2016</v>
          </cell>
          <cell r="E14">
            <v>2017</v>
          </cell>
          <cell r="F14">
            <v>2018</v>
          </cell>
          <cell r="G14">
            <v>2019</v>
          </cell>
          <cell r="H14">
            <v>2020</v>
          </cell>
          <cell r="I14">
            <v>2021</v>
          </cell>
        </row>
        <row r="15">
          <cell r="A15" t="str">
            <v>L'Aquila</v>
          </cell>
          <cell r="B15">
            <v>336984</v>
          </cell>
          <cell r="C15">
            <v>391871</v>
          </cell>
          <cell r="D15">
            <v>358748</v>
          </cell>
          <cell r="E15">
            <v>345654</v>
          </cell>
          <cell r="F15">
            <v>388955</v>
          </cell>
          <cell r="G15">
            <v>403761</v>
          </cell>
          <cell r="H15">
            <v>291755</v>
          </cell>
          <cell r="I15">
            <v>288199</v>
          </cell>
        </row>
        <row r="16">
          <cell r="A16" t="str">
            <v>Teramo</v>
          </cell>
          <cell r="B16">
            <v>505943</v>
          </cell>
          <cell r="C16">
            <v>547999</v>
          </cell>
          <cell r="D16">
            <v>533770</v>
          </cell>
          <cell r="E16">
            <v>550804</v>
          </cell>
          <cell r="F16">
            <v>565261</v>
          </cell>
          <cell r="G16">
            <v>562769</v>
          </cell>
          <cell r="H16">
            <v>367493</v>
          </cell>
          <cell r="I16">
            <v>503762</v>
          </cell>
        </row>
        <row r="17">
          <cell r="A17" t="str">
            <v>Pescara</v>
          </cell>
          <cell r="B17">
            <v>296762</v>
          </cell>
          <cell r="C17">
            <v>307845</v>
          </cell>
          <cell r="D17">
            <v>349787</v>
          </cell>
          <cell r="E17">
            <v>352798</v>
          </cell>
          <cell r="F17">
            <v>381492</v>
          </cell>
          <cell r="G17">
            <v>377066</v>
          </cell>
          <cell r="H17">
            <v>211614</v>
          </cell>
          <cell r="I17">
            <v>275916</v>
          </cell>
        </row>
        <row r="18">
          <cell r="A18" t="str">
            <v>Chieti</v>
          </cell>
          <cell r="B18">
            <v>271746</v>
          </cell>
          <cell r="C18">
            <v>274372</v>
          </cell>
          <cell r="D18">
            <v>284147</v>
          </cell>
          <cell r="E18">
            <v>299397</v>
          </cell>
          <cell r="F18">
            <v>307379</v>
          </cell>
          <cell r="G18">
            <v>299570</v>
          </cell>
          <cell r="H18">
            <v>199005</v>
          </cell>
          <cell r="I18">
            <v>263010</v>
          </cell>
        </row>
        <row r="29">
          <cell r="B29">
            <v>2014</v>
          </cell>
          <cell r="C29">
            <v>2015</v>
          </cell>
          <cell r="D29">
            <v>2016</v>
          </cell>
          <cell r="E29">
            <v>2017</v>
          </cell>
          <cell r="F29">
            <v>2018</v>
          </cell>
          <cell r="G29">
            <v>2019</v>
          </cell>
          <cell r="H29">
            <v>2020</v>
          </cell>
          <cell r="I29">
            <v>2021</v>
          </cell>
        </row>
        <row r="30">
          <cell r="A30" t="str">
            <v>L'Aquila</v>
          </cell>
          <cell r="B30">
            <v>966712</v>
          </cell>
          <cell r="C30">
            <v>994770</v>
          </cell>
          <cell r="D30">
            <v>911923</v>
          </cell>
          <cell r="E30">
            <v>859808</v>
          </cell>
          <cell r="F30">
            <v>919851</v>
          </cell>
          <cell r="G30">
            <v>973216</v>
          </cell>
          <cell r="H30">
            <v>735999</v>
          </cell>
          <cell r="I30">
            <v>677933</v>
          </cell>
        </row>
        <row r="31">
          <cell r="A31" t="str">
            <v>Teramo</v>
          </cell>
          <cell r="B31">
            <v>3373731</v>
          </cell>
          <cell r="C31">
            <v>3404836</v>
          </cell>
          <cell r="D31">
            <v>3405266</v>
          </cell>
          <cell r="E31">
            <v>3419387</v>
          </cell>
          <cell r="F31">
            <v>3330496</v>
          </cell>
          <cell r="G31">
            <v>3288052</v>
          </cell>
          <cell r="H31">
            <v>2047867</v>
          </cell>
          <cell r="I31">
            <v>2954125</v>
          </cell>
        </row>
        <row r="32">
          <cell r="A32" t="str">
            <v>Pescara</v>
          </cell>
          <cell r="B32">
            <v>920805</v>
          </cell>
          <cell r="C32">
            <v>886517</v>
          </cell>
          <cell r="D32">
            <v>955125</v>
          </cell>
          <cell r="E32">
            <v>957754</v>
          </cell>
          <cell r="F32">
            <v>1039394</v>
          </cell>
          <cell r="G32">
            <v>966635</v>
          </cell>
          <cell r="H32">
            <v>590745</v>
          </cell>
          <cell r="I32">
            <v>772858</v>
          </cell>
        </row>
        <row r="33">
          <cell r="A33" t="str">
            <v>Chieti</v>
          </cell>
          <cell r="B33">
            <v>1021426</v>
          </cell>
          <cell r="C33">
            <v>891107</v>
          </cell>
          <cell r="D33">
            <v>846789</v>
          </cell>
          <cell r="E33">
            <v>956524</v>
          </cell>
          <cell r="F33">
            <v>1045331</v>
          </cell>
          <cell r="G33">
            <v>948799</v>
          </cell>
          <cell r="H33">
            <v>638181</v>
          </cell>
          <cell r="I33">
            <v>792849</v>
          </cell>
        </row>
      </sheetData>
      <sheetData sheetId="2"/>
      <sheetData sheetId="3"/>
      <sheetData sheetId="4"/>
      <sheetData sheetId="5">
        <row r="6">
          <cell r="E6" t="str">
            <v xml:space="preserve">  Paesi esteri</v>
          </cell>
          <cell r="F6" t="str">
            <v xml:space="preserve">  Italia</v>
          </cell>
        </row>
        <row r="8">
          <cell r="A8" t="str">
            <v>2012</v>
          </cell>
          <cell r="E8">
            <v>48738575</v>
          </cell>
          <cell r="F8">
            <v>54994582</v>
          </cell>
        </row>
        <row r="9">
          <cell r="A9" t="str">
            <v>2013</v>
          </cell>
          <cell r="E9">
            <v>50263236</v>
          </cell>
          <cell r="F9">
            <v>53599294</v>
          </cell>
        </row>
        <row r="10">
          <cell r="A10" t="str">
            <v>2014</v>
          </cell>
          <cell r="E10">
            <v>51635500</v>
          </cell>
          <cell r="F10">
            <v>54916852</v>
          </cell>
        </row>
        <row r="11">
          <cell r="A11" t="str">
            <v>2015</v>
          </cell>
          <cell r="E11">
            <v>55039251</v>
          </cell>
          <cell r="F11">
            <v>58352886</v>
          </cell>
        </row>
        <row r="12">
          <cell r="A12" t="str">
            <v>2016</v>
          </cell>
          <cell r="E12">
            <v>56764239</v>
          </cell>
          <cell r="F12">
            <v>60180004</v>
          </cell>
        </row>
        <row r="13">
          <cell r="A13" t="str">
            <v>2017</v>
          </cell>
          <cell r="E13">
            <v>60523190</v>
          </cell>
          <cell r="F13">
            <v>62672366</v>
          </cell>
        </row>
        <row r="14">
          <cell r="A14" t="str">
            <v>2018</v>
          </cell>
          <cell r="E14">
            <v>63195203</v>
          </cell>
          <cell r="F14">
            <v>64905729</v>
          </cell>
        </row>
        <row r="15">
          <cell r="A15" t="str">
            <v>2019</v>
          </cell>
          <cell r="E15">
            <v>65010220</v>
          </cell>
          <cell r="F15">
            <v>66371433</v>
          </cell>
        </row>
        <row r="16">
          <cell r="A16" t="str">
            <v>2020</v>
          </cell>
          <cell r="E16">
            <v>16511911</v>
          </cell>
          <cell r="F16">
            <v>39190227</v>
          </cell>
        </row>
        <row r="17">
          <cell r="A17" t="str">
            <v>2021</v>
          </cell>
          <cell r="E17">
            <v>26903217</v>
          </cell>
          <cell r="F17">
            <v>51767750</v>
          </cell>
        </row>
        <row r="18">
          <cell r="A18" t="str">
            <v>2012</v>
          </cell>
          <cell r="E18">
            <v>191808</v>
          </cell>
          <cell r="F18">
            <v>1386602</v>
          </cell>
        </row>
        <row r="19">
          <cell r="A19" t="str">
            <v>2013</v>
          </cell>
          <cell r="E19">
            <v>188658</v>
          </cell>
          <cell r="F19">
            <v>1322554</v>
          </cell>
        </row>
        <row r="20">
          <cell r="A20" t="str">
            <v>2014</v>
          </cell>
          <cell r="E20">
            <v>174171</v>
          </cell>
          <cell r="F20">
            <v>1237264</v>
          </cell>
        </row>
        <row r="21">
          <cell r="A21" t="str">
            <v>2015</v>
          </cell>
          <cell r="E21">
            <v>174639</v>
          </cell>
          <cell r="F21">
            <v>1347448</v>
          </cell>
        </row>
        <row r="22">
          <cell r="A22" t="str">
            <v>2016</v>
          </cell>
          <cell r="E22">
            <v>190734</v>
          </cell>
          <cell r="F22">
            <v>1335718</v>
          </cell>
        </row>
        <row r="23">
          <cell r="A23" t="str">
            <v>2017</v>
          </cell>
          <cell r="E23">
            <v>189590</v>
          </cell>
          <cell r="F23">
            <v>1359063</v>
          </cell>
        </row>
        <row r="24">
          <cell r="A24" t="str">
            <v>2018</v>
          </cell>
          <cell r="E24">
            <v>201188</v>
          </cell>
          <cell r="F24">
            <v>1441899</v>
          </cell>
        </row>
        <row r="25">
          <cell r="A25" t="str">
            <v>2019</v>
          </cell>
          <cell r="E25">
            <v>192703</v>
          </cell>
          <cell r="F25">
            <v>1450463</v>
          </cell>
        </row>
        <row r="26">
          <cell r="A26" t="str">
            <v>2020</v>
          </cell>
          <cell r="E26">
            <v>60372</v>
          </cell>
          <cell r="F26">
            <v>1009495</v>
          </cell>
        </row>
        <row r="27">
          <cell r="A27" t="str">
            <v>2021</v>
          </cell>
          <cell r="E27">
            <v>112731</v>
          </cell>
          <cell r="F27">
            <v>1218156</v>
          </cell>
        </row>
      </sheetData>
      <sheetData sheetId="6"/>
      <sheetData sheetId="7"/>
      <sheetData sheetId="8">
        <row r="3">
          <cell r="C3" t="str">
            <v>2011</v>
          </cell>
          <cell r="D3" t="str">
            <v>2012</v>
          </cell>
          <cell r="E3" t="str">
            <v>2013</v>
          </cell>
          <cell r="F3" t="str">
            <v>2014</v>
          </cell>
          <cell r="G3">
            <v>2015</v>
          </cell>
          <cell r="H3">
            <v>2016</v>
          </cell>
          <cell r="I3">
            <v>2017</v>
          </cell>
          <cell r="J3">
            <v>2018</v>
          </cell>
          <cell r="K3">
            <v>2019</v>
          </cell>
          <cell r="L3">
            <v>2020</v>
          </cell>
          <cell r="M3">
            <v>2021</v>
          </cell>
        </row>
        <row r="5">
          <cell r="B5" t="str">
            <v>L'Aquila</v>
          </cell>
          <cell r="C5">
            <v>661</v>
          </cell>
          <cell r="D5">
            <v>636</v>
          </cell>
          <cell r="E5">
            <v>645</v>
          </cell>
          <cell r="F5">
            <v>689</v>
          </cell>
          <cell r="G5">
            <v>734</v>
          </cell>
          <cell r="H5">
            <v>729</v>
          </cell>
          <cell r="I5">
            <v>786</v>
          </cell>
          <cell r="J5">
            <v>852</v>
          </cell>
          <cell r="K5">
            <v>902</v>
          </cell>
          <cell r="L5">
            <v>935</v>
          </cell>
          <cell r="M5">
            <v>976</v>
          </cell>
        </row>
        <row r="6">
          <cell r="B6" t="str">
            <v>Teramo</v>
          </cell>
          <cell r="C6">
            <v>699</v>
          </cell>
          <cell r="D6">
            <v>688</v>
          </cell>
          <cell r="E6">
            <v>720</v>
          </cell>
          <cell r="F6">
            <v>687</v>
          </cell>
          <cell r="G6">
            <v>740</v>
          </cell>
          <cell r="H6">
            <v>758</v>
          </cell>
          <cell r="I6">
            <v>777</v>
          </cell>
          <cell r="J6">
            <v>810</v>
          </cell>
          <cell r="K6">
            <v>853</v>
          </cell>
          <cell r="L6">
            <v>874</v>
          </cell>
          <cell r="M6">
            <v>902</v>
          </cell>
        </row>
        <row r="7">
          <cell r="B7" t="str">
            <v>Pescara</v>
          </cell>
          <cell r="C7">
            <v>413</v>
          </cell>
          <cell r="D7">
            <v>426</v>
          </cell>
          <cell r="E7">
            <v>381</v>
          </cell>
          <cell r="F7">
            <v>452</v>
          </cell>
          <cell r="G7">
            <v>508</v>
          </cell>
          <cell r="H7">
            <v>476</v>
          </cell>
          <cell r="I7">
            <v>513</v>
          </cell>
          <cell r="J7">
            <v>533</v>
          </cell>
          <cell r="K7">
            <v>558</v>
          </cell>
          <cell r="L7">
            <v>570</v>
          </cell>
          <cell r="M7">
            <v>578</v>
          </cell>
        </row>
        <row r="8">
          <cell r="B8" t="str">
            <v>Chieti</v>
          </cell>
          <cell r="C8">
            <v>600</v>
          </cell>
          <cell r="D8">
            <v>630</v>
          </cell>
          <cell r="E8">
            <v>638</v>
          </cell>
          <cell r="F8">
            <v>701</v>
          </cell>
          <cell r="G8">
            <v>751</v>
          </cell>
          <cell r="H8">
            <v>750</v>
          </cell>
          <cell r="I8">
            <v>762</v>
          </cell>
          <cell r="J8">
            <v>833</v>
          </cell>
          <cell r="K8">
            <v>881</v>
          </cell>
          <cell r="L8">
            <v>892</v>
          </cell>
          <cell r="M8">
            <v>927</v>
          </cell>
        </row>
        <row r="11">
          <cell r="B11" t="str">
            <v>L'Aquila</v>
          </cell>
          <cell r="C11">
            <v>255</v>
          </cell>
          <cell r="D11">
            <v>239</v>
          </cell>
          <cell r="E11">
            <v>239</v>
          </cell>
          <cell r="F11">
            <v>236</v>
          </cell>
          <cell r="G11">
            <v>239</v>
          </cell>
          <cell r="H11">
            <v>229</v>
          </cell>
          <cell r="I11">
            <v>231</v>
          </cell>
          <cell r="J11">
            <v>230</v>
          </cell>
          <cell r="K11">
            <v>231</v>
          </cell>
          <cell r="L11">
            <v>232</v>
          </cell>
          <cell r="M11">
            <v>235</v>
          </cell>
        </row>
        <row r="12">
          <cell r="B12" t="str">
            <v>Teramo</v>
          </cell>
          <cell r="C12">
            <v>322</v>
          </cell>
          <cell r="D12">
            <v>305</v>
          </cell>
          <cell r="E12">
            <v>307</v>
          </cell>
          <cell r="F12">
            <v>309</v>
          </cell>
          <cell r="G12">
            <v>314</v>
          </cell>
          <cell r="H12">
            <v>310</v>
          </cell>
          <cell r="I12">
            <v>312</v>
          </cell>
          <cell r="J12">
            <v>314</v>
          </cell>
          <cell r="K12">
            <v>317</v>
          </cell>
          <cell r="L12">
            <v>317</v>
          </cell>
          <cell r="M12">
            <v>315</v>
          </cell>
        </row>
        <row r="13">
          <cell r="B13" t="str">
            <v>Pescara</v>
          </cell>
          <cell r="C13">
            <v>100</v>
          </cell>
          <cell r="D13">
            <v>101</v>
          </cell>
          <cell r="E13">
            <v>92</v>
          </cell>
          <cell r="F13">
            <v>100</v>
          </cell>
          <cell r="G13">
            <v>102</v>
          </cell>
          <cell r="H13">
            <v>91</v>
          </cell>
          <cell r="I13">
            <v>91</v>
          </cell>
          <cell r="J13">
            <v>91</v>
          </cell>
          <cell r="K13">
            <v>89</v>
          </cell>
          <cell r="L13">
            <v>89</v>
          </cell>
          <cell r="M13">
            <v>88</v>
          </cell>
        </row>
        <row r="14">
          <cell r="B14" t="str">
            <v>Chieti</v>
          </cell>
          <cell r="C14">
            <v>157</v>
          </cell>
          <cell r="D14">
            <v>155</v>
          </cell>
          <cell r="E14">
            <v>148</v>
          </cell>
          <cell r="F14">
            <v>154</v>
          </cell>
          <cell r="G14">
            <v>155</v>
          </cell>
          <cell r="H14">
            <v>143</v>
          </cell>
          <cell r="I14">
            <v>139</v>
          </cell>
          <cell r="J14">
            <v>139</v>
          </cell>
          <cell r="K14">
            <v>138</v>
          </cell>
          <cell r="L14">
            <v>138</v>
          </cell>
          <cell r="M14">
            <v>138</v>
          </cell>
        </row>
        <row r="17">
          <cell r="B17" t="str">
            <v>L'Aquila</v>
          </cell>
          <cell r="C17">
            <v>185</v>
          </cell>
          <cell r="D17">
            <v>200</v>
          </cell>
          <cell r="E17">
            <v>207</v>
          </cell>
          <cell r="F17">
            <v>218</v>
          </cell>
          <cell r="G17">
            <v>249</v>
          </cell>
          <cell r="H17">
            <v>263</v>
          </cell>
          <cell r="I17">
            <v>299</v>
          </cell>
          <cell r="J17">
            <v>339</v>
          </cell>
          <cell r="K17">
            <v>362</v>
          </cell>
          <cell r="L17">
            <v>379</v>
          </cell>
          <cell r="M17">
            <v>394</v>
          </cell>
        </row>
        <row r="18">
          <cell r="B18" t="str">
            <v>Teramo</v>
          </cell>
          <cell r="C18">
            <v>108</v>
          </cell>
          <cell r="D18">
            <v>116</v>
          </cell>
          <cell r="E18">
            <v>134</v>
          </cell>
          <cell r="F18">
            <v>125</v>
          </cell>
          <cell r="G18">
            <v>150</v>
          </cell>
          <cell r="H18">
            <v>176</v>
          </cell>
          <cell r="I18">
            <v>183</v>
          </cell>
          <cell r="J18">
            <v>197</v>
          </cell>
          <cell r="K18">
            <v>214</v>
          </cell>
          <cell r="L18">
            <v>221</v>
          </cell>
          <cell r="M18">
            <v>226</v>
          </cell>
        </row>
        <row r="19">
          <cell r="B19" t="str">
            <v>Pescara</v>
          </cell>
          <cell r="C19">
            <v>163</v>
          </cell>
          <cell r="D19">
            <v>174</v>
          </cell>
          <cell r="E19">
            <v>182</v>
          </cell>
          <cell r="F19">
            <v>194</v>
          </cell>
          <cell r="G19">
            <v>236</v>
          </cell>
          <cell r="H19">
            <v>228</v>
          </cell>
          <cell r="I19">
            <v>262</v>
          </cell>
          <cell r="J19">
            <v>282</v>
          </cell>
          <cell r="K19">
            <v>294</v>
          </cell>
          <cell r="L19">
            <v>302</v>
          </cell>
          <cell r="M19">
            <v>295</v>
          </cell>
        </row>
        <row r="20">
          <cell r="B20" t="str">
            <v>Chieti</v>
          </cell>
          <cell r="C20">
            <v>202</v>
          </cell>
          <cell r="D20">
            <v>238</v>
          </cell>
          <cell r="E20">
            <v>253</v>
          </cell>
          <cell r="F20">
            <v>280</v>
          </cell>
          <cell r="G20">
            <v>319</v>
          </cell>
          <cell r="H20">
            <v>345</v>
          </cell>
          <cell r="I20">
            <v>364</v>
          </cell>
          <cell r="J20">
            <v>421</v>
          </cell>
          <cell r="K20">
            <v>454</v>
          </cell>
          <cell r="L20">
            <v>458</v>
          </cell>
          <cell r="M20">
            <v>477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dativ7a.istat.it/index.aspx?DatasetCode=DCCV_TAXOCCU1" TargetMode="External"/><Relationship Id="rId1" Type="http://schemas.openxmlformats.org/officeDocument/2006/relationships/hyperlink" Target="http://dati.istat.it/OECDStat_Metadata/ShowMetadata.ashx?Dataset=DCCV_TAXOCCU1&amp;ShowOnWeb=true&amp;Lang=it" TargetMode="External"/><Relationship Id="rId4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dativ7a.istat.it/index.aspx?DatasetCode=DCCV_TAXDISOCCU1" TargetMode="External"/><Relationship Id="rId1" Type="http://schemas.openxmlformats.org/officeDocument/2006/relationships/hyperlink" Target="http://dati.istat.it/OECDStat_Metadata/ShowMetadata.ashx?Dataset=DCCV_TAXDISOCCU1&amp;ShowOnWeb=true&amp;Lang=it" TargetMode="External"/><Relationship Id="rId4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dativ7a.istat.it/index.aspx?DatasetCode=DCCV_INATTIV1" TargetMode="External"/><Relationship Id="rId1" Type="http://schemas.openxmlformats.org/officeDocument/2006/relationships/hyperlink" Target="http://dati.istat.it/OECDStat_Metadata/ShowMetadata.ashx?Dataset=DCCV_INATTIV1&amp;ShowOnWeb=true&amp;Lang=i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://dativ7a.istat.it/index.aspx?DatasetCode=DCCV_TAXINATT1" TargetMode="External"/><Relationship Id="rId1" Type="http://schemas.openxmlformats.org/officeDocument/2006/relationships/hyperlink" Target="http://dati.istat.it/OECDStat_Metadata/ShowMetadata.ashx?Dataset=DCCV_TAXINATT1&amp;ShowOnWeb=true&amp;Lang=it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dativ7b.istat.it/index.aspx?DatasetCode=DCSC_TUR" TargetMode="External"/><Relationship Id="rId1" Type="http://schemas.openxmlformats.org/officeDocument/2006/relationships/hyperlink" Target="http://dati.istat.it/OECDStat_Metadata/ShowMetadata.ashx?Dataset=DCSC_TUR&amp;ShowOnWeb=true&amp;Lang=i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://dati.istat.it/OECDStat_Metadata/ShowMetadata.ashx?Dataset=DCSC_TUR&amp;ShowOnWeb=true&amp;Lang=it" TargetMode="External"/><Relationship Id="rId1" Type="http://schemas.openxmlformats.org/officeDocument/2006/relationships/hyperlink" Target="http://dativ7a.istat.it/index.aspx?DatasetCode=DCSC_TUR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hyperlink" Target="http://dativ7b.istat.it/index.aspx?DatasetCode=DCSC_TUR" TargetMode="External"/><Relationship Id="rId1" Type="http://schemas.openxmlformats.org/officeDocument/2006/relationships/hyperlink" Target="http://dati.istat.it/OECDStat_Metadata/ShowMetadata.ashx?Dataset=DCSC_TUR&amp;ShowOnWeb=true&amp;Lang=it" TargetMode="External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dativ7a.istat.it/index.aspx?DatasetCode=DCCV_FORZLV1" TargetMode="External"/><Relationship Id="rId1" Type="http://schemas.openxmlformats.org/officeDocument/2006/relationships/hyperlink" Target="http://dati.istat.it/OECDStat_Metadata/ShowMetadata.ashx?Dataset=DCCV_FORZLV1&amp;ShowOnWeb=true&amp;Lang=i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dativ7a.istat.it/index.aspx?DatasetCode=DCCV_TAXATVT1" TargetMode="External"/><Relationship Id="rId1" Type="http://schemas.openxmlformats.org/officeDocument/2006/relationships/hyperlink" Target="http://dati.istat.it/OECDStat_Metadata/ShowMetadata.ashx?Dataset=DCCV_TAXATVT1&amp;ShowOnWeb=true&amp;Lang=i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0"/>
  <sheetViews>
    <sheetView zoomScaleNormal="100" workbookViewId="0">
      <selection activeCell="A28" sqref="A28"/>
    </sheetView>
  </sheetViews>
  <sheetFormatPr defaultRowHeight="15" x14ac:dyDescent="0.25"/>
  <cols>
    <col min="1" max="1" width="8.42578125" customWidth="1"/>
    <col min="2" max="9" width="8.28515625" customWidth="1"/>
  </cols>
  <sheetData>
    <row r="1" spans="1:19" ht="18" x14ac:dyDescent="0.25">
      <c r="A1" s="1" t="s">
        <v>0</v>
      </c>
    </row>
    <row r="2" spans="1:19" ht="18" x14ac:dyDescent="0.25">
      <c r="A2" s="1"/>
    </row>
    <row r="3" spans="1:19" x14ac:dyDescent="0.25">
      <c r="A3" s="2" t="s">
        <v>1</v>
      </c>
    </row>
    <row r="4" spans="1:19" x14ac:dyDescent="0.25">
      <c r="A4" s="179" t="s">
        <v>2</v>
      </c>
      <c r="B4" s="181">
        <v>2017</v>
      </c>
      <c r="C4" s="181"/>
      <c r="D4" s="181">
        <v>2018</v>
      </c>
      <c r="E4" s="181"/>
      <c r="F4" s="181">
        <v>2019</v>
      </c>
      <c r="G4" s="181"/>
      <c r="H4" s="181">
        <v>2020</v>
      </c>
      <c r="I4" s="181"/>
      <c r="J4" s="181">
        <v>2021</v>
      </c>
      <c r="K4" s="181"/>
    </row>
    <row r="5" spans="1:19" ht="15.75" thickBot="1" x14ac:dyDescent="0.3">
      <c r="A5" s="180"/>
      <c r="B5" s="3" t="s">
        <v>3</v>
      </c>
      <c r="C5" s="3" t="s">
        <v>4</v>
      </c>
      <c r="D5" s="3" t="s">
        <v>3</v>
      </c>
      <c r="E5" s="4" t="s">
        <v>4</v>
      </c>
      <c r="F5" s="5" t="s">
        <v>3</v>
      </c>
      <c r="G5" s="4" t="s">
        <v>4</v>
      </c>
      <c r="H5" s="5" t="s">
        <v>3</v>
      </c>
      <c r="I5" s="4" t="s">
        <v>4</v>
      </c>
      <c r="J5" s="5" t="s">
        <v>3</v>
      </c>
      <c r="K5" s="4" t="s">
        <v>4</v>
      </c>
    </row>
    <row r="6" spans="1:19" x14ac:dyDescent="0.25">
      <c r="A6" s="6" t="s">
        <v>5</v>
      </c>
      <c r="B6" s="7">
        <v>31556</v>
      </c>
      <c r="C6" s="7">
        <v>36916</v>
      </c>
      <c r="D6" s="7">
        <v>31659</v>
      </c>
      <c r="E6" s="8">
        <v>37125</v>
      </c>
      <c r="F6" s="8">
        <v>31488</v>
      </c>
      <c r="G6" s="8">
        <v>37055</v>
      </c>
      <c r="H6" s="8">
        <v>31760</v>
      </c>
      <c r="I6" s="8">
        <v>37079</v>
      </c>
      <c r="J6" s="8">
        <v>32296</v>
      </c>
      <c r="K6" s="8">
        <v>37615</v>
      </c>
    </row>
    <row r="7" spans="1:19" x14ac:dyDescent="0.25">
      <c r="A7" s="6" t="s">
        <v>6</v>
      </c>
      <c r="B7" s="7">
        <v>37143</v>
      </c>
      <c r="C7" s="7">
        <v>42923</v>
      </c>
      <c r="D7" s="7">
        <v>37483</v>
      </c>
      <c r="E7" s="8">
        <v>43270</v>
      </c>
      <c r="F7" s="8">
        <v>37533</v>
      </c>
      <c r="G7" s="8">
        <v>43292</v>
      </c>
      <c r="H7" s="8">
        <v>37835</v>
      </c>
      <c r="I7" s="8">
        <v>43376</v>
      </c>
      <c r="J7" s="8">
        <v>38372</v>
      </c>
      <c r="K7" s="8">
        <v>43891</v>
      </c>
    </row>
    <row r="8" spans="1:19" x14ac:dyDescent="0.25">
      <c r="A8" s="6" t="s">
        <v>7</v>
      </c>
      <c r="B8" s="7">
        <v>37695</v>
      </c>
      <c r="C8" s="7">
        <v>43912</v>
      </c>
      <c r="D8" s="7">
        <v>38128</v>
      </c>
      <c r="E8" s="8">
        <v>44539</v>
      </c>
      <c r="F8" s="8">
        <v>38162</v>
      </c>
      <c r="G8" s="8">
        <v>44759</v>
      </c>
      <c r="H8" s="8">
        <v>38139</v>
      </c>
      <c r="I8" s="8">
        <v>44652</v>
      </c>
      <c r="J8" s="8">
        <v>38601</v>
      </c>
      <c r="K8" s="8">
        <v>45121</v>
      </c>
    </row>
    <row r="9" spans="1:19" x14ac:dyDescent="0.25">
      <c r="A9" s="6" t="s">
        <v>8</v>
      </c>
      <c r="B9" s="7">
        <v>47530</v>
      </c>
      <c r="C9" s="7">
        <v>53271</v>
      </c>
      <c r="D9" s="7">
        <v>47567</v>
      </c>
      <c r="E9" s="8">
        <v>53323</v>
      </c>
      <c r="F9" s="8">
        <v>47374</v>
      </c>
      <c r="G9" s="8">
        <v>53313</v>
      </c>
      <c r="H9" s="8">
        <v>47491</v>
      </c>
      <c r="I9" s="8">
        <v>53352</v>
      </c>
      <c r="J9" s="8">
        <v>48008</v>
      </c>
      <c r="K9" s="8">
        <v>53916</v>
      </c>
    </row>
    <row r="10" spans="1:19" x14ac:dyDescent="0.25">
      <c r="A10" s="9" t="s">
        <v>9</v>
      </c>
      <c r="B10" s="10">
        <v>153924</v>
      </c>
      <c r="C10" s="10">
        <v>177022</v>
      </c>
      <c r="D10" s="10">
        <f>SUM(D6:D9)</f>
        <v>154837</v>
      </c>
      <c r="E10" s="11">
        <f>SUM(E6:E9)</f>
        <v>178257</v>
      </c>
      <c r="F10" s="11">
        <v>154557</v>
      </c>
      <c r="G10" s="11">
        <v>178419</v>
      </c>
      <c r="H10" s="11">
        <v>155225</v>
      </c>
      <c r="I10" s="11">
        <v>178459</v>
      </c>
      <c r="J10" s="11">
        <v>157277</v>
      </c>
      <c r="K10" s="11">
        <v>180543</v>
      </c>
    </row>
    <row r="11" spans="1:19" ht="15" customHeight="1" x14ac:dyDescent="0.25">
      <c r="A11" s="12"/>
      <c r="G11" s="13"/>
      <c r="H11" s="13"/>
      <c r="I11" s="13"/>
      <c r="J11" s="13"/>
      <c r="K11" s="14"/>
      <c r="L11" s="14"/>
      <c r="M11" s="14"/>
    </row>
    <row r="12" spans="1:19" ht="15" customHeight="1" x14ac:dyDescent="0.25">
      <c r="H12" s="13"/>
      <c r="I12" s="13"/>
      <c r="J12" s="13"/>
      <c r="K12" s="15"/>
      <c r="L12" s="13"/>
      <c r="M12" s="13"/>
    </row>
    <row r="13" spans="1:19" x14ac:dyDescent="0.25">
      <c r="A13" s="16" t="s">
        <v>3</v>
      </c>
      <c r="B13" s="17" t="s">
        <v>5</v>
      </c>
      <c r="C13" s="17" t="s">
        <v>6</v>
      </c>
      <c r="D13" s="17" t="s">
        <v>7</v>
      </c>
      <c r="E13" s="17" t="s">
        <v>8</v>
      </c>
      <c r="H13" s="18" t="s">
        <v>10</v>
      </c>
    </row>
    <row r="14" spans="1:19" x14ac:dyDescent="0.25">
      <c r="A14" s="19">
        <v>2016</v>
      </c>
      <c r="B14" s="8">
        <v>31656</v>
      </c>
      <c r="C14" s="8">
        <v>36933</v>
      </c>
      <c r="D14" s="8">
        <v>37556</v>
      </c>
      <c r="E14" s="8">
        <v>47611</v>
      </c>
    </row>
    <row r="15" spans="1:19" ht="15" customHeight="1" x14ac:dyDescent="0.25">
      <c r="A15" s="20">
        <v>2017</v>
      </c>
      <c r="B15" s="7">
        <v>31556</v>
      </c>
      <c r="C15" s="7">
        <v>37143</v>
      </c>
      <c r="D15" s="7">
        <v>37695</v>
      </c>
      <c r="E15" s="7">
        <v>47530</v>
      </c>
      <c r="S15" s="21"/>
    </row>
    <row r="16" spans="1:19" x14ac:dyDescent="0.25">
      <c r="A16" s="20">
        <v>2018</v>
      </c>
      <c r="B16" s="7">
        <v>31659</v>
      </c>
      <c r="C16" s="7">
        <v>37483</v>
      </c>
      <c r="D16" s="7">
        <v>38128</v>
      </c>
      <c r="E16" s="22">
        <v>47567</v>
      </c>
    </row>
    <row r="17" spans="1:12" x14ac:dyDescent="0.25">
      <c r="A17" s="20">
        <v>2019</v>
      </c>
      <c r="B17" s="7">
        <v>31488</v>
      </c>
      <c r="C17" s="7">
        <v>37533</v>
      </c>
      <c r="D17" s="7">
        <v>38162</v>
      </c>
      <c r="E17" s="22">
        <v>47374</v>
      </c>
    </row>
    <row r="18" spans="1:12" x14ac:dyDescent="0.25">
      <c r="A18" s="20">
        <v>2020</v>
      </c>
      <c r="B18" s="7">
        <v>31760</v>
      </c>
      <c r="C18" s="7">
        <v>37835</v>
      </c>
      <c r="D18" s="7">
        <v>38139</v>
      </c>
      <c r="E18" s="22">
        <v>47491</v>
      </c>
    </row>
    <row r="19" spans="1:12" x14ac:dyDescent="0.25">
      <c r="A19" s="20">
        <v>2021</v>
      </c>
      <c r="B19" s="8">
        <v>32296</v>
      </c>
      <c r="C19" s="8">
        <v>38372</v>
      </c>
      <c r="D19" s="8">
        <v>38601</v>
      </c>
      <c r="E19" s="8">
        <v>48008</v>
      </c>
      <c r="L19" s="23"/>
    </row>
    <row r="20" spans="1:12" x14ac:dyDescent="0.25">
      <c r="F20" s="24"/>
      <c r="G20" s="23"/>
      <c r="L20" s="23"/>
    </row>
    <row r="21" spans="1:12" x14ac:dyDescent="0.25">
      <c r="F21" s="25"/>
    </row>
    <row r="22" spans="1:12" x14ac:dyDescent="0.25">
      <c r="F22" s="25"/>
    </row>
    <row r="23" spans="1:12" x14ac:dyDescent="0.25">
      <c r="F23" s="25"/>
    </row>
    <row r="24" spans="1:12" x14ac:dyDescent="0.25">
      <c r="F24" s="25"/>
    </row>
    <row r="26" spans="1:12" x14ac:dyDescent="0.25">
      <c r="F26" s="25"/>
    </row>
    <row r="28" spans="1:12" x14ac:dyDescent="0.25">
      <c r="A28" s="27" t="s">
        <v>11</v>
      </c>
      <c r="F28" s="26"/>
    </row>
    <row r="30" spans="1:12" x14ac:dyDescent="0.25">
      <c r="F30" s="26"/>
    </row>
  </sheetData>
  <mergeCells count="6">
    <mergeCell ref="J4:K4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7"/>
  <sheetViews>
    <sheetView zoomScaleNormal="100" workbookViewId="0">
      <selection activeCell="U32" sqref="U32"/>
    </sheetView>
  </sheetViews>
  <sheetFormatPr defaultRowHeight="15" x14ac:dyDescent="0.25"/>
  <cols>
    <col min="1" max="1" width="29.85546875" customWidth="1"/>
    <col min="2" max="2" width="16.7109375" bestFit="1" customWidth="1"/>
    <col min="3" max="3" width="1.28515625" customWidth="1"/>
    <col min="4" max="14" width="7.7109375" customWidth="1"/>
    <col min="23" max="23" width="8.5703125" customWidth="1"/>
  </cols>
  <sheetData>
    <row r="1" spans="1:16" x14ac:dyDescent="0.25">
      <c r="A1" s="28" t="s">
        <v>235</v>
      </c>
    </row>
    <row r="2" spans="1:16" ht="24" x14ac:dyDescent="0.25">
      <c r="A2" s="112" t="s">
        <v>229</v>
      </c>
    </row>
    <row r="3" spans="1:16" x14ac:dyDescent="0.25">
      <c r="A3" s="199" t="s">
        <v>157</v>
      </c>
      <c r="B3" s="200"/>
      <c r="C3" s="201"/>
      <c r="D3" s="202" t="s">
        <v>230</v>
      </c>
      <c r="E3" s="203"/>
      <c r="F3" s="203"/>
      <c r="G3" s="204"/>
      <c r="K3" s="67" t="s">
        <v>231</v>
      </c>
    </row>
    <row r="4" spans="1:16" x14ac:dyDescent="0.25">
      <c r="A4" s="199" t="s">
        <v>160</v>
      </c>
      <c r="B4" s="200"/>
      <c r="C4" s="201"/>
      <c r="D4" s="202" t="s">
        <v>183</v>
      </c>
      <c r="E4" s="203"/>
      <c r="F4" s="203"/>
      <c r="G4" s="204"/>
    </row>
    <row r="5" spans="1:16" ht="15.75" thickBot="1" x14ac:dyDescent="0.3">
      <c r="A5" s="205" t="s">
        <v>162</v>
      </c>
      <c r="B5" s="206"/>
      <c r="C5" s="207"/>
      <c r="D5" s="114" t="s">
        <v>163</v>
      </c>
      <c r="E5" s="114" t="s">
        <v>164</v>
      </c>
      <c r="F5" s="114" t="s">
        <v>165</v>
      </c>
      <c r="G5" s="114" t="s">
        <v>166</v>
      </c>
      <c r="K5" s="150" t="s">
        <v>69</v>
      </c>
      <c r="L5" s="151" t="s">
        <v>167</v>
      </c>
      <c r="M5" s="152">
        <v>2018</v>
      </c>
      <c r="N5" s="152">
        <v>2019</v>
      </c>
      <c r="O5" s="152">
        <v>2020</v>
      </c>
      <c r="P5" s="152">
        <v>2021</v>
      </c>
    </row>
    <row r="6" spans="1:16" x14ac:dyDescent="0.25">
      <c r="A6" s="115" t="s">
        <v>69</v>
      </c>
      <c r="B6" s="115" t="s">
        <v>167</v>
      </c>
      <c r="C6" s="116" t="s">
        <v>17</v>
      </c>
      <c r="D6" s="116" t="s">
        <v>17</v>
      </c>
      <c r="E6" s="116" t="s">
        <v>17</v>
      </c>
      <c r="F6" s="116" t="s">
        <v>17</v>
      </c>
      <c r="G6" s="116" t="s">
        <v>17</v>
      </c>
      <c r="K6" s="211" t="s">
        <v>21</v>
      </c>
      <c r="L6" s="153" t="s">
        <v>169</v>
      </c>
      <c r="M6" s="154">
        <v>67.557619000000003</v>
      </c>
      <c r="N6" s="154">
        <v>67.978149000000002</v>
      </c>
      <c r="O6" s="154">
        <v>66.550085999999993</v>
      </c>
      <c r="P6" s="154">
        <v>67.079496000000006</v>
      </c>
    </row>
    <row r="7" spans="1:16" x14ac:dyDescent="0.25">
      <c r="A7" s="196" t="s">
        <v>21</v>
      </c>
      <c r="B7" s="121" t="s">
        <v>184</v>
      </c>
      <c r="C7" s="116" t="s">
        <v>17</v>
      </c>
      <c r="D7" s="137">
        <v>67.557619000000003</v>
      </c>
      <c r="E7" s="137">
        <v>67.978149000000002</v>
      </c>
      <c r="F7" s="137">
        <v>66.550085999999993</v>
      </c>
      <c r="G7" s="137">
        <v>67.079496000000006</v>
      </c>
      <c r="K7" s="211"/>
      <c r="L7" s="153" t="s">
        <v>171</v>
      </c>
      <c r="M7" s="154">
        <v>49.550207</v>
      </c>
      <c r="N7" s="154">
        <v>50.174255000000002</v>
      </c>
      <c r="O7" s="154">
        <v>48.435447000000003</v>
      </c>
      <c r="P7" s="154">
        <v>49.407684000000003</v>
      </c>
    </row>
    <row r="8" spans="1:16" x14ac:dyDescent="0.25">
      <c r="A8" s="197"/>
      <c r="B8" s="121" t="s">
        <v>185</v>
      </c>
      <c r="C8" s="116" t="s">
        <v>17</v>
      </c>
      <c r="D8" s="139">
        <v>49.550207</v>
      </c>
      <c r="E8" s="139">
        <v>50.174255000000002</v>
      </c>
      <c r="F8" s="139">
        <v>48.435447000000003</v>
      </c>
      <c r="G8" s="139">
        <v>49.407684000000003</v>
      </c>
      <c r="K8" s="212"/>
      <c r="L8" s="155" t="s">
        <v>33</v>
      </c>
      <c r="M8" s="156">
        <v>58.52055</v>
      </c>
      <c r="N8" s="156">
        <v>59.049284999999998</v>
      </c>
      <c r="O8" s="156">
        <v>57.466765000000002</v>
      </c>
      <c r="P8" s="156">
        <v>58.224407999999997</v>
      </c>
    </row>
    <row r="9" spans="1:16" x14ac:dyDescent="0.25">
      <c r="A9" s="198"/>
      <c r="B9" s="121" t="s">
        <v>172</v>
      </c>
      <c r="C9" s="116" t="s">
        <v>17</v>
      </c>
      <c r="D9" s="137">
        <v>58.52055</v>
      </c>
      <c r="E9" s="137">
        <v>59.049284999999998</v>
      </c>
      <c r="F9" s="137">
        <v>57.466765000000002</v>
      </c>
      <c r="G9" s="137">
        <v>58.224407999999997</v>
      </c>
      <c r="K9" s="213" t="s">
        <v>9</v>
      </c>
      <c r="L9" s="153" t="s">
        <v>169</v>
      </c>
      <c r="M9" s="157">
        <v>70.244380000000007</v>
      </c>
      <c r="N9" s="157">
        <v>69.436188000000001</v>
      </c>
      <c r="O9" s="157">
        <v>68.021870000000007</v>
      </c>
      <c r="P9" s="157">
        <v>68.959738000000002</v>
      </c>
    </row>
    <row r="10" spans="1:16" x14ac:dyDescent="0.25">
      <c r="A10" s="196" t="s">
        <v>173</v>
      </c>
      <c r="B10" s="121" t="s">
        <v>198</v>
      </c>
      <c r="C10" s="116" t="s">
        <v>17</v>
      </c>
      <c r="D10" s="139">
        <v>70.244380000000007</v>
      </c>
      <c r="E10" s="139">
        <v>69.436188000000001</v>
      </c>
      <c r="F10" s="139">
        <v>68.021870000000007</v>
      </c>
      <c r="G10" s="139">
        <v>68.959738000000002</v>
      </c>
      <c r="K10" s="214"/>
      <c r="L10" s="153" t="s">
        <v>171</v>
      </c>
      <c r="M10" s="157">
        <v>45.674909999999997</v>
      </c>
      <c r="N10" s="157">
        <v>46.926758999999997</v>
      </c>
      <c r="O10" s="157">
        <v>45.212730999999998</v>
      </c>
      <c r="P10" s="157">
        <v>46.650751</v>
      </c>
    </row>
    <row r="11" spans="1:16" x14ac:dyDescent="0.25">
      <c r="A11" s="197"/>
      <c r="B11" s="121" t="s">
        <v>199</v>
      </c>
      <c r="C11" s="116" t="s">
        <v>17</v>
      </c>
      <c r="D11" s="137">
        <v>45.674909999999997</v>
      </c>
      <c r="E11" s="137">
        <v>46.926758999999997</v>
      </c>
      <c r="F11" s="137">
        <v>45.212730999999998</v>
      </c>
      <c r="G11" s="137">
        <v>46.650751</v>
      </c>
      <c r="K11" s="212"/>
      <c r="L11" s="155" t="s">
        <v>33</v>
      </c>
      <c r="M11" s="156">
        <v>57.928489999999996</v>
      </c>
      <c r="N11" s="156">
        <v>58.169263000000001</v>
      </c>
      <c r="O11" s="156">
        <v>56.609378999999997</v>
      </c>
      <c r="P11" s="156">
        <v>57.807580999999999</v>
      </c>
    </row>
    <row r="12" spans="1:16" x14ac:dyDescent="0.25">
      <c r="A12" s="198"/>
      <c r="B12" s="121" t="s">
        <v>172</v>
      </c>
      <c r="C12" s="116" t="s">
        <v>17</v>
      </c>
      <c r="D12" s="139">
        <v>57.928489999999996</v>
      </c>
      <c r="E12" s="139">
        <v>58.169263000000001</v>
      </c>
      <c r="F12" s="139">
        <v>56.609378999999997</v>
      </c>
      <c r="G12" s="139">
        <v>57.807580999999999</v>
      </c>
      <c r="K12" s="213" t="s">
        <v>5</v>
      </c>
      <c r="L12" s="153" t="s">
        <v>169</v>
      </c>
      <c r="M12" s="157">
        <v>68.218579000000005</v>
      </c>
      <c r="N12" s="157">
        <v>67.683924000000005</v>
      </c>
      <c r="O12" s="157">
        <v>66.633000999999993</v>
      </c>
      <c r="P12" s="157">
        <v>68.856084999999993</v>
      </c>
    </row>
    <row r="13" spans="1:16" x14ac:dyDescent="0.25">
      <c r="A13" s="196" t="s">
        <v>174</v>
      </c>
      <c r="B13" s="121" t="s">
        <v>168</v>
      </c>
      <c r="C13" s="116" t="s">
        <v>17</v>
      </c>
      <c r="D13" s="137">
        <v>68.218579000000005</v>
      </c>
      <c r="E13" s="137">
        <v>67.683924000000005</v>
      </c>
      <c r="F13" s="137">
        <v>66.633000999999993</v>
      </c>
      <c r="G13" s="137">
        <v>68.856084999999993</v>
      </c>
      <c r="K13" s="211"/>
      <c r="L13" s="153" t="s">
        <v>171</v>
      </c>
      <c r="M13" s="157">
        <v>48.080443000000002</v>
      </c>
      <c r="N13" s="157">
        <v>48.290294000000003</v>
      </c>
      <c r="O13" s="157">
        <v>47.471243000000001</v>
      </c>
      <c r="P13" s="157">
        <v>45.311231999999997</v>
      </c>
    </row>
    <row r="14" spans="1:16" x14ac:dyDescent="0.25">
      <c r="A14" s="197"/>
      <c r="B14" s="121" t="s">
        <v>170</v>
      </c>
      <c r="C14" s="116" t="s">
        <v>17</v>
      </c>
      <c r="D14" s="139">
        <v>48.080443000000002</v>
      </c>
      <c r="E14" s="139">
        <v>48.290294000000003</v>
      </c>
      <c r="F14" s="139">
        <v>47.471243000000001</v>
      </c>
      <c r="G14" s="139">
        <v>45.311231999999997</v>
      </c>
      <c r="K14" s="212"/>
      <c r="L14" s="155" t="s">
        <v>33</v>
      </c>
      <c r="M14" s="156">
        <v>58.286845</v>
      </c>
      <c r="N14" s="156">
        <v>58.127000000000002</v>
      </c>
      <c r="O14" s="156">
        <v>57.191315000000003</v>
      </c>
      <c r="P14" s="156">
        <v>57.259256999999998</v>
      </c>
    </row>
    <row r="15" spans="1:16" x14ac:dyDescent="0.25">
      <c r="A15" s="198"/>
      <c r="B15" s="121" t="s">
        <v>172</v>
      </c>
      <c r="C15" s="116" t="s">
        <v>17</v>
      </c>
      <c r="D15" s="137">
        <v>58.286845</v>
      </c>
      <c r="E15" s="137">
        <v>58.127000000000002</v>
      </c>
      <c r="F15" s="137">
        <v>57.191315000000003</v>
      </c>
      <c r="G15" s="137">
        <v>57.259256999999998</v>
      </c>
      <c r="K15" s="211" t="s">
        <v>6</v>
      </c>
      <c r="L15" s="153" t="s">
        <v>169</v>
      </c>
      <c r="M15" s="157">
        <v>71.401156999999998</v>
      </c>
      <c r="N15" s="157">
        <v>69.561006000000006</v>
      </c>
      <c r="O15" s="157">
        <v>67.402855000000002</v>
      </c>
      <c r="P15" s="157">
        <v>70.683789000000004</v>
      </c>
    </row>
    <row r="16" spans="1:16" x14ac:dyDescent="0.25">
      <c r="A16" s="196" t="s">
        <v>175</v>
      </c>
      <c r="B16" s="121" t="s">
        <v>168</v>
      </c>
      <c r="C16" s="116" t="s">
        <v>17</v>
      </c>
      <c r="D16" s="139">
        <v>71.401156999999998</v>
      </c>
      <c r="E16" s="139">
        <v>69.561006000000006</v>
      </c>
      <c r="F16" s="139">
        <v>67.402855000000002</v>
      </c>
      <c r="G16" s="139">
        <v>70.683789000000004</v>
      </c>
      <c r="K16" s="211"/>
      <c r="L16" s="153" t="s">
        <v>171</v>
      </c>
      <c r="M16" s="157">
        <v>49.886389000000001</v>
      </c>
      <c r="N16" s="157">
        <v>50.065873000000003</v>
      </c>
      <c r="O16" s="157">
        <v>48.387728000000003</v>
      </c>
      <c r="P16" s="157">
        <v>50.093629</v>
      </c>
    </row>
    <row r="17" spans="1:16" x14ac:dyDescent="0.25">
      <c r="A17" s="197"/>
      <c r="B17" s="121" t="s">
        <v>170</v>
      </c>
      <c r="C17" s="116" t="s">
        <v>17</v>
      </c>
      <c r="D17" s="137">
        <v>49.886389000000001</v>
      </c>
      <c r="E17" s="137">
        <v>50.065873000000003</v>
      </c>
      <c r="F17" s="137">
        <v>48.387728000000003</v>
      </c>
      <c r="G17" s="137">
        <v>50.093629</v>
      </c>
      <c r="K17" s="212"/>
      <c r="L17" s="155" t="s">
        <v>33</v>
      </c>
      <c r="M17" s="156">
        <v>60.639059000000003</v>
      </c>
      <c r="N17" s="156">
        <v>59.822043999999998</v>
      </c>
      <c r="O17" s="156">
        <v>57.905268</v>
      </c>
      <c r="P17" s="156">
        <v>60.404201</v>
      </c>
    </row>
    <row r="18" spans="1:16" x14ac:dyDescent="0.25">
      <c r="A18" s="198"/>
      <c r="B18" s="121" t="s">
        <v>172</v>
      </c>
      <c r="C18" s="116" t="s">
        <v>17</v>
      </c>
      <c r="D18" s="139">
        <v>60.639059000000003</v>
      </c>
      <c r="E18" s="139">
        <v>59.822043999999998</v>
      </c>
      <c r="F18" s="139">
        <v>57.905268</v>
      </c>
      <c r="G18" s="139">
        <v>60.404201</v>
      </c>
      <c r="K18" s="211" t="s">
        <v>7</v>
      </c>
      <c r="L18" s="153" t="s">
        <v>169</v>
      </c>
      <c r="M18" s="157">
        <v>68.350521000000001</v>
      </c>
      <c r="N18" s="157">
        <v>68.513981000000001</v>
      </c>
      <c r="O18" s="157">
        <v>68.864951000000005</v>
      </c>
      <c r="P18" s="157">
        <v>66.592623000000003</v>
      </c>
    </row>
    <row r="19" spans="1:16" x14ac:dyDescent="0.25">
      <c r="A19" s="196" t="s">
        <v>176</v>
      </c>
      <c r="B19" s="121" t="s">
        <v>168</v>
      </c>
      <c r="C19" s="116" t="s">
        <v>17</v>
      </c>
      <c r="D19" s="137">
        <v>68.350521000000001</v>
      </c>
      <c r="E19" s="137">
        <v>68.513981000000001</v>
      </c>
      <c r="F19" s="137">
        <v>68.864951000000005</v>
      </c>
      <c r="G19" s="137">
        <v>66.592623000000003</v>
      </c>
      <c r="K19" s="211"/>
      <c r="L19" s="153" t="s">
        <v>171</v>
      </c>
      <c r="M19" s="157">
        <v>42.707386999999997</v>
      </c>
      <c r="N19" s="157">
        <v>47.539259999999999</v>
      </c>
      <c r="O19" s="157">
        <v>44.730280999999998</v>
      </c>
      <c r="P19" s="157">
        <v>46.809635</v>
      </c>
    </row>
    <row r="20" spans="1:16" x14ac:dyDescent="0.25">
      <c r="A20" s="197"/>
      <c r="B20" s="121" t="s">
        <v>170</v>
      </c>
      <c r="C20" s="116" t="s">
        <v>17</v>
      </c>
      <c r="D20" s="139">
        <v>42.707386999999997</v>
      </c>
      <c r="E20" s="139">
        <v>47.539259999999999</v>
      </c>
      <c r="F20" s="139">
        <v>44.730280999999998</v>
      </c>
      <c r="G20" s="139">
        <v>46.809635</v>
      </c>
      <c r="K20" s="212"/>
      <c r="L20" s="155" t="s">
        <v>33</v>
      </c>
      <c r="M20" s="156">
        <v>55.340715000000003</v>
      </c>
      <c r="N20" s="156">
        <v>57.891882000000003</v>
      </c>
      <c r="O20" s="156">
        <v>56.653534000000001</v>
      </c>
      <c r="P20" s="156">
        <v>56.595680000000002</v>
      </c>
    </row>
    <row r="21" spans="1:16" x14ac:dyDescent="0.25">
      <c r="A21" s="198"/>
      <c r="B21" s="121" t="s">
        <v>172</v>
      </c>
      <c r="C21" s="116" t="s">
        <v>17</v>
      </c>
      <c r="D21" s="137">
        <v>55.340715000000003</v>
      </c>
      <c r="E21" s="137">
        <v>57.891882000000003</v>
      </c>
      <c r="F21" s="137">
        <v>56.653534000000001</v>
      </c>
      <c r="G21" s="137">
        <v>56.595680000000002</v>
      </c>
      <c r="K21" s="211" t="s">
        <v>8</v>
      </c>
      <c r="L21" s="153" t="s">
        <v>169</v>
      </c>
      <c r="M21" s="157">
        <v>72.498892999999995</v>
      </c>
      <c r="N21" s="157">
        <v>71.509748000000002</v>
      </c>
      <c r="O21" s="157">
        <v>68.934989000000002</v>
      </c>
      <c r="P21" s="157">
        <v>69.607415000000003</v>
      </c>
    </row>
    <row r="22" spans="1:16" x14ac:dyDescent="0.25">
      <c r="A22" s="196" t="s">
        <v>177</v>
      </c>
      <c r="B22" s="121" t="s">
        <v>168</v>
      </c>
      <c r="C22" s="116" t="s">
        <v>17</v>
      </c>
      <c r="D22" s="139">
        <v>72.498892999999995</v>
      </c>
      <c r="E22" s="139">
        <v>71.509748000000002</v>
      </c>
      <c r="F22" s="139">
        <v>68.934989000000002</v>
      </c>
      <c r="G22" s="139">
        <v>69.607415000000003</v>
      </c>
      <c r="K22" s="211"/>
      <c r="L22" s="153" t="s">
        <v>171</v>
      </c>
      <c r="M22" s="157">
        <v>42.891181000000003</v>
      </c>
      <c r="N22" s="157">
        <v>42.792613000000003</v>
      </c>
      <c r="O22" s="157">
        <v>41.294967999999997</v>
      </c>
      <c r="P22" s="157">
        <v>44.723869999999998</v>
      </c>
    </row>
    <row r="23" spans="1:16" x14ac:dyDescent="0.25">
      <c r="A23" s="197"/>
      <c r="B23" s="121" t="s">
        <v>170</v>
      </c>
      <c r="C23" s="116" t="s">
        <v>17</v>
      </c>
      <c r="D23" s="137">
        <v>42.891181000000003</v>
      </c>
      <c r="E23" s="137">
        <v>42.792613000000003</v>
      </c>
      <c r="F23" s="137">
        <v>41.294967999999997</v>
      </c>
      <c r="G23" s="137">
        <v>44.723869999999998</v>
      </c>
      <c r="K23" s="212"/>
      <c r="L23" s="155" t="s">
        <v>33</v>
      </c>
      <c r="M23" s="156">
        <v>57.594937000000002</v>
      </c>
      <c r="N23" s="156">
        <v>57.079259</v>
      </c>
      <c r="O23" s="156">
        <v>55.051921999999998</v>
      </c>
      <c r="P23" s="156">
        <v>57.127608000000002</v>
      </c>
    </row>
    <row r="24" spans="1:16" x14ac:dyDescent="0.25">
      <c r="A24" s="198"/>
      <c r="B24" s="121" t="s">
        <v>172</v>
      </c>
      <c r="C24" s="116" t="s">
        <v>17</v>
      </c>
      <c r="D24" s="139">
        <v>57.594937000000002</v>
      </c>
      <c r="E24" s="139">
        <v>57.079259</v>
      </c>
      <c r="F24" s="139">
        <v>55.051921999999998</v>
      </c>
      <c r="G24" s="139">
        <v>57.127608000000002</v>
      </c>
    </row>
    <row r="25" spans="1:16" x14ac:dyDescent="0.25">
      <c r="A25" s="130" t="s">
        <v>232</v>
      </c>
    </row>
    <row r="27" spans="1:16" x14ac:dyDescent="0.25">
      <c r="A27" s="67" t="s">
        <v>233</v>
      </c>
      <c r="L27" s="67" t="s">
        <v>234</v>
      </c>
    </row>
  </sheetData>
  <mergeCells count="17">
    <mergeCell ref="K6:K8"/>
    <mergeCell ref="A7:A9"/>
    <mergeCell ref="K9:K11"/>
    <mergeCell ref="A10:A12"/>
    <mergeCell ref="K12:K14"/>
    <mergeCell ref="A3:C3"/>
    <mergeCell ref="D3:G3"/>
    <mergeCell ref="A4:C4"/>
    <mergeCell ref="D4:G4"/>
    <mergeCell ref="A5:C5"/>
    <mergeCell ref="A13:A15"/>
    <mergeCell ref="K15:K17"/>
    <mergeCell ref="A16:A18"/>
    <mergeCell ref="K18:K20"/>
    <mergeCell ref="A19:A21"/>
    <mergeCell ref="K21:K23"/>
    <mergeCell ref="A22:A24"/>
  </mergeCells>
  <hyperlinks>
    <hyperlink ref="A2" r:id="rId1" display="http://dati.istat.it/OECDStat_Metadata/ShowMetadata.ashx?Dataset=DCCV_TAXOCCU1&amp;ShowOnWeb=true&amp;Lang=it"/>
    <hyperlink ref="A25" r:id="rId2" display="http://dativ7a.istat.it//index.aspx?DatasetCode=DCCV_TAXOCCU1"/>
  </hyperlinks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36"/>
  <sheetViews>
    <sheetView topLeftCell="A2" zoomScaleNormal="100" workbookViewId="0">
      <selection activeCell="U32" sqref="U32"/>
    </sheetView>
  </sheetViews>
  <sheetFormatPr defaultRowHeight="15" x14ac:dyDescent="0.25"/>
  <cols>
    <col min="1" max="1" width="12.85546875" customWidth="1"/>
    <col min="2" max="2" width="11.140625" customWidth="1"/>
  </cols>
  <sheetData>
    <row r="1" spans="1:13" ht="14.45" hidden="1" customHeight="1" x14ac:dyDescent="0.25"/>
    <row r="2" spans="1:13" ht="14.45" customHeight="1" x14ac:dyDescent="0.25">
      <c r="A2" s="27" t="s">
        <v>235</v>
      </c>
    </row>
    <row r="3" spans="1:13" ht="14.45" customHeight="1" x14ac:dyDescent="0.25">
      <c r="A3" s="28"/>
    </row>
    <row r="4" spans="1:13" ht="15" customHeight="1" x14ac:dyDescent="0.25">
      <c r="A4" s="158" t="s">
        <v>236</v>
      </c>
    </row>
    <row r="5" spans="1:13" ht="15" customHeight="1" x14ac:dyDescent="0.25">
      <c r="A5" s="199" t="s">
        <v>157</v>
      </c>
      <c r="B5" s="201"/>
      <c r="C5" s="202" t="s">
        <v>237</v>
      </c>
      <c r="D5" s="203"/>
      <c r="E5" s="203"/>
      <c r="F5" s="204"/>
      <c r="J5" s="67" t="s">
        <v>238</v>
      </c>
    </row>
    <row r="6" spans="1:13" ht="15" customHeight="1" x14ac:dyDescent="0.25">
      <c r="A6" s="199" t="s">
        <v>167</v>
      </c>
      <c r="B6" s="201"/>
      <c r="C6" s="202" t="s">
        <v>172</v>
      </c>
      <c r="D6" s="203"/>
      <c r="E6" s="203"/>
      <c r="F6" s="204"/>
      <c r="M6" s="70"/>
    </row>
    <row r="7" spans="1:13" ht="15" customHeight="1" x14ac:dyDescent="0.25">
      <c r="A7" s="199" t="s">
        <v>160</v>
      </c>
      <c r="B7" s="201"/>
      <c r="C7" s="202" t="s">
        <v>183</v>
      </c>
      <c r="D7" s="203"/>
      <c r="E7" s="203"/>
      <c r="F7" s="204"/>
    </row>
    <row r="8" spans="1:13" ht="15" customHeight="1" x14ac:dyDescent="0.25">
      <c r="A8" s="205" t="s">
        <v>162</v>
      </c>
      <c r="B8" s="207"/>
      <c r="C8" s="114" t="s">
        <v>163</v>
      </c>
      <c r="D8" s="114" t="s">
        <v>164</v>
      </c>
      <c r="E8" s="114" t="s">
        <v>165</v>
      </c>
      <c r="F8" s="114" t="s">
        <v>166</v>
      </c>
    </row>
    <row r="9" spans="1:13" ht="15" customHeight="1" x14ac:dyDescent="0.25">
      <c r="A9" s="115"/>
      <c r="B9" s="159" t="s">
        <v>69</v>
      </c>
      <c r="C9" s="116" t="s">
        <v>17</v>
      </c>
      <c r="D9" s="116" t="s">
        <v>17</v>
      </c>
      <c r="E9" s="116" t="s">
        <v>17</v>
      </c>
      <c r="F9" s="116" t="s">
        <v>17</v>
      </c>
    </row>
    <row r="10" spans="1:13" x14ac:dyDescent="0.25">
      <c r="A10" s="121"/>
      <c r="B10" s="160" t="s">
        <v>21</v>
      </c>
      <c r="C10" s="137">
        <v>10.769731999999999</v>
      </c>
      <c r="D10" s="137">
        <v>10.113913999999999</v>
      </c>
      <c r="E10" s="137">
        <v>9.5302880000000005</v>
      </c>
      <c r="F10" s="137">
        <v>9.7046930000000007</v>
      </c>
    </row>
    <row r="11" spans="1:13" x14ac:dyDescent="0.25">
      <c r="A11" s="121"/>
      <c r="B11" s="160" t="s">
        <v>9</v>
      </c>
      <c r="C11" s="139">
        <v>11.014066</v>
      </c>
      <c r="D11" s="139">
        <v>11.355918000000001</v>
      </c>
      <c r="E11" s="139">
        <v>9.8631060000000002</v>
      </c>
      <c r="F11" s="139">
        <v>9.5689340000000005</v>
      </c>
    </row>
    <row r="12" spans="1:13" x14ac:dyDescent="0.25">
      <c r="A12" s="121"/>
      <c r="B12" s="135" t="s">
        <v>5</v>
      </c>
      <c r="C12" s="137">
        <v>10.065994999999999</v>
      </c>
      <c r="D12" s="137">
        <v>9.5487029999999997</v>
      </c>
      <c r="E12" s="137">
        <v>8.4227070000000008</v>
      </c>
      <c r="F12" s="137">
        <v>9.7727229999999992</v>
      </c>
    </row>
    <row r="13" spans="1:13" x14ac:dyDescent="0.25">
      <c r="A13" s="121"/>
      <c r="B13" s="135" t="s">
        <v>6</v>
      </c>
      <c r="C13" s="139">
        <v>10.375292</v>
      </c>
      <c r="D13" s="139">
        <v>9.3647580000000001</v>
      </c>
      <c r="E13" s="139">
        <v>9.6891169999999995</v>
      </c>
      <c r="F13" s="139">
        <v>7.0792219999999997</v>
      </c>
    </row>
    <row r="14" spans="1:13" x14ac:dyDescent="0.25">
      <c r="A14" s="121"/>
      <c r="B14" s="135" t="s">
        <v>7</v>
      </c>
      <c r="C14" s="137">
        <v>12.015855</v>
      </c>
      <c r="D14" s="137">
        <v>12.156202</v>
      </c>
      <c r="E14" s="137">
        <v>9.9204799999999995</v>
      </c>
      <c r="F14" s="137">
        <v>11.483034999999999</v>
      </c>
    </row>
    <row r="15" spans="1:13" x14ac:dyDescent="0.25">
      <c r="A15" s="121"/>
      <c r="B15" s="135" t="s">
        <v>8</v>
      </c>
      <c r="C15" s="139">
        <v>11.493278</v>
      </c>
      <c r="D15" s="139">
        <v>13.699453999999999</v>
      </c>
      <c r="E15" s="139">
        <v>11.099209999999999</v>
      </c>
      <c r="F15" s="139">
        <v>9.8739650000000001</v>
      </c>
    </row>
    <row r="16" spans="1:13" x14ac:dyDescent="0.25">
      <c r="A16" s="130" t="s">
        <v>239</v>
      </c>
    </row>
    <row r="18" spans="1:10" x14ac:dyDescent="0.25">
      <c r="A18" s="67" t="s">
        <v>240</v>
      </c>
    </row>
    <row r="19" spans="1:10" x14ac:dyDescent="0.25">
      <c r="B19" s="70"/>
      <c r="J19" s="21" t="s">
        <v>241</v>
      </c>
    </row>
    <row r="20" spans="1:10" x14ac:dyDescent="0.25">
      <c r="B20" s="155" t="s">
        <v>69</v>
      </c>
      <c r="C20" s="161" t="s">
        <v>163</v>
      </c>
      <c r="D20" s="161" t="s">
        <v>164</v>
      </c>
      <c r="E20" s="161" t="s">
        <v>165</v>
      </c>
      <c r="F20" s="161" t="s">
        <v>166</v>
      </c>
    </row>
    <row r="21" spans="1:10" x14ac:dyDescent="0.25">
      <c r="B21" s="153" t="s">
        <v>21</v>
      </c>
      <c r="C21" s="162">
        <v>10.769731999999999</v>
      </c>
      <c r="D21" s="162">
        <v>10.113913999999999</v>
      </c>
      <c r="E21" s="162">
        <v>9.5302880000000005</v>
      </c>
      <c r="F21" s="162">
        <v>9.7046930000000007</v>
      </c>
    </row>
    <row r="22" spans="1:10" x14ac:dyDescent="0.25">
      <c r="B22" s="155" t="s">
        <v>9</v>
      </c>
      <c r="C22" s="163">
        <v>11.014066</v>
      </c>
      <c r="D22" s="163">
        <v>11.355918000000001</v>
      </c>
      <c r="E22" s="163">
        <v>9.8631060000000002</v>
      </c>
      <c r="F22" s="163">
        <v>9.5689340000000005</v>
      </c>
    </row>
    <row r="23" spans="1:10" x14ac:dyDescent="0.25">
      <c r="B23" s="153" t="s">
        <v>5</v>
      </c>
      <c r="C23" s="162">
        <v>10.065994999999999</v>
      </c>
      <c r="D23" s="162">
        <v>9.5487029999999997</v>
      </c>
      <c r="E23" s="162">
        <v>8.4227070000000008</v>
      </c>
      <c r="F23" s="162">
        <v>9.7727229999999992</v>
      </c>
    </row>
    <row r="24" spans="1:10" x14ac:dyDescent="0.25">
      <c r="B24" s="153" t="s">
        <v>6</v>
      </c>
      <c r="C24" s="162">
        <v>10.375292</v>
      </c>
      <c r="D24" s="162">
        <v>9.3647580000000001</v>
      </c>
      <c r="E24" s="162">
        <v>9.6891169999999995</v>
      </c>
      <c r="F24" s="162">
        <v>7.0792219999999997</v>
      </c>
    </row>
    <row r="25" spans="1:10" x14ac:dyDescent="0.25">
      <c r="B25" s="153" t="s">
        <v>7</v>
      </c>
      <c r="C25" s="162">
        <v>12.015855</v>
      </c>
      <c r="D25" s="162">
        <v>12.156202</v>
      </c>
      <c r="E25" s="162">
        <v>9.9204799999999995</v>
      </c>
      <c r="F25" s="162">
        <v>11.483034999999999</v>
      </c>
    </row>
    <row r="26" spans="1:10" x14ac:dyDescent="0.25">
      <c r="B26" s="153" t="s">
        <v>8</v>
      </c>
      <c r="C26" s="162">
        <v>11.493278</v>
      </c>
      <c r="D26" s="162">
        <v>13.699453999999999</v>
      </c>
      <c r="E26" s="162">
        <v>11.099209999999999</v>
      </c>
      <c r="F26" s="162">
        <v>9.8739650000000001</v>
      </c>
    </row>
    <row r="31" spans="1:10" x14ac:dyDescent="0.25">
      <c r="A31" s="131"/>
      <c r="B31" s="131"/>
    </row>
    <row r="36" spans="6:6" x14ac:dyDescent="0.25">
      <c r="F36" t="s">
        <v>102</v>
      </c>
    </row>
  </sheetData>
  <mergeCells count="7">
    <mergeCell ref="A8:B8"/>
    <mergeCell ref="A5:B5"/>
    <mergeCell ref="C5:F5"/>
    <mergeCell ref="A6:B6"/>
    <mergeCell ref="C6:F6"/>
    <mergeCell ref="A7:B7"/>
    <mergeCell ref="C7:F7"/>
  </mergeCells>
  <hyperlinks>
    <hyperlink ref="A4" r:id="rId1" display="http://dati.istat.it/OECDStat_Metadata/ShowMetadata.ashx?Dataset=DCCV_TAXDISOCCU1&amp;ShowOnWeb=true&amp;Lang=it"/>
    <hyperlink ref="A16" r:id="rId2" display="http://dativ7a.istat.it//index.aspx?DatasetCode=DCCV_TAXDISOCCU1"/>
  </hyperlinks>
  <pageMargins left="0.7" right="0.7" top="0.75" bottom="0.75" header="0.3" footer="0.3"/>
  <pageSetup paperSize="9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49"/>
  <sheetViews>
    <sheetView zoomScaleNormal="100" workbookViewId="0">
      <selection activeCell="U32" sqref="U32"/>
    </sheetView>
  </sheetViews>
  <sheetFormatPr defaultColWidth="9.140625" defaultRowHeight="12.75" x14ac:dyDescent="0.2"/>
  <cols>
    <col min="1" max="2" width="27.42578125" style="55" customWidth="1"/>
    <col min="3" max="3" width="2.42578125" style="55" customWidth="1"/>
    <col min="4" max="16384" width="9.140625" style="55"/>
  </cols>
  <sheetData>
    <row r="1" spans="1:19" ht="15" x14ac:dyDescent="0.25">
      <c r="A1" s="27" t="s">
        <v>235</v>
      </c>
    </row>
    <row r="2" spans="1:19" ht="15" x14ac:dyDescent="0.25">
      <c r="A2" s="27"/>
    </row>
    <row r="3" spans="1:19" ht="15" x14ac:dyDescent="0.25">
      <c r="A3" s="112" t="s">
        <v>242</v>
      </c>
      <c r="B3"/>
      <c r="C3"/>
      <c r="D3"/>
      <c r="E3"/>
      <c r="F3"/>
      <c r="G3"/>
    </row>
    <row r="4" spans="1:19" x14ac:dyDescent="0.2">
      <c r="A4" s="199" t="s">
        <v>157</v>
      </c>
      <c r="B4" s="200"/>
      <c r="C4" s="201"/>
      <c r="D4" s="202" t="s">
        <v>243</v>
      </c>
      <c r="E4" s="203"/>
      <c r="F4" s="203"/>
      <c r="G4" s="204"/>
      <c r="J4" s="164" t="s">
        <v>244</v>
      </c>
    </row>
    <row r="5" spans="1:19" ht="13.5" thickBot="1" x14ac:dyDescent="0.25">
      <c r="A5" s="199" t="s">
        <v>160</v>
      </c>
      <c r="B5" s="200"/>
      <c r="C5" s="201"/>
      <c r="D5" s="202" t="s">
        <v>183</v>
      </c>
      <c r="E5" s="203"/>
      <c r="F5" s="203"/>
      <c r="G5" s="204"/>
      <c r="J5" s="165" t="s">
        <v>167</v>
      </c>
      <c r="K5" s="166">
        <v>2018</v>
      </c>
      <c r="L5" s="166">
        <v>2019</v>
      </c>
      <c r="M5" s="166">
        <v>2020</v>
      </c>
      <c r="N5" s="166">
        <v>2021</v>
      </c>
    </row>
    <row r="6" spans="1:19" ht="14.45" customHeight="1" x14ac:dyDescent="0.2">
      <c r="A6" s="205" t="s">
        <v>162</v>
      </c>
      <c r="B6" s="206"/>
      <c r="C6" s="207"/>
      <c r="D6" s="114" t="s">
        <v>163</v>
      </c>
      <c r="E6" s="114" t="s">
        <v>164</v>
      </c>
      <c r="F6" s="114" t="s">
        <v>165</v>
      </c>
      <c r="G6" s="114" t="s">
        <v>166</v>
      </c>
      <c r="J6" s="167"/>
      <c r="K6" s="217" t="s">
        <v>21</v>
      </c>
      <c r="L6" s="218"/>
      <c r="M6" s="218"/>
      <c r="N6" s="218"/>
      <c r="Q6" s="168"/>
      <c r="R6" s="168"/>
      <c r="S6" s="168"/>
    </row>
    <row r="7" spans="1:19" ht="13.5" x14ac:dyDescent="0.25">
      <c r="A7" s="115" t="s">
        <v>69</v>
      </c>
      <c r="B7" s="115" t="s">
        <v>167</v>
      </c>
      <c r="C7" s="116" t="s">
        <v>17</v>
      </c>
      <c r="D7" s="116" t="s">
        <v>17</v>
      </c>
      <c r="E7" s="116" t="s">
        <v>17</v>
      </c>
      <c r="F7" s="116" t="s">
        <v>17</v>
      </c>
      <c r="G7" s="116" t="s">
        <v>17</v>
      </c>
      <c r="J7" s="123" t="s">
        <v>169</v>
      </c>
      <c r="K7" s="169">
        <v>4750069</v>
      </c>
      <c r="L7" s="169">
        <v>4750203</v>
      </c>
      <c r="M7" s="169">
        <v>5097930</v>
      </c>
      <c r="N7" s="169">
        <v>4940392</v>
      </c>
      <c r="Q7" s="170"/>
      <c r="R7" s="170"/>
      <c r="S7" s="171"/>
    </row>
    <row r="8" spans="1:19" ht="13.5" x14ac:dyDescent="0.25">
      <c r="A8" s="196" t="s">
        <v>21</v>
      </c>
      <c r="B8" s="121" t="s">
        <v>168</v>
      </c>
      <c r="C8" s="116" t="s">
        <v>17</v>
      </c>
      <c r="D8" s="122">
        <v>4750.0690000000004</v>
      </c>
      <c r="E8" s="122">
        <v>4750.2030000000004</v>
      </c>
      <c r="F8" s="122">
        <v>5097.93</v>
      </c>
      <c r="G8" s="122">
        <v>4940.3919999999998</v>
      </c>
      <c r="J8" s="123" t="s">
        <v>171</v>
      </c>
      <c r="K8" s="169">
        <v>8383865</v>
      </c>
      <c r="L8" s="169">
        <v>8288597</v>
      </c>
      <c r="M8" s="169">
        <v>8690439</v>
      </c>
      <c r="N8" s="169">
        <v>8387957</v>
      </c>
      <c r="Q8" s="170"/>
      <c r="R8" s="170"/>
      <c r="S8" s="171"/>
    </row>
    <row r="9" spans="1:19" ht="14.45" customHeight="1" x14ac:dyDescent="0.25">
      <c r="A9" s="197"/>
      <c r="B9" s="121" t="s">
        <v>170</v>
      </c>
      <c r="C9" s="116" t="s">
        <v>17</v>
      </c>
      <c r="D9" s="125">
        <v>8383.8649999999998</v>
      </c>
      <c r="E9" s="125">
        <v>8288.5969999999998</v>
      </c>
      <c r="F9" s="125">
        <v>8690.4390000000003</v>
      </c>
      <c r="G9" s="125">
        <v>8387.9570000000003</v>
      </c>
      <c r="J9" s="123"/>
      <c r="K9" s="215" t="s">
        <v>9</v>
      </c>
      <c r="L9" s="216"/>
      <c r="M9" s="216"/>
      <c r="N9" s="216"/>
      <c r="Q9" s="171"/>
      <c r="R9" s="171"/>
      <c r="S9" s="171"/>
    </row>
    <row r="10" spans="1:19" ht="13.5" x14ac:dyDescent="0.25">
      <c r="A10" s="198"/>
      <c r="B10" s="121" t="s">
        <v>172</v>
      </c>
      <c r="C10" s="116" t="s">
        <v>17</v>
      </c>
      <c r="D10" s="122">
        <v>13133.933999999999</v>
      </c>
      <c r="E10" s="122">
        <v>13038.8</v>
      </c>
      <c r="F10" s="122">
        <v>13788.369000000001</v>
      </c>
      <c r="G10" s="122">
        <v>13328.35</v>
      </c>
      <c r="J10" s="123" t="s">
        <v>169</v>
      </c>
      <c r="K10" s="169">
        <v>96962</v>
      </c>
      <c r="L10" s="169">
        <v>94966</v>
      </c>
      <c r="M10" s="169">
        <v>107408</v>
      </c>
      <c r="N10" s="169">
        <v>102563</v>
      </c>
      <c r="Q10" s="171"/>
      <c r="R10" s="170"/>
      <c r="S10" s="171"/>
    </row>
    <row r="11" spans="1:19" ht="13.5" x14ac:dyDescent="0.25">
      <c r="A11" s="196" t="s">
        <v>173</v>
      </c>
      <c r="B11" s="121" t="s">
        <v>168</v>
      </c>
      <c r="C11" s="116" t="s">
        <v>17</v>
      </c>
      <c r="D11" s="125">
        <v>96.962000000000003</v>
      </c>
      <c r="E11" s="125">
        <v>94.965999999999994</v>
      </c>
      <c r="F11" s="125">
        <v>107.408</v>
      </c>
      <c r="G11" s="125">
        <v>102.563</v>
      </c>
      <c r="J11" s="123" t="s">
        <v>171</v>
      </c>
      <c r="K11" s="169">
        <v>192833</v>
      </c>
      <c r="L11" s="169">
        <v>188259</v>
      </c>
      <c r="M11" s="169">
        <v>196221</v>
      </c>
      <c r="N11" s="169">
        <v>188836</v>
      </c>
      <c r="Q11" s="171"/>
      <c r="R11" s="170"/>
      <c r="S11" s="171"/>
    </row>
    <row r="12" spans="1:19" ht="13.5" x14ac:dyDescent="0.25">
      <c r="A12" s="197"/>
      <c r="B12" s="121" t="s">
        <v>170</v>
      </c>
      <c r="C12" s="116" t="s">
        <v>17</v>
      </c>
      <c r="D12" s="122">
        <v>192.833</v>
      </c>
      <c r="E12" s="122">
        <v>188.25899999999999</v>
      </c>
      <c r="F12" s="122">
        <v>196.221</v>
      </c>
      <c r="G12" s="122">
        <v>188.83600000000001</v>
      </c>
    </row>
    <row r="13" spans="1:19" ht="13.5" x14ac:dyDescent="0.25">
      <c r="A13" s="198"/>
      <c r="B13" s="121" t="s">
        <v>172</v>
      </c>
      <c r="C13" s="116" t="s">
        <v>17</v>
      </c>
      <c r="D13" s="125">
        <v>289.79500000000002</v>
      </c>
      <c r="E13" s="125">
        <v>283.22500000000002</v>
      </c>
      <c r="F13" s="125">
        <v>303.62799999999999</v>
      </c>
      <c r="G13" s="125">
        <v>291.399</v>
      </c>
    </row>
    <row r="14" spans="1:19" ht="13.5" x14ac:dyDescent="0.25">
      <c r="A14" s="196" t="s">
        <v>174</v>
      </c>
      <c r="B14" s="121" t="s">
        <v>168</v>
      </c>
      <c r="C14" s="116" t="s">
        <v>17</v>
      </c>
      <c r="D14" s="122">
        <v>23.547000000000001</v>
      </c>
      <c r="E14" s="122">
        <v>24.352</v>
      </c>
      <c r="F14" s="122">
        <v>26.204000000000001</v>
      </c>
      <c r="G14" s="122">
        <v>24.074000000000002</v>
      </c>
      <c r="J14" s="164" t="s">
        <v>245</v>
      </c>
    </row>
    <row r="15" spans="1:19" ht="14.25" thickBot="1" x14ac:dyDescent="0.3">
      <c r="A15" s="197"/>
      <c r="B15" s="121" t="s">
        <v>170</v>
      </c>
      <c r="C15" s="116" t="s">
        <v>17</v>
      </c>
      <c r="D15" s="125">
        <v>43.506999999999998</v>
      </c>
      <c r="E15" s="125">
        <v>42.878</v>
      </c>
      <c r="F15" s="125">
        <v>43.421999999999997</v>
      </c>
      <c r="G15" s="125">
        <v>42.654000000000003</v>
      </c>
      <c r="J15" s="172" t="s">
        <v>246</v>
      </c>
      <c r="K15" s="173">
        <v>2018</v>
      </c>
      <c r="L15" s="173">
        <v>2019</v>
      </c>
      <c r="M15" s="173">
        <v>2020</v>
      </c>
      <c r="N15" s="173">
        <v>2021</v>
      </c>
    </row>
    <row r="16" spans="1:19" ht="13.5" x14ac:dyDescent="0.25">
      <c r="A16" s="198"/>
      <c r="B16" s="121" t="s">
        <v>172</v>
      </c>
      <c r="C16" s="116" t="s">
        <v>17</v>
      </c>
      <c r="D16" s="122">
        <v>67.052999999999997</v>
      </c>
      <c r="E16" s="122">
        <v>67.23</v>
      </c>
      <c r="F16" s="122">
        <v>69.626000000000005</v>
      </c>
      <c r="G16" s="122">
        <v>66.727999999999994</v>
      </c>
      <c r="J16" s="123" t="s">
        <v>5</v>
      </c>
      <c r="K16" s="169">
        <v>67053</v>
      </c>
      <c r="L16" s="169">
        <v>67230</v>
      </c>
      <c r="M16" s="169">
        <v>69626</v>
      </c>
      <c r="N16" s="169">
        <v>66728</v>
      </c>
      <c r="Q16" s="171"/>
      <c r="R16" s="170"/>
      <c r="S16" s="171"/>
    </row>
    <row r="17" spans="1:19" ht="13.5" x14ac:dyDescent="0.25">
      <c r="A17" s="196" t="s">
        <v>175</v>
      </c>
      <c r="B17" s="121" t="s">
        <v>168</v>
      </c>
      <c r="C17" s="116" t="s">
        <v>17</v>
      </c>
      <c r="D17" s="125">
        <v>21.817</v>
      </c>
      <c r="E17" s="125">
        <v>23.628</v>
      </c>
      <c r="F17" s="125">
        <v>25.84</v>
      </c>
      <c r="G17" s="125">
        <v>23.513999999999999</v>
      </c>
      <c r="J17" s="123" t="s">
        <v>6</v>
      </c>
      <c r="K17" s="169">
        <v>63735</v>
      </c>
      <c r="L17" s="169">
        <v>66635</v>
      </c>
      <c r="M17" s="169">
        <v>69757</v>
      </c>
      <c r="N17" s="169">
        <v>67374</v>
      </c>
      <c r="Q17" s="171"/>
      <c r="R17" s="170"/>
      <c r="S17" s="171"/>
    </row>
    <row r="18" spans="1:19" ht="13.5" x14ac:dyDescent="0.25">
      <c r="A18" s="197"/>
      <c r="B18" s="121" t="s">
        <v>170</v>
      </c>
      <c r="C18" s="116" t="s">
        <v>17</v>
      </c>
      <c r="D18" s="122">
        <v>41.917999999999999</v>
      </c>
      <c r="E18" s="122">
        <v>43.008000000000003</v>
      </c>
      <c r="F18" s="122">
        <v>43.915999999999997</v>
      </c>
      <c r="G18" s="122">
        <v>43.86</v>
      </c>
      <c r="J18" s="123" t="s">
        <v>7</v>
      </c>
      <c r="K18" s="169">
        <v>74853</v>
      </c>
      <c r="L18" s="169">
        <v>68510</v>
      </c>
      <c r="M18" s="169">
        <v>74122</v>
      </c>
      <c r="N18" s="169">
        <v>71547</v>
      </c>
      <c r="Q18" s="171"/>
      <c r="R18" s="170"/>
      <c r="S18" s="171"/>
    </row>
    <row r="19" spans="1:19" ht="13.5" x14ac:dyDescent="0.25">
      <c r="A19" s="198"/>
      <c r="B19" s="121" t="s">
        <v>172</v>
      </c>
      <c r="C19" s="116" t="s">
        <v>17</v>
      </c>
      <c r="D19" s="125">
        <v>63.734999999999999</v>
      </c>
      <c r="E19" s="125">
        <v>66.635000000000005</v>
      </c>
      <c r="F19" s="125">
        <v>69.757000000000005</v>
      </c>
      <c r="G19" s="125">
        <v>67.373999999999995</v>
      </c>
      <c r="J19" s="123" t="s">
        <v>8</v>
      </c>
      <c r="K19" s="169">
        <v>84154</v>
      </c>
      <c r="L19" s="169">
        <v>80849</v>
      </c>
      <c r="M19" s="169">
        <v>90124</v>
      </c>
      <c r="N19" s="169">
        <v>85751</v>
      </c>
      <c r="Q19" s="170"/>
      <c r="R19" s="170"/>
      <c r="S19" s="171"/>
    </row>
    <row r="20" spans="1:19" ht="13.5" x14ac:dyDescent="0.25">
      <c r="A20" s="196" t="s">
        <v>176</v>
      </c>
      <c r="B20" s="121" t="s">
        <v>168</v>
      </c>
      <c r="C20" s="116" t="s">
        <v>17</v>
      </c>
      <c r="D20" s="122">
        <v>24.731999999999999</v>
      </c>
      <c r="E20" s="122">
        <v>22.998000000000001</v>
      </c>
      <c r="F20" s="122">
        <v>25.245999999999999</v>
      </c>
      <c r="G20" s="122">
        <v>26.1</v>
      </c>
      <c r="J20" s="174" t="s">
        <v>9</v>
      </c>
      <c r="K20" s="169">
        <v>289795</v>
      </c>
      <c r="L20" s="169">
        <v>283225</v>
      </c>
      <c r="M20" s="169">
        <v>303628</v>
      </c>
      <c r="N20" s="169">
        <v>291399</v>
      </c>
      <c r="Q20" s="170"/>
      <c r="R20" s="170"/>
      <c r="S20" s="171"/>
    </row>
    <row r="21" spans="1:19" ht="13.5" x14ac:dyDescent="0.25">
      <c r="A21" s="197"/>
      <c r="B21" s="121" t="s">
        <v>170</v>
      </c>
      <c r="C21" s="116" t="s">
        <v>17</v>
      </c>
      <c r="D21" s="125">
        <v>50.121000000000002</v>
      </c>
      <c r="E21" s="125">
        <v>45.512</v>
      </c>
      <c r="F21" s="125">
        <v>48.875</v>
      </c>
      <c r="G21" s="125">
        <v>45.445999999999998</v>
      </c>
      <c r="K21" s="171"/>
      <c r="L21" s="171"/>
      <c r="M21" s="171"/>
      <c r="N21" s="171"/>
    </row>
    <row r="22" spans="1:19" ht="13.5" x14ac:dyDescent="0.25">
      <c r="A22" s="198"/>
      <c r="B22" s="121" t="s">
        <v>172</v>
      </c>
      <c r="C22" s="116" t="s">
        <v>17</v>
      </c>
      <c r="D22" s="122">
        <v>74.852999999999994</v>
      </c>
      <c r="E22" s="122">
        <v>68.510000000000005</v>
      </c>
      <c r="F22" s="122">
        <v>74.122</v>
      </c>
      <c r="G22" s="122">
        <v>71.546999999999997</v>
      </c>
      <c r="K22" s="171"/>
      <c r="L22" s="171"/>
      <c r="M22" s="171"/>
      <c r="N22" s="171"/>
    </row>
    <row r="23" spans="1:19" ht="13.5" x14ac:dyDescent="0.25">
      <c r="A23" s="196" t="s">
        <v>177</v>
      </c>
      <c r="B23" s="121" t="s">
        <v>168</v>
      </c>
      <c r="C23" s="116" t="s">
        <v>17</v>
      </c>
      <c r="D23" s="125">
        <v>26.867000000000001</v>
      </c>
      <c r="E23" s="125">
        <v>23.986999999999998</v>
      </c>
      <c r="F23" s="125">
        <v>30.117000000000001</v>
      </c>
      <c r="G23" s="125">
        <v>28.875</v>
      </c>
    </row>
    <row r="24" spans="1:19" ht="13.5" x14ac:dyDescent="0.25">
      <c r="A24" s="197"/>
      <c r="B24" s="121" t="s">
        <v>170</v>
      </c>
      <c r="C24" s="116" t="s">
        <v>17</v>
      </c>
      <c r="D24" s="122">
        <v>57.286999999999999</v>
      </c>
      <c r="E24" s="122">
        <v>56.862000000000002</v>
      </c>
      <c r="F24" s="122">
        <v>60.006999999999998</v>
      </c>
      <c r="G24" s="122">
        <v>56.875999999999998</v>
      </c>
    </row>
    <row r="25" spans="1:19" ht="13.5" x14ac:dyDescent="0.25">
      <c r="A25" s="198"/>
      <c r="B25" s="121" t="s">
        <v>172</v>
      </c>
      <c r="C25" s="116" t="s">
        <v>17</v>
      </c>
      <c r="D25" s="125">
        <v>84.153999999999996</v>
      </c>
      <c r="E25" s="125">
        <v>80.849000000000004</v>
      </c>
      <c r="F25" s="125">
        <v>90.123999999999995</v>
      </c>
      <c r="G25" s="125">
        <v>85.751000000000005</v>
      </c>
    </row>
    <row r="26" spans="1:19" ht="15" x14ac:dyDescent="0.25">
      <c r="A26" s="130" t="s">
        <v>247</v>
      </c>
      <c r="B26"/>
      <c r="C26"/>
      <c r="D26"/>
      <c r="E26"/>
      <c r="F26"/>
      <c r="G26"/>
    </row>
    <row r="27" spans="1:19" ht="15" x14ac:dyDescent="0.25">
      <c r="A27"/>
      <c r="B27"/>
      <c r="C27"/>
      <c r="D27"/>
      <c r="E27"/>
      <c r="F27"/>
      <c r="G27"/>
    </row>
    <row r="28" spans="1:19" x14ac:dyDescent="0.2">
      <c r="A28" s="199" t="s">
        <v>157</v>
      </c>
      <c r="B28" s="200"/>
      <c r="C28" s="201"/>
      <c r="D28" s="202" t="s">
        <v>243</v>
      </c>
      <c r="E28" s="203"/>
      <c r="F28" s="203"/>
      <c r="G28" s="204"/>
    </row>
    <row r="29" spans="1:19" x14ac:dyDescent="0.2">
      <c r="A29" s="199" t="s">
        <v>160</v>
      </c>
      <c r="B29" s="200"/>
      <c r="C29" s="201"/>
      <c r="D29" s="202" t="s">
        <v>183</v>
      </c>
      <c r="E29" s="203"/>
      <c r="F29" s="203"/>
      <c r="G29" s="204"/>
    </row>
    <row r="30" spans="1:19" x14ac:dyDescent="0.2">
      <c r="A30" s="205" t="s">
        <v>162</v>
      </c>
      <c r="B30" s="206"/>
      <c r="C30" s="207"/>
      <c r="D30" s="114" t="s">
        <v>163</v>
      </c>
      <c r="E30" s="114" t="s">
        <v>164</v>
      </c>
      <c r="F30" s="114" t="s">
        <v>165</v>
      </c>
      <c r="G30" s="114" t="s">
        <v>166</v>
      </c>
    </row>
    <row r="31" spans="1:19" ht="13.5" x14ac:dyDescent="0.25">
      <c r="A31" s="115" t="s">
        <v>69</v>
      </c>
      <c r="B31" s="115" t="s">
        <v>167</v>
      </c>
      <c r="C31" s="116" t="s">
        <v>17</v>
      </c>
      <c r="D31" s="116" t="s">
        <v>17</v>
      </c>
      <c r="E31" s="116" t="s">
        <v>17</v>
      </c>
      <c r="F31" s="116" t="s">
        <v>17</v>
      </c>
      <c r="G31" s="116" t="s">
        <v>17</v>
      </c>
    </row>
    <row r="32" spans="1:19" ht="13.5" x14ac:dyDescent="0.25">
      <c r="A32" s="196" t="s">
        <v>21</v>
      </c>
      <c r="B32" s="121" t="s">
        <v>168</v>
      </c>
      <c r="C32" s="116" t="s">
        <v>17</v>
      </c>
      <c r="D32" s="122">
        <f>D8*1000</f>
        <v>4750069</v>
      </c>
      <c r="E32" s="122">
        <f t="shared" ref="E32:G32" si="0">E8*1000</f>
        <v>4750203</v>
      </c>
      <c r="F32" s="122">
        <f t="shared" si="0"/>
        <v>5097930</v>
      </c>
      <c r="G32" s="122">
        <f t="shared" si="0"/>
        <v>4940392</v>
      </c>
    </row>
    <row r="33" spans="1:7" ht="13.5" x14ac:dyDescent="0.25">
      <c r="A33" s="197"/>
      <c r="B33" s="121" t="s">
        <v>170</v>
      </c>
      <c r="C33" s="116" t="s">
        <v>17</v>
      </c>
      <c r="D33" s="122">
        <f t="shared" ref="D33:G48" si="1">D9*1000</f>
        <v>8383865</v>
      </c>
      <c r="E33" s="122">
        <f t="shared" si="1"/>
        <v>8288597</v>
      </c>
      <c r="F33" s="122">
        <f t="shared" si="1"/>
        <v>8690439</v>
      </c>
      <c r="G33" s="122">
        <f t="shared" si="1"/>
        <v>8387957</v>
      </c>
    </row>
    <row r="34" spans="1:7" ht="13.5" x14ac:dyDescent="0.25">
      <c r="A34" s="198"/>
      <c r="B34" s="121" t="s">
        <v>172</v>
      </c>
      <c r="C34" s="116" t="s">
        <v>17</v>
      </c>
      <c r="D34" s="122">
        <f t="shared" si="1"/>
        <v>13133934</v>
      </c>
      <c r="E34" s="122">
        <f t="shared" si="1"/>
        <v>13038800</v>
      </c>
      <c r="F34" s="122">
        <f t="shared" si="1"/>
        <v>13788369</v>
      </c>
      <c r="G34" s="122">
        <f t="shared" si="1"/>
        <v>13328350</v>
      </c>
    </row>
    <row r="35" spans="1:7" ht="13.5" x14ac:dyDescent="0.25">
      <c r="A35" s="196" t="s">
        <v>173</v>
      </c>
      <c r="B35" s="121" t="s">
        <v>168</v>
      </c>
      <c r="C35" s="116" t="s">
        <v>17</v>
      </c>
      <c r="D35" s="122">
        <f t="shared" si="1"/>
        <v>96962</v>
      </c>
      <c r="E35" s="122">
        <f t="shared" si="1"/>
        <v>94966</v>
      </c>
      <c r="F35" s="122">
        <f t="shared" si="1"/>
        <v>107408</v>
      </c>
      <c r="G35" s="122">
        <f t="shared" si="1"/>
        <v>102563</v>
      </c>
    </row>
    <row r="36" spans="1:7" ht="13.5" x14ac:dyDescent="0.25">
      <c r="A36" s="197"/>
      <c r="B36" s="121" t="s">
        <v>170</v>
      </c>
      <c r="C36" s="116" t="s">
        <v>17</v>
      </c>
      <c r="D36" s="122">
        <f t="shared" si="1"/>
        <v>192833</v>
      </c>
      <c r="E36" s="122">
        <f t="shared" si="1"/>
        <v>188259</v>
      </c>
      <c r="F36" s="122">
        <f t="shared" si="1"/>
        <v>196221</v>
      </c>
      <c r="G36" s="122">
        <f t="shared" si="1"/>
        <v>188836</v>
      </c>
    </row>
    <row r="37" spans="1:7" ht="13.5" x14ac:dyDescent="0.25">
      <c r="A37" s="198"/>
      <c r="B37" s="121" t="s">
        <v>172</v>
      </c>
      <c r="C37" s="116" t="s">
        <v>17</v>
      </c>
      <c r="D37" s="122">
        <f t="shared" si="1"/>
        <v>289795</v>
      </c>
      <c r="E37" s="122">
        <f t="shared" si="1"/>
        <v>283225</v>
      </c>
      <c r="F37" s="122">
        <f t="shared" si="1"/>
        <v>303628</v>
      </c>
      <c r="G37" s="122">
        <f t="shared" si="1"/>
        <v>291399</v>
      </c>
    </row>
    <row r="38" spans="1:7" ht="13.5" x14ac:dyDescent="0.25">
      <c r="A38" s="196" t="s">
        <v>174</v>
      </c>
      <c r="B38" s="121" t="s">
        <v>168</v>
      </c>
      <c r="C38" s="116" t="s">
        <v>17</v>
      </c>
      <c r="D38" s="122">
        <f t="shared" si="1"/>
        <v>23547</v>
      </c>
      <c r="E38" s="122">
        <f t="shared" si="1"/>
        <v>24352</v>
      </c>
      <c r="F38" s="122">
        <f t="shared" si="1"/>
        <v>26204</v>
      </c>
      <c r="G38" s="122">
        <f t="shared" si="1"/>
        <v>24074</v>
      </c>
    </row>
    <row r="39" spans="1:7" ht="13.5" x14ac:dyDescent="0.25">
      <c r="A39" s="197"/>
      <c r="B39" s="121" t="s">
        <v>170</v>
      </c>
      <c r="C39" s="116" t="s">
        <v>17</v>
      </c>
      <c r="D39" s="122">
        <f t="shared" si="1"/>
        <v>43507</v>
      </c>
      <c r="E39" s="122">
        <f t="shared" si="1"/>
        <v>42878</v>
      </c>
      <c r="F39" s="122">
        <f t="shared" si="1"/>
        <v>43422</v>
      </c>
      <c r="G39" s="122">
        <f t="shared" si="1"/>
        <v>42654</v>
      </c>
    </row>
    <row r="40" spans="1:7" ht="13.5" x14ac:dyDescent="0.25">
      <c r="A40" s="198"/>
      <c r="B40" s="121" t="s">
        <v>172</v>
      </c>
      <c r="C40" s="116" t="s">
        <v>17</v>
      </c>
      <c r="D40" s="122">
        <f t="shared" si="1"/>
        <v>67053</v>
      </c>
      <c r="E40" s="122">
        <f t="shared" si="1"/>
        <v>67230</v>
      </c>
      <c r="F40" s="122">
        <f t="shared" si="1"/>
        <v>69626</v>
      </c>
      <c r="G40" s="122">
        <f t="shared" si="1"/>
        <v>66728</v>
      </c>
    </row>
    <row r="41" spans="1:7" ht="13.5" x14ac:dyDescent="0.25">
      <c r="A41" s="196" t="s">
        <v>175</v>
      </c>
      <c r="B41" s="121" t="s">
        <v>168</v>
      </c>
      <c r="C41" s="116" t="s">
        <v>17</v>
      </c>
      <c r="D41" s="122">
        <f t="shared" si="1"/>
        <v>21817</v>
      </c>
      <c r="E41" s="122">
        <f t="shared" si="1"/>
        <v>23628</v>
      </c>
      <c r="F41" s="122">
        <f t="shared" si="1"/>
        <v>25840</v>
      </c>
      <c r="G41" s="122">
        <f t="shared" si="1"/>
        <v>23514</v>
      </c>
    </row>
    <row r="42" spans="1:7" ht="13.5" x14ac:dyDescent="0.25">
      <c r="A42" s="197"/>
      <c r="B42" s="121" t="s">
        <v>170</v>
      </c>
      <c r="C42" s="116" t="s">
        <v>17</v>
      </c>
      <c r="D42" s="122">
        <f t="shared" si="1"/>
        <v>41918</v>
      </c>
      <c r="E42" s="122">
        <f t="shared" si="1"/>
        <v>43008</v>
      </c>
      <c r="F42" s="122">
        <f t="shared" si="1"/>
        <v>43916</v>
      </c>
      <c r="G42" s="122">
        <f t="shared" si="1"/>
        <v>43860</v>
      </c>
    </row>
    <row r="43" spans="1:7" ht="13.5" x14ac:dyDescent="0.25">
      <c r="A43" s="198"/>
      <c r="B43" s="121" t="s">
        <v>172</v>
      </c>
      <c r="C43" s="116" t="s">
        <v>17</v>
      </c>
      <c r="D43" s="122">
        <f t="shared" si="1"/>
        <v>63735</v>
      </c>
      <c r="E43" s="122">
        <f t="shared" si="1"/>
        <v>66635</v>
      </c>
      <c r="F43" s="122">
        <f t="shared" si="1"/>
        <v>69757</v>
      </c>
      <c r="G43" s="122">
        <f t="shared" si="1"/>
        <v>67374</v>
      </c>
    </row>
    <row r="44" spans="1:7" ht="13.5" x14ac:dyDescent="0.25">
      <c r="A44" s="196" t="s">
        <v>176</v>
      </c>
      <c r="B44" s="121" t="s">
        <v>168</v>
      </c>
      <c r="C44" s="116" t="s">
        <v>17</v>
      </c>
      <c r="D44" s="122">
        <f t="shared" si="1"/>
        <v>24732</v>
      </c>
      <c r="E44" s="122">
        <f t="shared" si="1"/>
        <v>22998</v>
      </c>
      <c r="F44" s="122">
        <f t="shared" si="1"/>
        <v>25246</v>
      </c>
      <c r="G44" s="122">
        <f t="shared" si="1"/>
        <v>26100</v>
      </c>
    </row>
    <row r="45" spans="1:7" ht="13.5" x14ac:dyDescent="0.25">
      <c r="A45" s="197"/>
      <c r="B45" s="121" t="s">
        <v>170</v>
      </c>
      <c r="C45" s="116" t="s">
        <v>17</v>
      </c>
      <c r="D45" s="122">
        <f t="shared" si="1"/>
        <v>50121</v>
      </c>
      <c r="E45" s="122">
        <f t="shared" si="1"/>
        <v>45512</v>
      </c>
      <c r="F45" s="122">
        <f t="shared" si="1"/>
        <v>48875</v>
      </c>
      <c r="G45" s="122">
        <f t="shared" si="1"/>
        <v>45446</v>
      </c>
    </row>
    <row r="46" spans="1:7" ht="13.5" x14ac:dyDescent="0.25">
      <c r="A46" s="198"/>
      <c r="B46" s="121" t="s">
        <v>172</v>
      </c>
      <c r="C46" s="116" t="s">
        <v>17</v>
      </c>
      <c r="D46" s="122">
        <f t="shared" si="1"/>
        <v>74853</v>
      </c>
      <c r="E46" s="122">
        <f t="shared" si="1"/>
        <v>68510</v>
      </c>
      <c r="F46" s="122">
        <f t="shared" si="1"/>
        <v>74122</v>
      </c>
      <c r="G46" s="122">
        <f t="shared" si="1"/>
        <v>71547</v>
      </c>
    </row>
    <row r="47" spans="1:7" ht="13.5" x14ac:dyDescent="0.25">
      <c r="A47" s="196" t="s">
        <v>177</v>
      </c>
      <c r="B47" s="121" t="s">
        <v>168</v>
      </c>
      <c r="C47" s="116" t="s">
        <v>17</v>
      </c>
      <c r="D47" s="122">
        <f t="shared" si="1"/>
        <v>26867</v>
      </c>
      <c r="E47" s="122">
        <f t="shared" si="1"/>
        <v>23987</v>
      </c>
      <c r="F47" s="122">
        <f t="shared" si="1"/>
        <v>30117</v>
      </c>
      <c r="G47" s="122">
        <f t="shared" si="1"/>
        <v>28875</v>
      </c>
    </row>
    <row r="48" spans="1:7" ht="13.5" x14ac:dyDescent="0.25">
      <c r="A48" s="197"/>
      <c r="B48" s="121" t="s">
        <v>170</v>
      </c>
      <c r="C48" s="116" t="s">
        <v>17</v>
      </c>
      <c r="D48" s="122">
        <f t="shared" si="1"/>
        <v>57287</v>
      </c>
      <c r="E48" s="122">
        <f t="shared" si="1"/>
        <v>56862</v>
      </c>
      <c r="F48" s="122">
        <f t="shared" si="1"/>
        <v>60007</v>
      </c>
      <c r="G48" s="122">
        <f t="shared" si="1"/>
        <v>56876</v>
      </c>
    </row>
    <row r="49" spans="1:7" ht="13.5" x14ac:dyDescent="0.25">
      <c r="A49" s="198"/>
      <c r="B49" s="121" t="s">
        <v>172</v>
      </c>
      <c r="C49" s="116" t="s">
        <v>17</v>
      </c>
      <c r="D49" s="122">
        <f t="shared" ref="D49:G49" si="2">D25*1000</f>
        <v>84154</v>
      </c>
      <c r="E49" s="122">
        <f t="shared" si="2"/>
        <v>80849</v>
      </c>
      <c r="F49" s="122">
        <f t="shared" si="2"/>
        <v>90124</v>
      </c>
      <c r="G49" s="122">
        <f t="shared" si="2"/>
        <v>85751</v>
      </c>
    </row>
  </sheetData>
  <mergeCells count="24">
    <mergeCell ref="K6:N6"/>
    <mergeCell ref="A20:A22"/>
    <mergeCell ref="A4:C4"/>
    <mergeCell ref="D4:G4"/>
    <mergeCell ref="A5:C5"/>
    <mergeCell ref="D5:G5"/>
    <mergeCell ref="A6:C6"/>
    <mergeCell ref="A8:A10"/>
    <mergeCell ref="K9:N9"/>
    <mergeCell ref="A11:A13"/>
    <mergeCell ref="A14:A16"/>
    <mergeCell ref="A17:A19"/>
    <mergeCell ref="A47:A49"/>
    <mergeCell ref="A23:A25"/>
    <mergeCell ref="A28:C28"/>
    <mergeCell ref="D28:G28"/>
    <mergeCell ref="A29:C29"/>
    <mergeCell ref="D29:G29"/>
    <mergeCell ref="A30:C30"/>
    <mergeCell ref="A32:A34"/>
    <mergeCell ref="A35:A37"/>
    <mergeCell ref="A38:A40"/>
    <mergeCell ref="A41:A43"/>
    <mergeCell ref="A44:A46"/>
  </mergeCells>
  <hyperlinks>
    <hyperlink ref="A3" r:id="rId1" display="http://dati.istat.it/OECDStat_Metadata/ShowMetadata.ashx?Dataset=DCCV_INATTIV1&amp;ShowOnWeb=true&amp;Lang=it"/>
    <hyperlink ref="A26" r:id="rId2" display="http://dativ7a.istat.it//index.aspx?DatasetCode=DCCV_INATTIV1"/>
  </hyperlinks>
  <pageMargins left="0.7" right="0.7" top="0.75" bottom="0.75" header="0.3" footer="0.3"/>
  <pageSetup paperSize="9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7"/>
  <sheetViews>
    <sheetView showGridLines="0" topLeftCell="A2" zoomScaleNormal="100" workbookViewId="0">
      <selection activeCell="A2" sqref="A2"/>
    </sheetView>
  </sheetViews>
  <sheetFormatPr defaultColWidth="8.7109375" defaultRowHeight="12.75" x14ac:dyDescent="0.2"/>
  <cols>
    <col min="1" max="2" width="26.140625" style="55" customWidth="1"/>
    <col min="3" max="3" width="2.42578125" style="55" customWidth="1"/>
    <col min="4" max="16384" width="8.7109375" style="55"/>
  </cols>
  <sheetData>
    <row r="1" spans="1:9" ht="24" hidden="1" x14ac:dyDescent="0.25">
      <c r="A1" s="112" t="s">
        <v>248</v>
      </c>
      <c r="B1"/>
      <c r="C1"/>
      <c r="D1"/>
      <c r="E1"/>
      <c r="F1"/>
      <c r="G1"/>
    </row>
    <row r="2" spans="1:9" ht="15" x14ac:dyDescent="0.25">
      <c r="A2" s="27" t="s">
        <v>235</v>
      </c>
      <c r="B2"/>
      <c r="C2"/>
      <c r="D2"/>
      <c r="E2"/>
      <c r="F2"/>
      <c r="G2"/>
    </row>
    <row r="3" spans="1:9" ht="15" x14ac:dyDescent="0.25">
      <c r="A3" s="178"/>
      <c r="B3"/>
      <c r="C3"/>
      <c r="D3"/>
      <c r="E3"/>
      <c r="F3"/>
      <c r="G3"/>
    </row>
    <row r="4" spans="1:9" x14ac:dyDescent="0.2">
      <c r="A4" s="199" t="s">
        <v>157</v>
      </c>
      <c r="B4" s="200"/>
      <c r="C4" s="201"/>
      <c r="D4" s="202" t="s">
        <v>249</v>
      </c>
      <c r="E4" s="203"/>
      <c r="F4" s="203"/>
      <c r="G4" s="204"/>
    </row>
    <row r="5" spans="1:9" ht="15" x14ac:dyDescent="0.2">
      <c r="A5" s="199" t="s">
        <v>160</v>
      </c>
      <c r="B5" s="200"/>
      <c r="C5" s="201"/>
      <c r="D5" s="202" t="s">
        <v>183</v>
      </c>
      <c r="E5" s="203"/>
      <c r="F5" s="203"/>
      <c r="G5" s="204"/>
      <c r="I5" s="67" t="s">
        <v>250</v>
      </c>
    </row>
    <row r="6" spans="1:9" x14ac:dyDescent="0.2">
      <c r="A6" s="219" t="s">
        <v>160</v>
      </c>
      <c r="B6" s="220"/>
      <c r="C6" s="221"/>
      <c r="D6" s="222" t="s">
        <v>183</v>
      </c>
      <c r="E6" s="223"/>
      <c r="F6" s="223"/>
      <c r="G6" s="224"/>
      <c r="I6" s="70"/>
    </row>
    <row r="7" spans="1:9" x14ac:dyDescent="0.2">
      <c r="A7" s="205" t="s">
        <v>162</v>
      </c>
      <c r="B7" s="206"/>
      <c r="C7" s="207"/>
      <c r="D7" s="114" t="s">
        <v>163</v>
      </c>
      <c r="E7" s="114" t="s">
        <v>164</v>
      </c>
      <c r="F7" s="114" t="s">
        <v>165</v>
      </c>
      <c r="G7" s="114" t="s">
        <v>166</v>
      </c>
    </row>
    <row r="8" spans="1:9" ht="13.5" x14ac:dyDescent="0.25">
      <c r="A8" s="115" t="s">
        <v>69</v>
      </c>
      <c r="B8" s="115" t="s">
        <v>167</v>
      </c>
      <c r="C8" s="116" t="s">
        <v>17</v>
      </c>
      <c r="D8" s="116" t="s">
        <v>17</v>
      </c>
      <c r="E8" s="116" t="s">
        <v>17</v>
      </c>
      <c r="F8" s="116" t="s">
        <v>17</v>
      </c>
      <c r="G8" s="116" t="s">
        <v>17</v>
      </c>
    </row>
    <row r="9" spans="1:9" ht="13.5" x14ac:dyDescent="0.25">
      <c r="A9" s="196" t="s">
        <v>21</v>
      </c>
      <c r="B9" s="135" t="s">
        <v>184</v>
      </c>
      <c r="C9" s="116" t="s">
        <v>17</v>
      </c>
      <c r="D9" s="137">
        <v>24.986830000000001</v>
      </c>
      <c r="E9" s="137">
        <v>25.072434000000001</v>
      </c>
      <c r="F9" s="137">
        <v>27.052602</v>
      </c>
      <c r="G9" s="137">
        <v>26.387900999999999</v>
      </c>
    </row>
    <row r="10" spans="1:9" s="164" customFormat="1" ht="13.5" x14ac:dyDescent="0.25">
      <c r="A10" s="197"/>
      <c r="B10" s="135" t="s">
        <v>185</v>
      </c>
      <c r="C10" s="116" t="s">
        <v>17</v>
      </c>
      <c r="D10" s="139">
        <v>43.776060000000001</v>
      </c>
      <c r="E10" s="139">
        <v>43.484971999999999</v>
      </c>
      <c r="F10" s="139">
        <v>45.852528999999997</v>
      </c>
      <c r="G10" s="139">
        <v>44.608127000000003</v>
      </c>
    </row>
    <row r="11" spans="1:9" ht="13.5" x14ac:dyDescent="0.25">
      <c r="A11" s="198"/>
      <c r="B11" s="121" t="s">
        <v>172</v>
      </c>
      <c r="C11" s="116" t="s">
        <v>17</v>
      </c>
      <c r="D11" s="137">
        <v>34.416260000000001</v>
      </c>
      <c r="E11" s="137">
        <v>34.306538000000003</v>
      </c>
      <c r="F11" s="137">
        <v>36.479551000000001</v>
      </c>
      <c r="G11" s="137">
        <v>35.517794000000002</v>
      </c>
    </row>
    <row r="12" spans="1:9" ht="13.5" x14ac:dyDescent="0.25">
      <c r="A12" s="196" t="s">
        <v>173</v>
      </c>
      <c r="B12" s="135" t="s">
        <v>198</v>
      </c>
      <c r="C12" s="116" t="s">
        <v>17</v>
      </c>
      <c r="D12" s="139">
        <v>23.414552</v>
      </c>
      <c r="E12" s="139">
        <v>23.079858000000002</v>
      </c>
      <c r="F12" s="139">
        <v>26.334527000000001</v>
      </c>
      <c r="G12" s="139">
        <v>25.389645999999999</v>
      </c>
    </row>
    <row r="13" spans="1:9" ht="13.5" x14ac:dyDescent="0.25">
      <c r="A13" s="197"/>
      <c r="B13" s="135" t="s">
        <v>199</v>
      </c>
      <c r="C13" s="116" t="s">
        <v>17</v>
      </c>
      <c r="D13" s="137">
        <v>46.330587000000001</v>
      </c>
      <c r="E13" s="137">
        <v>45.653376000000002</v>
      </c>
      <c r="F13" s="137">
        <v>48.043101999999998</v>
      </c>
      <c r="G13" s="137">
        <v>46.765661999999999</v>
      </c>
    </row>
    <row r="14" spans="1:9" ht="13.5" x14ac:dyDescent="0.25">
      <c r="A14" s="198"/>
      <c r="B14" s="121" t="s">
        <v>172</v>
      </c>
      <c r="C14" s="116" t="s">
        <v>17</v>
      </c>
      <c r="D14" s="139">
        <v>34.901519999999998</v>
      </c>
      <c r="E14" s="139">
        <v>34.378974999999997</v>
      </c>
      <c r="F14" s="139">
        <v>37.196230999999997</v>
      </c>
      <c r="G14" s="139">
        <v>36.075529000000003</v>
      </c>
    </row>
    <row r="15" spans="1:9" s="164" customFormat="1" ht="13.5" x14ac:dyDescent="0.25">
      <c r="A15" s="146" t="s">
        <v>174</v>
      </c>
      <c r="B15" s="121" t="s">
        <v>168</v>
      </c>
      <c r="C15" s="116" t="s">
        <v>17</v>
      </c>
      <c r="D15" s="137">
        <v>24.383600999999999</v>
      </c>
      <c r="E15" s="137">
        <v>25.520855000000001</v>
      </c>
      <c r="F15" s="137">
        <v>27.857925000000002</v>
      </c>
      <c r="G15" s="137">
        <v>25.977360999999998</v>
      </c>
    </row>
    <row r="16" spans="1:9" ht="13.5" x14ac:dyDescent="0.25">
      <c r="A16" s="175"/>
      <c r="B16" s="121" t="s">
        <v>170</v>
      </c>
      <c r="C16" s="116" t="s">
        <v>17</v>
      </c>
      <c r="D16" s="139">
        <v>46.293892</v>
      </c>
      <c r="E16" s="139">
        <v>46.251590999999998</v>
      </c>
      <c r="F16" s="139">
        <v>47.523777000000003</v>
      </c>
      <c r="G16" s="139">
        <v>47.420205000000003</v>
      </c>
    </row>
    <row r="17" spans="1:9" ht="13.5" x14ac:dyDescent="0.25">
      <c r="A17" s="176"/>
      <c r="B17" s="121" t="s">
        <v>172</v>
      </c>
      <c r="C17" s="116" t="s">
        <v>17</v>
      </c>
      <c r="D17" s="137">
        <v>35.189374000000001</v>
      </c>
      <c r="E17" s="137">
        <v>35.736687000000003</v>
      </c>
      <c r="F17" s="137">
        <v>37.547995999999998</v>
      </c>
      <c r="G17" s="137">
        <v>36.538862000000002</v>
      </c>
    </row>
    <row r="18" spans="1:9" s="164" customFormat="1" ht="13.5" x14ac:dyDescent="0.25">
      <c r="A18" s="146" t="s">
        <v>175</v>
      </c>
      <c r="B18" s="121" t="s">
        <v>168</v>
      </c>
      <c r="C18" s="116" t="s">
        <v>17</v>
      </c>
      <c r="D18" s="139">
        <v>22.151486999999999</v>
      </c>
      <c r="E18" s="139">
        <v>24.088574000000001</v>
      </c>
      <c r="F18" s="139">
        <v>26.556221000000001</v>
      </c>
      <c r="G18" s="139">
        <v>24.391103999999999</v>
      </c>
    </row>
    <row r="19" spans="1:9" ht="13.5" x14ac:dyDescent="0.25">
      <c r="A19" s="175"/>
      <c r="B19" s="121" t="s">
        <v>170</v>
      </c>
      <c r="C19" s="116" t="s">
        <v>17</v>
      </c>
      <c r="D19" s="137">
        <v>42.520947</v>
      </c>
      <c r="E19" s="137">
        <v>43.923811000000001</v>
      </c>
      <c r="F19" s="137">
        <v>45.228065999999998</v>
      </c>
      <c r="G19" s="137">
        <v>45.628563</v>
      </c>
    </row>
    <row r="20" spans="1:9" ht="13.5" x14ac:dyDescent="0.25">
      <c r="A20" s="176"/>
      <c r="B20" s="121" t="s">
        <v>172</v>
      </c>
      <c r="C20" s="116" t="s">
        <v>17</v>
      </c>
      <c r="D20" s="139">
        <v>32.341135999999999</v>
      </c>
      <c r="E20" s="139">
        <v>33.996929000000002</v>
      </c>
      <c r="F20" s="139">
        <v>35.882860999999998</v>
      </c>
      <c r="G20" s="139">
        <v>34.994390000000003</v>
      </c>
    </row>
    <row r="21" spans="1:9" s="164" customFormat="1" ht="13.5" x14ac:dyDescent="0.25">
      <c r="A21" s="146" t="s">
        <v>176</v>
      </c>
      <c r="B21" s="121" t="s">
        <v>168</v>
      </c>
      <c r="C21" s="116" t="s">
        <v>17</v>
      </c>
      <c r="D21" s="137">
        <v>24.882539000000001</v>
      </c>
      <c r="E21" s="137">
        <v>23.190246999999999</v>
      </c>
      <c r="F21" s="137">
        <v>25.582927000000002</v>
      </c>
      <c r="G21" s="137">
        <v>26.594660999999999</v>
      </c>
      <c r="I21" s="67" t="s">
        <v>251</v>
      </c>
    </row>
    <row r="22" spans="1:9" ht="13.5" x14ac:dyDescent="0.25">
      <c r="A22" s="175"/>
      <c r="B22" s="121" t="s">
        <v>170</v>
      </c>
      <c r="C22" s="116" t="s">
        <v>17</v>
      </c>
      <c r="D22" s="139">
        <v>48.966850999999998</v>
      </c>
      <c r="E22" s="139">
        <v>44.725721999999998</v>
      </c>
      <c r="F22" s="139">
        <v>48.358530999999999</v>
      </c>
      <c r="G22" s="139">
        <v>45.330407000000001</v>
      </c>
      <c r="I22" s="70"/>
    </row>
    <row r="23" spans="1:9" ht="13.5" x14ac:dyDescent="0.25">
      <c r="A23" s="176"/>
      <c r="B23" s="121" t="s">
        <v>172</v>
      </c>
      <c r="C23" s="116" t="s">
        <v>17</v>
      </c>
      <c r="D23" s="137">
        <v>37.101491000000003</v>
      </c>
      <c r="E23" s="137">
        <v>34.096791000000003</v>
      </c>
      <c r="F23" s="137">
        <v>37.107197999999997</v>
      </c>
      <c r="G23" s="137">
        <v>36.062905000000001</v>
      </c>
    </row>
    <row r="24" spans="1:9" s="164" customFormat="1" ht="13.5" x14ac:dyDescent="0.25">
      <c r="A24" s="146" t="s">
        <v>177</v>
      </c>
      <c r="B24" s="121" t="s">
        <v>168</v>
      </c>
      <c r="C24" s="116" t="s">
        <v>17</v>
      </c>
      <c r="D24" s="139">
        <v>22.453346</v>
      </c>
      <c r="E24" s="139">
        <v>20.193117000000001</v>
      </c>
      <c r="F24" s="139">
        <v>25.563827</v>
      </c>
      <c r="G24" s="139">
        <v>24.734665</v>
      </c>
    </row>
    <row r="25" spans="1:9" ht="13.5" x14ac:dyDescent="0.25">
      <c r="A25" s="175"/>
      <c r="B25" s="121" t="s">
        <v>170</v>
      </c>
      <c r="C25" s="116" t="s">
        <v>17</v>
      </c>
      <c r="D25" s="137">
        <v>47.230260999999999</v>
      </c>
      <c r="E25" s="137">
        <v>47.389738999999999</v>
      </c>
      <c r="F25" s="137">
        <v>50.472281000000002</v>
      </c>
      <c r="G25" s="137">
        <v>48.420354000000003</v>
      </c>
    </row>
    <row r="26" spans="1:9" ht="13.5" x14ac:dyDescent="0.25">
      <c r="A26" s="176"/>
      <c r="B26" s="121" t="s">
        <v>172</v>
      </c>
      <c r="C26" s="116" t="s">
        <v>17</v>
      </c>
      <c r="D26" s="139">
        <v>34.925918000000003</v>
      </c>
      <c r="E26" s="139">
        <v>33.859909999999999</v>
      </c>
      <c r="F26" s="139">
        <v>38.074879000000003</v>
      </c>
      <c r="G26" s="139">
        <v>36.614119000000002</v>
      </c>
    </row>
    <row r="27" spans="1:9" s="164" customFormat="1" ht="15" x14ac:dyDescent="0.25">
      <c r="A27" s="130" t="s">
        <v>252</v>
      </c>
      <c r="B27"/>
      <c r="C27"/>
      <c r="D27"/>
      <c r="E27"/>
      <c r="F27"/>
      <c r="G27"/>
    </row>
    <row r="28" spans="1:9" ht="15" x14ac:dyDescent="0.25">
      <c r="A28"/>
      <c r="B28"/>
      <c r="C28"/>
      <c r="D28"/>
      <c r="E28"/>
      <c r="F28"/>
      <c r="G28"/>
    </row>
    <row r="30" spans="1:9" customFormat="1" ht="15" x14ac:dyDescent="0.25">
      <c r="A30" s="55"/>
      <c r="B30" s="55"/>
      <c r="C30" s="55"/>
      <c r="D30" s="55"/>
      <c r="E30" s="55"/>
      <c r="F30" s="55"/>
      <c r="G30" s="55"/>
    </row>
    <row r="31" spans="1:9" s="177" customFormat="1" ht="15" hidden="1" x14ac:dyDescent="0.25">
      <c r="A31" s="55"/>
      <c r="B31" s="55"/>
      <c r="C31" s="55"/>
      <c r="D31" s="55"/>
      <c r="E31" s="55"/>
      <c r="F31" s="55"/>
      <c r="G31" s="55"/>
    </row>
    <row r="32" spans="1:9" s="177" customFormat="1" ht="15" x14ac:dyDescent="0.25">
      <c r="A32" s="55"/>
      <c r="B32" s="55"/>
      <c r="C32" s="55"/>
      <c r="D32" s="55"/>
      <c r="E32" s="55"/>
      <c r="F32" s="55"/>
      <c r="G32" s="55"/>
    </row>
    <row r="33" spans="1:7" s="177" customFormat="1" ht="15" x14ac:dyDescent="0.25">
      <c r="A33" s="55"/>
      <c r="B33" s="55"/>
      <c r="C33" s="55"/>
      <c r="D33" s="55"/>
      <c r="E33" s="55"/>
      <c r="F33" s="55"/>
      <c r="G33" s="55"/>
    </row>
    <row r="34" spans="1:7" s="177" customFormat="1" ht="15" x14ac:dyDescent="0.25">
      <c r="A34" s="55"/>
      <c r="B34" s="55"/>
      <c r="C34" s="55"/>
      <c r="D34" s="55"/>
      <c r="E34" s="55"/>
      <c r="F34" s="55"/>
      <c r="G34" s="55"/>
    </row>
    <row r="35" spans="1:7" s="177" customFormat="1" ht="15" x14ac:dyDescent="0.25">
      <c r="A35" s="55"/>
      <c r="B35" s="55"/>
      <c r="C35" s="55"/>
      <c r="D35" s="55"/>
      <c r="E35" s="55"/>
      <c r="F35" s="55"/>
      <c r="G35" s="55"/>
    </row>
    <row r="36" spans="1:7" s="177" customFormat="1" ht="15" x14ac:dyDescent="0.25">
      <c r="A36" s="55"/>
      <c r="B36" s="55"/>
      <c r="C36" s="55"/>
      <c r="D36" s="55"/>
      <c r="E36" s="55"/>
      <c r="F36" s="55"/>
      <c r="G36" s="55"/>
    </row>
    <row r="37" spans="1:7" s="177" customFormat="1" ht="15" x14ac:dyDescent="0.25">
      <c r="A37" s="55"/>
      <c r="B37" s="55"/>
      <c r="C37" s="55"/>
      <c r="D37" s="55"/>
      <c r="E37" s="55"/>
      <c r="F37" s="55"/>
      <c r="G37" s="55"/>
    </row>
    <row r="38" spans="1:7" s="177" customFormat="1" ht="15" x14ac:dyDescent="0.25">
      <c r="A38" s="55"/>
      <c r="B38" s="55"/>
      <c r="C38" s="55"/>
      <c r="D38" s="55"/>
      <c r="E38" s="55"/>
      <c r="F38" s="55"/>
      <c r="G38" s="55"/>
    </row>
    <row r="39" spans="1:7" s="177" customFormat="1" ht="15" x14ac:dyDescent="0.25">
      <c r="A39" s="55"/>
      <c r="B39" s="55"/>
      <c r="C39" s="55"/>
      <c r="D39" s="55"/>
      <c r="E39" s="55"/>
      <c r="F39" s="55"/>
      <c r="G39" s="55"/>
    </row>
    <row r="40" spans="1:7" s="177" customFormat="1" ht="15" x14ac:dyDescent="0.25">
      <c r="A40" s="55"/>
      <c r="B40" s="55"/>
      <c r="C40" s="55"/>
      <c r="D40" s="55"/>
      <c r="E40" s="55"/>
      <c r="F40" s="55"/>
      <c r="G40" s="55"/>
    </row>
    <row r="41" spans="1:7" s="177" customFormat="1" ht="15" x14ac:dyDescent="0.25">
      <c r="A41" s="55"/>
      <c r="B41" s="55"/>
      <c r="C41" s="55"/>
      <c r="D41" s="55"/>
      <c r="E41" s="55"/>
      <c r="F41" s="55"/>
      <c r="G41" s="55"/>
    </row>
    <row r="42" spans="1:7" s="177" customFormat="1" ht="15" x14ac:dyDescent="0.25">
      <c r="A42" s="55"/>
      <c r="B42" s="55"/>
      <c r="C42" s="55"/>
      <c r="D42" s="55"/>
      <c r="E42" s="55"/>
      <c r="F42" s="55"/>
      <c r="G42" s="55"/>
    </row>
    <row r="43" spans="1:7" s="177" customFormat="1" ht="15" x14ac:dyDescent="0.25">
      <c r="A43" s="55"/>
      <c r="B43" s="55"/>
      <c r="C43" s="55"/>
      <c r="D43" s="55"/>
      <c r="E43" s="55"/>
      <c r="F43" s="55"/>
      <c r="G43" s="55"/>
    </row>
    <row r="44" spans="1:7" s="177" customFormat="1" ht="15" x14ac:dyDescent="0.25">
      <c r="A44" s="55"/>
      <c r="B44" s="55"/>
      <c r="C44" s="55"/>
      <c r="D44" s="55"/>
      <c r="E44" s="55"/>
      <c r="F44" s="55"/>
      <c r="G44" s="55"/>
    </row>
    <row r="45" spans="1:7" s="177" customFormat="1" ht="15" x14ac:dyDescent="0.25">
      <c r="A45" s="55"/>
      <c r="B45" s="55"/>
      <c r="C45" s="55"/>
      <c r="D45" s="55"/>
      <c r="E45" s="55"/>
      <c r="F45" s="55"/>
      <c r="G45" s="55"/>
    </row>
    <row r="46" spans="1:7" s="177" customFormat="1" ht="15" x14ac:dyDescent="0.25">
      <c r="A46" s="55"/>
      <c r="B46" s="55"/>
      <c r="C46" s="55"/>
      <c r="D46" s="55"/>
      <c r="E46" s="55"/>
      <c r="F46" s="55"/>
      <c r="G46" s="55"/>
    </row>
    <row r="47" spans="1:7" s="177" customFormat="1" ht="15" x14ac:dyDescent="0.25">
      <c r="A47" s="55"/>
      <c r="B47" s="55"/>
      <c r="C47" s="55"/>
      <c r="D47" s="55"/>
      <c r="E47" s="55"/>
      <c r="F47" s="55"/>
      <c r="G47" s="55"/>
    </row>
    <row r="48" spans="1:7" s="177" customFormat="1" ht="15" x14ac:dyDescent="0.25">
      <c r="A48" s="55"/>
      <c r="B48" s="55"/>
      <c r="C48" s="55"/>
      <c r="D48" s="55"/>
      <c r="E48" s="55"/>
      <c r="F48" s="55"/>
      <c r="G48" s="55"/>
    </row>
    <row r="49" spans="1:7" s="177" customFormat="1" ht="15" x14ac:dyDescent="0.25">
      <c r="A49" s="55"/>
      <c r="B49" s="55"/>
      <c r="C49" s="55"/>
      <c r="D49" s="55"/>
      <c r="E49" s="55"/>
      <c r="F49" s="55"/>
      <c r="G49" s="55"/>
    </row>
    <row r="50" spans="1:7" s="177" customFormat="1" ht="15" x14ac:dyDescent="0.25">
      <c r="A50" s="55"/>
      <c r="B50" s="55"/>
      <c r="C50" s="55"/>
      <c r="D50" s="55"/>
      <c r="E50" s="55"/>
      <c r="F50" s="55"/>
      <c r="G50" s="55"/>
    </row>
    <row r="51" spans="1:7" s="177" customFormat="1" ht="15" x14ac:dyDescent="0.25">
      <c r="A51" s="55"/>
      <c r="B51" s="55"/>
      <c r="C51" s="55"/>
      <c r="D51" s="55"/>
      <c r="E51" s="55"/>
      <c r="F51" s="55"/>
      <c r="G51" s="55"/>
    </row>
    <row r="52" spans="1:7" s="177" customFormat="1" ht="15" x14ac:dyDescent="0.25">
      <c r="A52" s="55"/>
      <c r="B52" s="55"/>
      <c r="C52" s="55"/>
      <c r="D52" s="55"/>
      <c r="E52" s="55"/>
      <c r="F52" s="55"/>
      <c r="G52" s="55"/>
    </row>
    <row r="53" spans="1:7" s="177" customFormat="1" ht="15" x14ac:dyDescent="0.25">
      <c r="A53" s="55"/>
      <c r="B53" s="55"/>
      <c r="C53" s="55"/>
      <c r="D53" s="55"/>
      <c r="E53" s="55"/>
      <c r="F53" s="55"/>
      <c r="G53" s="55"/>
    </row>
    <row r="54" spans="1:7" s="177" customFormat="1" ht="15" x14ac:dyDescent="0.25">
      <c r="A54" s="55"/>
      <c r="B54" s="55"/>
      <c r="C54" s="55"/>
      <c r="D54" s="55"/>
      <c r="E54" s="55"/>
      <c r="F54" s="55"/>
      <c r="G54" s="55"/>
    </row>
    <row r="55" spans="1:7" s="177" customFormat="1" ht="15" x14ac:dyDescent="0.25">
      <c r="A55" s="55"/>
      <c r="B55" s="55"/>
      <c r="C55" s="55"/>
      <c r="D55" s="55"/>
      <c r="E55" s="55"/>
      <c r="F55" s="55"/>
      <c r="G55" s="55"/>
    </row>
    <row r="56" spans="1:7" s="177" customFormat="1" ht="15" x14ac:dyDescent="0.25">
      <c r="A56" s="55"/>
      <c r="B56" s="55"/>
      <c r="C56" s="55"/>
      <c r="D56" s="55"/>
      <c r="E56" s="55"/>
      <c r="F56" s="55"/>
      <c r="G56" s="55"/>
    </row>
    <row r="57" spans="1:7" s="177" customFormat="1" ht="15" x14ac:dyDescent="0.25">
      <c r="A57" s="55"/>
      <c r="B57" s="55"/>
      <c r="C57" s="55"/>
      <c r="D57" s="55"/>
      <c r="E57" s="55"/>
      <c r="F57" s="55"/>
      <c r="G57" s="55"/>
    </row>
  </sheetData>
  <mergeCells count="9">
    <mergeCell ref="A7:C7"/>
    <mergeCell ref="A9:A11"/>
    <mergeCell ref="A12:A14"/>
    <mergeCell ref="A4:C4"/>
    <mergeCell ref="D4:G4"/>
    <mergeCell ref="A5:C5"/>
    <mergeCell ref="D5:G5"/>
    <mergeCell ref="A6:C6"/>
    <mergeCell ref="D6:G6"/>
  </mergeCells>
  <hyperlinks>
    <hyperlink ref="A1" r:id="rId1" display="http://dati.istat.it/OECDStat_Metadata/ShowMetadata.ashx?Dataset=DCCV_TAXINATT1&amp;ShowOnWeb=true&amp;Lang=it"/>
    <hyperlink ref="A27" r:id="rId2" display="http://dativ7a.istat.it//index.aspx?DatasetCode=DCCV_TAXINATT1"/>
  </hyperlinks>
  <pageMargins left="0.75" right="0.75" top="1" bottom="1" header="0.5" footer="0.5"/>
  <pageSetup orientation="portrait" horizontalDpi="0" verticalDpi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7"/>
  <sheetViews>
    <sheetView zoomScale="115" zoomScaleNormal="115" workbookViewId="0"/>
  </sheetViews>
  <sheetFormatPr defaultRowHeight="15" x14ac:dyDescent="0.25"/>
  <cols>
    <col min="1" max="1" width="11.28515625" customWidth="1"/>
    <col min="2" max="2" width="10.140625" customWidth="1"/>
    <col min="3" max="3" width="11.85546875" bestFit="1" customWidth="1"/>
    <col min="4" max="4" width="11" customWidth="1"/>
    <col min="5" max="5" width="11.85546875" bestFit="1" customWidth="1"/>
    <col min="6" max="6" width="11.140625" customWidth="1"/>
    <col min="7" max="7" width="11.85546875" bestFit="1" customWidth="1"/>
    <col min="8" max="8" width="10.42578125" customWidth="1"/>
    <col min="9" max="9" width="10.5703125" customWidth="1"/>
    <col min="10" max="10" width="10.85546875" customWidth="1"/>
    <col min="11" max="11" width="10.28515625" customWidth="1"/>
    <col min="15" max="18" width="12.28515625" customWidth="1"/>
    <col min="19" max="19" width="11" customWidth="1"/>
    <col min="20" max="21" width="10.7109375" customWidth="1"/>
    <col min="22" max="22" width="9.5703125" bestFit="1" customWidth="1"/>
  </cols>
  <sheetData>
    <row r="1" spans="1:17" x14ac:dyDescent="0.25">
      <c r="A1" s="27" t="s">
        <v>235</v>
      </c>
    </row>
    <row r="3" spans="1:17" x14ac:dyDescent="0.25">
      <c r="A3" s="225" t="s">
        <v>253</v>
      </c>
      <c r="P3" s="40"/>
    </row>
    <row r="4" spans="1:17" x14ac:dyDescent="0.25">
      <c r="P4" s="40"/>
    </row>
    <row r="5" spans="1:17" x14ac:dyDescent="0.25">
      <c r="A5" s="126"/>
      <c r="B5" s="226">
        <v>2014</v>
      </c>
      <c r="C5" s="226"/>
      <c r="D5" s="226">
        <v>2015</v>
      </c>
      <c r="E5" s="226"/>
      <c r="F5" s="226">
        <v>2016</v>
      </c>
      <c r="G5" s="226"/>
      <c r="H5" s="226">
        <v>2017</v>
      </c>
      <c r="I5" s="226"/>
      <c r="J5" s="226">
        <v>2018</v>
      </c>
      <c r="K5" s="226"/>
      <c r="L5" s="226">
        <v>2019</v>
      </c>
      <c r="M5" s="226"/>
      <c r="N5" s="226">
        <v>2020</v>
      </c>
      <c r="O5" s="226"/>
      <c r="P5" s="226" t="s">
        <v>166</v>
      </c>
      <c r="Q5" s="226"/>
    </row>
    <row r="6" spans="1:17" ht="15.75" thickBot="1" x14ac:dyDescent="0.3">
      <c r="A6" s="227"/>
      <c r="B6" s="227" t="s">
        <v>254</v>
      </c>
      <c r="C6" s="227" t="s">
        <v>255</v>
      </c>
      <c r="D6" s="227" t="s">
        <v>254</v>
      </c>
      <c r="E6" s="227" t="s">
        <v>255</v>
      </c>
      <c r="F6" s="227" t="s">
        <v>254</v>
      </c>
      <c r="G6" s="227" t="s">
        <v>255</v>
      </c>
      <c r="H6" s="227" t="s">
        <v>254</v>
      </c>
      <c r="I6" s="227" t="s">
        <v>255</v>
      </c>
      <c r="J6" s="227" t="s">
        <v>254</v>
      </c>
      <c r="K6" s="227" t="s">
        <v>255</v>
      </c>
      <c r="L6" s="227" t="s">
        <v>254</v>
      </c>
      <c r="M6" s="227" t="s">
        <v>255</v>
      </c>
      <c r="N6" s="227" t="s">
        <v>254</v>
      </c>
      <c r="O6" s="227" t="s">
        <v>255</v>
      </c>
      <c r="P6" s="227" t="s">
        <v>256</v>
      </c>
      <c r="Q6" s="227" t="s">
        <v>255</v>
      </c>
    </row>
    <row r="7" spans="1:17" x14ac:dyDescent="0.25">
      <c r="A7" s="228" t="s">
        <v>5</v>
      </c>
      <c r="B7" s="229">
        <v>336984</v>
      </c>
      <c r="C7" s="229">
        <v>966712</v>
      </c>
      <c r="D7" s="229">
        <v>391871</v>
      </c>
      <c r="E7" s="229">
        <v>994770</v>
      </c>
      <c r="F7" s="229">
        <v>358748</v>
      </c>
      <c r="G7" s="229">
        <v>911923</v>
      </c>
      <c r="H7" s="229">
        <v>345654</v>
      </c>
      <c r="I7" s="229">
        <v>859808</v>
      </c>
      <c r="J7" s="229">
        <v>388955</v>
      </c>
      <c r="K7" s="229">
        <v>919851</v>
      </c>
      <c r="L7" s="229">
        <v>403761</v>
      </c>
      <c r="M7" s="229">
        <v>973216</v>
      </c>
      <c r="N7" s="229">
        <v>291755</v>
      </c>
      <c r="O7" s="229">
        <v>735999</v>
      </c>
      <c r="P7" s="229">
        <v>288199</v>
      </c>
      <c r="Q7" s="229">
        <v>677933</v>
      </c>
    </row>
    <row r="8" spans="1:17" x14ac:dyDescent="0.25">
      <c r="A8" s="228" t="s">
        <v>6</v>
      </c>
      <c r="B8" s="129">
        <v>505943</v>
      </c>
      <c r="C8" s="129">
        <v>3373731</v>
      </c>
      <c r="D8" s="129">
        <v>547999</v>
      </c>
      <c r="E8" s="129">
        <v>3404836</v>
      </c>
      <c r="F8" s="129">
        <v>533770</v>
      </c>
      <c r="G8" s="129">
        <v>3405266</v>
      </c>
      <c r="H8" s="229">
        <v>550804</v>
      </c>
      <c r="I8" s="229">
        <v>3419387</v>
      </c>
      <c r="J8" s="229">
        <v>565261</v>
      </c>
      <c r="K8" s="229">
        <v>3330496</v>
      </c>
      <c r="L8" s="229">
        <v>562769</v>
      </c>
      <c r="M8" s="229">
        <v>3288052</v>
      </c>
      <c r="N8" s="229">
        <v>367493</v>
      </c>
      <c r="O8" s="229">
        <v>2047867</v>
      </c>
      <c r="P8" s="229">
        <v>503762</v>
      </c>
      <c r="Q8" s="229">
        <v>2954125</v>
      </c>
    </row>
    <row r="9" spans="1:17" x14ac:dyDescent="0.25">
      <c r="A9" s="228" t="s">
        <v>7</v>
      </c>
      <c r="B9" s="129">
        <v>296762</v>
      </c>
      <c r="C9" s="129">
        <v>920805</v>
      </c>
      <c r="D9" s="129">
        <v>307845</v>
      </c>
      <c r="E9" s="129">
        <v>886517</v>
      </c>
      <c r="F9" s="129">
        <v>349787</v>
      </c>
      <c r="G9" s="129">
        <v>955125</v>
      </c>
      <c r="H9" s="229">
        <v>352798</v>
      </c>
      <c r="I9" s="229">
        <v>957754</v>
      </c>
      <c r="J9" s="229">
        <v>381492</v>
      </c>
      <c r="K9" s="229">
        <v>1039394</v>
      </c>
      <c r="L9" s="229">
        <v>377066</v>
      </c>
      <c r="M9" s="229">
        <v>966635</v>
      </c>
      <c r="N9" s="229">
        <v>211614</v>
      </c>
      <c r="O9" s="229">
        <v>590745</v>
      </c>
      <c r="P9" s="229">
        <v>275916</v>
      </c>
      <c r="Q9" s="229">
        <v>772858</v>
      </c>
    </row>
    <row r="10" spans="1:17" x14ac:dyDescent="0.25">
      <c r="A10" s="228" t="s">
        <v>8</v>
      </c>
      <c r="B10" s="129">
        <v>271746</v>
      </c>
      <c r="C10" s="129">
        <v>1021426</v>
      </c>
      <c r="D10" s="129">
        <v>274372</v>
      </c>
      <c r="E10" s="129">
        <v>891107</v>
      </c>
      <c r="F10" s="129">
        <v>284147</v>
      </c>
      <c r="G10" s="129">
        <v>846789</v>
      </c>
      <c r="H10" s="229">
        <v>299397</v>
      </c>
      <c r="I10" s="229">
        <v>956524</v>
      </c>
      <c r="J10" s="229">
        <v>307379</v>
      </c>
      <c r="K10" s="229">
        <v>1045331</v>
      </c>
      <c r="L10" s="229">
        <v>299570</v>
      </c>
      <c r="M10" s="229">
        <v>948799</v>
      </c>
      <c r="N10" s="229">
        <v>199005</v>
      </c>
      <c r="O10" s="229">
        <v>638181</v>
      </c>
      <c r="P10" s="229">
        <v>263010</v>
      </c>
      <c r="Q10" s="229">
        <v>792849</v>
      </c>
    </row>
    <row r="11" spans="1:17" x14ac:dyDescent="0.25">
      <c r="A11" s="228" t="s">
        <v>9</v>
      </c>
      <c r="B11" s="129">
        <v>1411435</v>
      </c>
      <c r="C11" s="129">
        <v>6282674</v>
      </c>
      <c r="D11" s="129">
        <v>1522087</v>
      </c>
      <c r="E11" s="129">
        <v>6177230</v>
      </c>
      <c r="F11" s="129">
        <v>1526452</v>
      </c>
      <c r="G11" s="129">
        <v>6119103</v>
      </c>
      <c r="H11" s="229">
        <v>1548653</v>
      </c>
      <c r="I11" s="229">
        <v>6193473</v>
      </c>
      <c r="J11" s="229">
        <f>SUM(J7:J10)</f>
        <v>1643087</v>
      </c>
      <c r="K11" s="229">
        <f>SUM(K7:K10)</f>
        <v>6335072</v>
      </c>
      <c r="L11" s="229">
        <v>1643166</v>
      </c>
      <c r="M11" s="229">
        <v>6176702</v>
      </c>
      <c r="N11" s="229">
        <v>1069867</v>
      </c>
      <c r="O11" s="229">
        <v>4012792</v>
      </c>
      <c r="P11" s="229">
        <v>1330887</v>
      </c>
      <c r="Q11" s="229">
        <v>5197765</v>
      </c>
    </row>
    <row r="12" spans="1:17" x14ac:dyDescent="0.25">
      <c r="J12" s="40"/>
      <c r="K12" s="40"/>
    </row>
    <row r="13" spans="1:17" x14ac:dyDescent="0.25">
      <c r="K13" s="67"/>
    </row>
    <row r="14" spans="1:17" x14ac:dyDescent="0.25">
      <c r="K14" s="70"/>
      <c r="N14" s="18" t="s">
        <v>257</v>
      </c>
    </row>
    <row r="15" spans="1:17" x14ac:dyDescent="0.25">
      <c r="A15" s="230" t="s">
        <v>258</v>
      </c>
      <c r="I15" s="231"/>
    </row>
    <row r="16" spans="1:17" x14ac:dyDescent="0.25">
      <c r="A16" s="232"/>
      <c r="B16" s="231" t="s">
        <v>259</v>
      </c>
      <c r="C16" s="233">
        <v>2015</v>
      </c>
      <c r="D16" s="233">
        <v>2016</v>
      </c>
      <c r="E16" s="233">
        <v>2017</v>
      </c>
      <c r="F16" s="233">
        <v>2018</v>
      </c>
      <c r="G16" s="233">
        <v>2019</v>
      </c>
      <c r="H16" s="233">
        <v>2020</v>
      </c>
      <c r="I16" s="233">
        <v>2021</v>
      </c>
    </row>
    <row r="17" spans="1:14" x14ac:dyDescent="0.25">
      <c r="A17" s="232" t="s">
        <v>5</v>
      </c>
      <c r="B17" s="229">
        <v>336984</v>
      </c>
      <c r="C17" s="126">
        <v>391871</v>
      </c>
      <c r="D17" s="126">
        <v>358748</v>
      </c>
      <c r="E17" s="126">
        <v>345654</v>
      </c>
      <c r="F17" s="126">
        <v>388955</v>
      </c>
      <c r="G17" s="126">
        <v>403761</v>
      </c>
      <c r="H17" s="126">
        <v>291755</v>
      </c>
      <c r="I17" s="126">
        <v>288199</v>
      </c>
    </row>
    <row r="18" spans="1:14" x14ac:dyDescent="0.25">
      <c r="A18" s="232" t="s">
        <v>6</v>
      </c>
      <c r="B18" s="129">
        <v>505943</v>
      </c>
      <c r="C18" s="126">
        <v>547999</v>
      </c>
      <c r="D18" s="126">
        <v>533770</v>
      </c>
      <c r="E18" s="126">
        <v>550804</v>
      </c>
      <c r="F18" s="126">
        <v>565261</v>
      </c>
      <c r="G18" s="126">
        <v>562769</v>
      </c>
      <c r="H18" s="126">
        <v>367493</v>
      </c>
      <c r="I18" s="126">
        <v>503762</v>
      </c>
    </row>
    <row r="19" spans="1:14" x14ac:dyDescent="0.25">
      <c r="A19" s="232" t="s">
        <v>7</v>
      </c>
      <c r="B19" s="129">
        <v>296762</v>
      </c>
      <c r="C19" s="126">
        <v>307845</v>
      </c>
      <c r="D19" s="126">
        <v>349787</v>
      </c>
      <c r="E19" s="126">
        <v>352798</v>
      </c>
      <c r="F19" s="126">
        <v>381492</v>
      </c>
      <c r="G19" s="126">
        <v>377066</v>
      </c>
      <c r="H19" s="126">
        <v>211614</v>
      </c>
      <c r="I19" s="126">
        <v>275916</v>
      </c>
    </row>
    <row r="20" spans="1:14" x14ac:dyDescent="0.25">
      <c r="A20" s="232" t="s">
        <v>8</v>
      </c>
      <c r="B20" s="129">
        <v>271746</v>
      </c>
      <c r="C20" s="126">
        <v>274372</v>
      </c>
      <c r="D20" s="126">
        <v>284147</v>
      </c>
      <c r="E20" s="126">
        <v>299397</v>
      </c>
      <c r="F20" s="126">
        <v>307379</v>
      </c>
      <c r="G20" s="126">
        <v>299570</v>
      </c>
      <c r="H20" s="126">
        <v>199005</v>
      </c>
      <c r="I20" s="126">
        <v>263010</v>
      </c>
    </row>
    <row r="21" spans="1:14" x14ac:dyDescent="0.25">
      <c r="A21" s="24" t="s">
        <v>9</v>
      </c>
      <c r="B21" s="25">
        <v>1411435</v>
      </c>
      <c r="C21" s="25">
        <v>1522087</v>
      </c>
      <c r="D21" s="25">
        <v>1526452</v>
      </c>
      <c r="E21" s="25">
        <v>1548653</v>
      </c>
      <c r="F21" s="25">
        <v>1643087</v>
      </c>
      <c r="G21" s="25">
        <v>1643166</v>
      </c>
      <c r="H21" s="25">
        <v>1069867</v>
      </c>
      <c r="I21" s="25">
        <v>1330887</v>
      </c>
    </row>
    <row r="22" spans="1:14" x14ac:dyDescent="0.25">
      <c r="A22" s="24"/>
      <c r="B22" s="234"/>
      <c r="C22" s="234"/>
      <c r="D22" s="234"/>
      <c r="E22" s="234"/>
      <c r="F22" s="25"/>
      <c r="G22" s="25"/>
      <c r="H22" s="25"/>
      <c r="I22" s="25"/>
      <c r="J22" s="235"/>
      <c r="K22" s="235"/>
    </row>
    <row r="23" spans="1:14" x14ac:dyDescent="0.25">
      <c r="A23" s="24"/>
      <c r="B23" s="234"/>
      <c r="C23" s="234"/>
      <c r="D23" s="234"/>
      <c r="E23" s="234"/>
      <c r="F23" s="25"/>
      <c r="G23" s="25"/>
      <c r="H23" s="25"/>
      <c r="I23" s="25"/>
      <c r="J23" s="235"/>
      <c r="K23" s="235"/>
    </row>
    <row r="24" spans="1:14" x14ac:dyDescent="0.25">
      <c r="A24" s="24"/>
      <c r="B24" s="234"/>
      <c r="C24" s="234"/>
      <c r="D24" s="234"/>
      <c r="E24" s="234"/>
      <c r="F24" s="25"/>
      <c r="G24" s="25"/>
      <c r="H24" s="25"/>
      <c r="I24" s="25"/>
      <c r="J24" s="235"/>
      <c r="K24" s="235"/>
    </row>
    <row r="25" spans="1:14" x14ac:dyDescent="0.25">
      <c r="A25" s="24"/>
      <c r="B25" s="234"/>
      <c r="C25" s="234"/>
      <c r="D25" s="234"/>
      <c r="E25" s="234"/>
      <c r="F25" s="25"/>
      <c r="G25" s="25"/>
      <c r="H25" s="25"/>
      <c r="I25" s="25"/>
      <c r="J25" s="235"/>
      <c r="K25" s="235"/>
    </row>
    <row r="26" spans="1:14" x14ac:dyDescent="0.25">
      <c r="A26" s="24"/>
      <c r="B26" s="234"/>
      <c r="C26" s="234"/>
      <c r="D26" s="234"/>
      <c r="E26" s="234"/>
      <c r="F26" s="25"/>
      <c r="G26" s="25"/>
      <c r="H26" s="25"/>
      <c r="I26" s="25"/>
      <c r="J26" s="235"/>
      <c r="K26" s="235"/>
    </row>
    <row r="27" spans="1:14" x14ac:dyDescent="0.25">
      <c r="A27" s="24"/>
      <c r="B27" s="234"/>
      <c r="C27" s="234"/>
      <c r="D27" s="234"/>
      <c r="E27" s="234"/>
      <c r="F27" s="25"/>
      <c r="G27" s="25"/>
      <c r="H27" s="25"/>
      <c r="I27" s="25"/>
      <c r="J27" s="235"/>
      <c r="K27" s="235"/>
    </row>
    <row r="28" spans="1:14" x14ac:dyDescent="0.25">
      <c r="A28" s="24"/>
      <c r="B28" s="234"/>
      <c r="C28" s="234"/>
      <c r="D28" s="234"/>
      <c r="E28" s="234"/>
      <c r="F28" s="25"/>
      <c r="G28" s="25"/>
      <c r="H28" s="25"/>
      <c r="I28" s="25"/>
      <c r="J28" s="235"/>
      <c r="K28" s="235"/>
    </row>
    <row r="30" spans="1:14" x14ac:dyDescent="0.25">
      <c r="A30" s="230" t="s">
        <v>260</v>
      </c>
      <c r="N30" s="18" t="s">
        <v>261</v>
      </c>
    </row>
    <row r="31" spans="1:14" x14ac:dyDescent="0.25">
      <c r="A31" s="23"/>
      <c r="B31" s="232">
        <v>2014</v>
      </c>
      <c r="C31" s="236">
        <v>2015</v>
      </c>
      <c r="D31" s="236">
        <v>2016</v>
      </c>
      <c r="E31" s="232">
        <v>2017</v>
      </c>
      <c r="F31" s="232">
        <v>2018</v>
      </c>
      <c r="G31" s="232">
        <v>2019</v>
      </c>
      <c r="H31" s="232">
        <v>2020</v>
      </c>
      <c r="I31" s="233">
        <v>2021</v>
      </c>
    </row>
    <row r="32" spans="1:14" x14ac:dyDescent="0.25">
      <c r="A32" s="232" t="s">
        <v>5</v>
      </c>
      <c r="B32" s="229">
        <v>966712</v>
      </c>
      <c r="C32" s="229">
        <v>994770</v>
      </c>
      <c r="D32" s="229">
        <v>911923</v>
      </c>
      <c r="E32" s="126">
        <v>859808</v>
      </c>
      <c r="F32" s="126">
        <v>919851</v>
      </c>
      <c r="G32" s="126">
        <v>973216</v>
      </c>
      <c r="H32" s="126">
        <v>735999</v>
      </c>
      <c r="I32" s="126">
        <v>677933</v>
      </c>
    </row>
    <row r="33" spans="1:18" x14ac:dyDescent="0.25">
      <c r="A33" s="232" t="s">
        <v>6</v>
      </c>
      <c r="B33" s="129">
        <v>3373731</v>
      </c>
      <c r="C33" s="129">
        <v>3404836</v>
      </c>
      <c r="D33" s="129">
        <v>3405266</v>
      </c>
      <c r="E33" s="126">
        <v>3419387</v>
      </c>
      <c r="F33" s="126">
        <v>3330496</v>
      </c>
      <c r="G33" s="126">
        <v>3288052</v>
      </c>
      <c r="H33" s="126">
        <v>2047867</v>
      </c>
      <c r="I33" s="126">
        <v>2954125</v>
      </c>
    </row>
    <row r="34" spans="1:18" x14ac:dyDescent="0.25">
      <c r="A34" s="232" t="s">
        <v>7</v>
      </c>
      <c r="B34" s="129">
        <v>920805</v>
      </c>
      <c r="C34" s="129">
        <v>886517</v>
      </c>
      <c r="D34" s="129">
        <v>955125</v>
      </c>
      <c r="E34" s="126">
        <v>957754</v>
      </c>
      <c r="F34" s="126">
        <v>1039394</v>
      </c>
      <c r="G34" s="126">
        <v>966635</v>
      </c>
      <c r="H34" s="126">
        <v>590745</v>
      </c>
      <c r="I34" s="126">
        <v>772858</v>
      </c>
    </row>
    <row r="35" spans="1:18" x14ac:dyDescent="0.25">
      <c r="A35" s="232" t="s">
        <v>8</v>
      </c>
      <c r="B35" s="129">
        <v>1021426</v>
      </c>
      <c r="C35" s="129">
        <v>891107</v>
      </c>
      <c r="D35" s="129">
        <v>846789</v>
      </c>
      <c r="E35" s="126">
        <v>956524</v>
      </c>
      <c r="F35" s="126">
        <v>1045331</v>
      </c>
      <c r="G35" s="126">
        <v>948799</v>
      </c>
      <c r="H35" s="126">
        <v>638181</v>
      </c>
      <c r="I35" s="126">
        <v>792849</v>
      </c>
    </row>
    <row r="36" spans="1:18" x14ac:dyDescent="0.25">
      <c r="A36" s="24" t="s">
        <v>9</v>
      </c>
      <c r="B36" s="25">
        <v>6282674</v>
      </c>
      <c r="C36" s="25">
        <v>6177230</v>
      </c>
      <c r="D36" s="25">
        <v>6119103</v>
      </c>
      <c r="E36" s="25">
        <v>6193473</v>
      </c>
      <c r="F36" s="25">
        <v>6335072</v>
      </c>
      <c r="G36" s="25">
        <v>6176702</v>
      </c>
      <c r="H36" s="25">
        <v>4012792</v>
      </c>
      <c r="I36" s="25">
        <v>5197765</v>
      </c>
    </row>
    <row r="37" spans="1:18" x14ac:dyDescent="0.25">
      <c r="H37" s="225"/>
      <c r="R37" s="21"/>
    </row>
  </sheetData>
  <mergeCells count="8">
    <mergeCell ref="N5:O5"/>
    <mergeCell ref="P5:Q5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zoomScale="85" zoomScaleNormal="85" workbookViewId="0"/>
  </sheetViews>
  <sheetFormatPr defaultRowHeight="15" x14ac:dyDescent="0.25"/>
  <cols>
    <col min="1" max="1" width="32.7109375" customWidth="1"/>
    <col min="6" max="7" width="10.42578125" customWidth="1"/>
    <col min="8" max="8" width="6.85546875" customWidth="1"/>
    <col min="9" max="9" width="17" style="237" bestFit="1" customWidth="1"/>
    <col min="13" max="13" width="10.85546875" customWidth="1"/>
  </cols>
  <sheetData>
    <row r="1" spans="1:13" x14ac:dyDescent="0.25">
      <c r="A1" s="27" t="s">
        <v>235</v>
      </c>
    </row>
    <row r="2" spans="1:13" x14ac:dyDescent="0.25">
      <c r="A2" s="27"/>
    </row>
    <row r="3" spans="1:13" x14ac:dyDescent="0.25">
      <c r="A3" s="259" t="s">
        <v>285</v>
      </c>
      <c r="B3" s="55"/>
      <c r="C3" s="55"/>
      <c r="D3" s="55"/>
      <c r="E3" s="55"/>
      <c r="F3" s="55"/>
    </row>
    <row r="4" spans="1:13" ht="15" customHeight="1" x14ac:dyDescent="0.25">
      <c r="A4" s="257" t="s">
        <v>284</v>
      </c>
      <c r="B4" s="256"/>
      <c r="C4" s="255" t="s">
        <v>283</v>
      </c>
      <c r="D4" s="254"/>
      <c r="E4" s="254"/>
      <c r="F4" s="253"/>
      <c r="M4" s="21" t="s">
        <v>282</v>
      </c>
    </row>
    <row r="5" spans="1:13" ht="15" customHeight="1" x14ac:dyDescent="0.25">
      <c r="A5" s="257" t="s">
        <v>281</v>
      </c>
      <c r="B5" s="256"/>
      <c r="C5" s="255" t="s">
        <v>280</v>
      </c>
      <c r="D5" s="254"/>
      <c r="E5" s="254"/>
      <c r="F5" s="253"/>
      <c r="I5" s="258" t="s">
        <v>279</v>
      </c>
    </row>
    <row r="6" spans="1:13" ht="15" customHeight="1" x14ac:dyDescent="0.25">
      <c r="A6" s="257" t="s">
        <v>278</v>
      </c>
      <c r="B6" s="256"/>
      <c r="C6" s="255" t="s">
        <v>256</v>
      </c>
      <c r="D6" s="254"/>
      <c r="E6" s="254"/>
      <c r="F6" s="253"/>
      <c r="I6" s="230" t="s">
        <v>277</v>
      </c>
      <c r="J6" s="230" t="s">
        <v>276</v>
      </c>
    </row>
    <row r="7" spans="1:13" x14ac:dyDescent="0.25">
      <c r="A7" s="257" t="s">
        <v>275</v>
      </c>
      <c r="B7" s="256"/>
      <c r="C7" s="255" t="s">
        <v>274</v>
      </c>
      <c r="D7" s="254"/>
      <c r="E7" s="254"/>
      <c r="F7" s="253"/>
      <c r="I7" s="243" t="s">
        <v>211</v>
      </c>
      <c r="J7" s="244">
        <v>1193</v>
      </c>
    </row>
    <row r="8" spans="1:13" x14ac:dyDescent="0.25">
      <c r="A8" s="250" t="s">
        <v>162</v>
      </c>
      <c r="B8" s="249"/>
      <c r="C8" s="252" t="s">
        <v>165</v>
      </c>
      <c r="D8" s="251"/>
      <c r="E8" s="252" t="s">
        <v>166</v>
      </c>
      <c r="F8" s="251"/>
      <c r="I8" s="243" t="s">
        <v>221</v>
      </c>
      <c r="J8" s="244">
        <v>3378</v>
      </c>
    </row>
    <row r="9" spans="1:13" ht="15" customHeight="1" x14ac:dyDescent="0.25">
      <c r="A9" s="250" t="s">
        <v>69</v>
      </c>
      <c r="B9" s="249"/>
      <c r="C9" s="248" t="s">
        <v>21</v>
      </c>
      <c r="D9" s="248" t="s">
        <v>173</v>
      </c>
      <c r="E9" s="248" t="s">
        <v>21</v>
      </c>
      <c r="F9" s="248" t="s">
        <v>173</v>
      </c>
      <c r="I9" s="243" t="s">
        <v>223</v>
      </c>
      <c r="J9" s="244">
        <v>9681</v>
      </c>
    </row>
    <row r="10" spans="1:13" ht="15" customHeight="1" x14ac:dyDescent="0.25">
      <c r="A10" s="247" t="s">
        <v>273</v>
      </c>
      <c r="B10" s="241" t="s">
        <v>17</v>
      </c>
      <c r="C10" s="241" t="s">
        <v>17</v>
      </c>
      <c r="D10" s="241" t="s">
        <v>17</v>
      </c>
      <c r="E10" s="241" t="s">
        <v>17</v>
      </c>
      <c r="F10" s="241" t="s">
        <v>17</v>
      </c>
      <c r="I10" s="243" t="s">
        <v>216</v>
      </c>
      <c r="J10" s="244">
        <v>10235</v>
      </c>
    </row>
    <row r="11" spans="1:13" ht="15" customHeight="1" x14ac:dyDescent="0.25">
      <c r="A11" s="135" t="s">
        <v>21</v>
      </c>
      <c r="B11" s="241" t="s">
        <v>17</v>
      </c>
      <c r="C11" s="242">
        <v>39190227</v>
      </c>
      <c r="D11" s="242">
        <v>1009495</v>
      </c>
      <c r="E11" s="242">
        <v>51767750</v>
      </c>
      <c r="F11" s="242">
        <v>1218156</v>
      </c>
      <c r="I11" s="243" t="s">
        <v>225</v>
      </c>
      <c r="J11" s="244">
        <v>10503</v>
      </c>
    </row>
    <row r="12" spans="1:13" ht="15" customHeight="1" x14ac:dyDescent="0.25">
      <c r="A12" s="135" t="s">
        <v>186</v>
      </c>
      <c r="B12" s="241" t="s">
        <v>17</v>
      </c>
      <c r="C12" s="240">
        <v>3037126</v>
      </c>
      <c r="D12" s="240">
        <v>39296</v>
      </c>
      <c r="E12" s="240">
        <v>4067341</v>
      </c>
      <c r="F12" s="240">
        <v>54230</v>
      </c>
      <c r="I12" s="243" t="s">
        <v>272</v>
      </c>
      <c r="J12" s="244">
        <v>10697</v>
      </c>
    </row>
    <row r="13" spans="1:13" ht="15" customHeight="1" x14ac:dyDescent="0.25">
      <c r="A13" s="135" t="s">
        <v>187</v>
      </c>
      <c r="B13" s="241" t="s">
        <v>17</v>
      </c>
      <c r="C13" s="242">
        <v>80685</v>
      </c>
      <c r="D13" s="242">
        <v>890</v>
      </c>
      <c r="E13" s="242">
        <v>117578</v>
      </c>
      <c r="F13" s="242">
        <v>1193</v>
      </c>
      <c r="I13" s="243" t="s">
        <v>227</v>
      </c>
      <c r="J13" s="244">
        <v>14600</v>
      </c>
    </row>
    <row r="14" spans="1:13" ht="15" customHeight="1" x14ac:dyDescent="0.25">
      <c r="A14" s="135" t="s">
        <v>188</v>
      </c>
      <c r="B14" s="241" t="s">
        <v>17</v>
      </c>
      <c r="C14" s="240">
        <v>936807</v>
      </c>
      <c r="D14" s="240">
        <v>7174</v>
      </c>
      <c r="E14" s="240">
        <v>1288421</v>
      </c>
      <c r="F14" s="240">
        <v>10235</v>
      </c>
      <c r="I14" s="243" t="s">
        <v>222</v>
      </c>
      <c r="J14" s="244">
        <v>16029</v>
      </c>
    </row>
    <row r="15" spans="1:13" ht="15" customHeight="1" x14ac:dyDescent="0.25">
      <c r="A15" s="135" t="s">
        <v>189</v>
      </c>
      <c r="B15" s="241" t="s">
        <v>17</v>
      </c>
      <c r="C15" s="242">
        <v>8816229</v>
      </c>
      <c r="D15" s="242">
        <v>132714</v>
      </c>
      <c r="E15" s="242">
        <v>11499634</v>
      </c>
      <c r="F15" s="242">
        <v>189693</v>
      </c>
      <c r="I15" s="243" t="s">
        <v>271</v>
      </c>
      <c r="J15" s="244">
        <v>19724</v>
      </c>
    </row>
    <row r="16" spans="1:13" ht="15" customHeight="1" x14ac:dyDescent="0.25">
      <c r="A16" s="135" t="s">
        <v>270</v>
      </c>
      <c r="B16" s="241" t="s">
        <v>17</v>
      </c>
      <c r="C16" s="240">
        <v>1006858</v>
      </c>
      <c r="D16" s="240">
        <v>13383</v>
      </c>
      <c r="E16" s="240">
        <v>1382117</v>
      </c>
      <c r="F16" s="240">
        <v>19724</v>
      </c>
      <c r="I16" s="243" t="s">
        <v>219</v>
      </c>
      <c r="J16" s="244">
        <v>40174</v>
      </c>
    </row>
    <row r="17" spans="1:10" ht="15" customHeight="1" x14ac:dyDescent="0.25">
      <c r="A17" s="135" t="s">
        <v>269</v>
      </c>
      <c r="B17" s="241" t="s">
        <v>17</v>
      </c>
      <c r="C17" s="242">
        <v>553878</v>
      </c>
      <c r="D17" s="242">
        <v>5716</v>
      </c>
      <c r="E17" s="242">
        <v>758160</v>
      </c>
      <c r="F17" s="242">
        <v>8014</v>
      </c>
      <c r="I17" s="243" t="s">
        <v>218</v>
      </c>
      <c r="J17" s="244">
        <v>40445</v>
      </c>
    </row>
    <row r="18" spans="1:10" ht="15" customHeight="1" x14ac:dyDescent="0.25">
      <c r="A18" s="135" t="s">
        <v>268</v>
      </c>
      <c r="B18" s="241" t="s">
        <v>17</v>
      </c>
      <c r="C18" s="240">
        <v>452980</v>
      </c>
      <c r="D18" s="240">
        <v>7667</v>
      </c>
      <c r="E18" s="240">
        <v>623957</v>
      </c>
      <c r="F18" s="240">
        <v>11710</v>
      </c>
      <c r="I18" s="243" t="s">
        <v>213</v>
      </c>
      <c r="J18" s="244">
        <v>42191</v>
      </c>
    </row>
    <row r="19" spans="1:10" ht="15" customHeight="1" x14ac:dyDescent="0.25">
      <c r="A19" s="135" t="s">
        <v>191</v>
      </c>
      <c r="B19" s="241" t="s">
        <v>17</v>
      </c>
      <c r="C19" s="242">
        <v>4227632</v>
      </c>
      <c r="D19" s="242">
        <v>48773</v>
      </c>
      <c r="E19" s="242">
        <v>5181202</v>
      </c>
      <c r="F19" s="242">
        <v>66228</v>
      </c>
      <c r="I19" s="243" t="s">
        <v>215</v>
      </c>
      <c r="J19" s="244">
        <v>54230</v>
      </c>
    </row>
    <row r="20" spans="1:10" ht="15" customHeight="1" x14ac:dyDescent="0.25">
      <c r="A20" s="135" t="s">
        <v>192</v>
      </c>
      <c r="B20" s="241" t="s">
        <v>17</v>
      </c>
      <c r="C20" s="240">
        <v>838192</v>
      </c>
      <c r="D20" s="240">
        <v>8112</v>
      </c>
      <c r="E20" s="240">
        <v>1087736</v>
      </c>
      <c r="F20" s="240">
        <v>10697</v>
      </c>
      <c r="I20" s="243" t="s">
        <v>217</v>
      </c>
      <c r="J20" s="244">
        <v>66228</v>
      </c>
    </row>
    <row r="21" spans="1:10" ht="15" customHeight="1" x14ac:dyDescent="0.25">
      <c r="A21" s="135" t="s">
        <v>193</v>
      </c>
      <c r="B21" s="241" t="s">
        <v>17</v>
      </c>
      <c r="C21" s="242">
        <v>3825884</v>
      </c>
      <c r="D21" s="242">
        <v>70830</v>
      </c>
      <c r="E21" s="242">
        <v>4754097</v>
      </c>
      <c r="F21" s="242">
        <v>89525</v>
      </c>
      <c r="I21" s="243" t="s">
        <v>209</v>
      </c>
      <c r="J21" s="244">
        <v>89525</v>
      </c>
    </row>
    <row r="22" spans="1:10" ht="15" customHeight="1" x14ac:dyDescent="0.25">
      <c r="A22" s="135" t="s">
        <v>194</v>
      </c>
      <c r="B22" s="241" t="s">
        <v>17</v>
      </c>
      <c r="C22" s="240">
        <v>2473168</v>
      </c>
      <c r="D22" s="240">
        <v>36558</v>
      </c>
      <c r="E22" s="240">
        <v>3291710</v>
      </c>
      <c r="F22" s="240">
        <v>42191</v>
      </c>
      <c r="I22" s="243" t="s">
        <v>224</v>
      </c>
      <c r="J22" s="244">
        <v>90583</v>
      </c>
    </row>
    <row r="23" spans="1:10" ht="15" customHeight="1" x14ac:dyDescent="0.25">
      <c r="A23" s="135" t="s">
        <v>195</v>
      </c>
      <c r="B23" s="241" t="s">
        <v>17</v>
      </c>
      <c r="C23" s="242">
        <v>617987</v>
      </c>
      <c r="D23" s="242">
        <v>34076</v>
      </c>
      <c r="E23" s="242">
        <v>807153</v>
      </c>
      <c r="F23" s="242">
        <v>40174</v>
      </c>
      <c r="I23" s="243" t="s">
        <v>226</v>
      </c>
      <c r="J23" s="244">
        <v>117504</v>
      </c>
    </row>
    <row r="24" spans="1:10" ht="15" customHeight="1" x14ac:dyDescent="0.25">
      <c r="A24" s="135" t="s">
        <v>196</v>
      </c>
      <c r="B24" s="241" t="s">
        <v>17</v>
      </c>
      <c r="C24" s="240">
        <v>877092</v>
      </c>
      <c r="D24" s="240">
        <v>34174</v>
      </c>
      <c r="E24" s="240">
        <v>1197191</v>
      </c>
      <c r="F24" s="240">
        <v>40445</v>
      </c>
      <c r="I24" s="246" t="s">
        <v>9</v>
      </c>
      <c r="J24" s="245">
        <v>129450</v>
      </c>
    </row>
    <row r="25" spans="1:10" ht="15" customHeight="1" x14ac:dyDescent="0.25">
      <c r="A25" s="135" t="s">
        <v>197</v>
      </c>
      <c r="B25" s="241" t="s">
        <v>17</v>
      </c>
      <c r="C25" s="242">
        <v>3518882</v>
      </c>
      <c r="D25" s="242">
        <v>241063</v>
      </c>
      <c r="E25" s="242">
        <v>4745296</v>
      </c>
      <c r="F25" s="242">
        <v>262093</v>
      </c>
      <c r="I25" s="243" t="s">
        <v>214</v>
      </c>
      <c r="J25" s="244">
        <v>189693</v>
      </c>
    </row>
    <row r="26" spans="1:10" ht="15" customHeight="1" x14ac:dyDescent="0.25">
      <c r="A26" s="135" t="s">
        <v>173</v>
      </c>
      <c r="B26" s="241" t="s">
        <v>17</v>
      </c>
      <c r="C26" s="240">
        <v>604332</v>
      </c>
      <c r="D26" s="240">
        <v>104822</v>
      </c>
      <c r="E26" s="240">
        <v>891648</v>
      </c>
      <c r="F26" s="240">
        <v>129450</v>
      </c>
      <c r="I26" s="243" t="s">
        <v>220</v>
      </c>
      <c r="J26" s="244">
        <v>262093</v>
      </c>
    </row>
    <row r="27" spans="1:10" ht="15" customHeight="1" x14ac:dyDescent="0.25">
      <c r="A27" s="135" t="s">
        <v>200</v>
      </c>
      <c r="B27" s="241" t="s">
        <v>17</v>
      </c>
      <c r="C27" s="242">
        <v>121311</v>
      </c>
      <c r="D27" s="242">
        <v>12847</v>
      </c>
      <c r="E27" s="242">
        <v>177785</v>
      </c>
      <c r="F27" s="242">
        <v>16029</v>
      </c>
    </row>
    <row r="28" spans="1:10" ht="15" customHeight="1" x14ac:dyDescent="0.25">
      <c r="A28" s="135" t="s">
        <v>201</v>
      </c>
      <c r="B28" s="241" t="s">
        <v>17</v>
      </c>
      <c r="C28" s="240">
        <v>2960220</v>
      </c>
      <c r="D28" s="240">
        <v>114151</v>
      </c>
      <c r="E28" s="240">
        <v>3974656</v>
      </c>
      <c r="F28" s="240">
        <v>117504</v>
      </c>
      <c r="I28" s="243"/>
    </row>
    <row r="29" spans="1:10" ht="15" customHeight="1" x14ac:dyDescent="0.25">
      <c r="A29" s="135" t="s">
        <v>202</v>
      </c>
      <c r="B29" s="241" t="s">
        <v>17</v>
      </c>
      <c r="C29" s="242">
        <v>1860188</v>
      </c>
      <c r="D29" s="242">
        <v>81727</v>
      </c>
      <c r="E29" s="242">
        <v>2625022</v>
      </c>
      <c r="F29" s="242">
        <v>90583</v>
      </c>
    </row>
    <row r="30" spans="1:10" ht="15" customHeight="1" x14ac:dyDescent="0.25">
      <c r="A30" s="135" t="s">
        <v>203</v>
      </c>
      <c r="B30" s="241" t="s">
        <v>17</v>
      </c>
      <c r="C30" s="240">
        <v>231559</v>
      </c>
      <c r="D30" s="240">
        <v>8076</v>
      </c>
      <c r="E30" s="240">
        <v>333834</v>
      </c>
      <c r="F30" s="240">
        <v>9681</v>
      </c>
    </row>
    <row r="31" spans="1:10" ht="15" customHeight="1" x14ac:dyDescent="0.25">
      <c r="A31" s="135" t="s">
        <v>204</v>
      </c>
      <c r="B31" s="241" t="s">
        <v>17</v>
      </c>
      <c r="C31" s="242">
        <v>650637</v>
      </c>
      <c r="D31" s="242">
        <v>7688</v>
      </c>
      <c r="E31" s="242">
        <v>971312</v>
      </c>
      <c r="F31" s="242">
        <v>10503</v>
      </c>
    </row>
    <row r="32" spans="1:10" ht="15" customHeight="1" x14ac:dyDescent="0.25">
      <c r="A32" s="135" t="s">
        <v>205</v>
      </c>
      <c r="B32" s="241" t="s">
        <v>17</v>
      </c>
      <c r="C32" s="240">
        <v>1794214</v>
      </c>
      <c r="D32" s="240">
        <v>10713</v>
      </c>
      <c r="E32" s="240">
        <v>2437607</v>
      </c>
      <c r="F32" s="240">
        <v>14600</v>
      </c>
    </row>
    <row r="33" spans="1:6" ht="15" customHeight="1" x14ac:dyDescent="0.25">
      <c r="A33" s="135" t="s">
        <v>206</v>
      </c>
      <c r="B33" s="241" t="s">
        <v>17</v>
      </c>
      <c r="C33" s="242">
        <v>673192</v>
      </c>
      <c r="D33" s="242">
        <v>2428</v>
      </c>
      <c r="E33" s="242">
        <v>903204</v>
      </c>
      <c r="F33" s="242">
        <v>3378</v>
      </c>
    </row>
    <row r="34" spans="1:6" ht="15" customHeight="1" x14ac:dyDescent="0.25">
      <c r="A34" s="135" t="s">
        <v>267</v>
      </c>
      <c r="B34" s="241" t="s">
        <v>17</v>
      </c>
      <c r="C34" s="240">
        <v>38032</v>
      </c>
      <c r="D34" s="240" t="s">
        <v>266</v>
      </c>
      <c r="E34" s="240">
        <v>33206</v>
      </c>
      <c r="F34" s="240" t="s">
        <v>266</v>
      </c>
    </row>
    <row r="35" spans="1:6" x14ac:dyDescent="0.25">
      <c r="A35" s="239" t="s">
        <v>265</v>
      </c>
      <c r="B35" s="55"/>
      <c r="C35" s="55"/>
      <c r="D35" s="55"/>
      <c r="E35" s="55"/>
      <c r="F35" s="55"/>
    </row>
    <row r="36" spans="1:6" x14ac:dyDescent="0.25">
      <c r="A36" s="238" t="s">
        <v>264</v>
      </c>
      <c r="B36" s="55"/>
      <c r="C36" s="55"/>
      <c r="D36" s="55"/>
      <c r="E36" s="55"/>
      <c r="F36" s="55"/>
    </row>
    <row r="37" spans="1:6" x14ac:dyDescent="0.25">
      <c r="A37" s="75" t="s">
        <v>263</v>
      </c>
      <c r="B37" s="238" t="s">
        <v>262</v>
      </c>
      <c r="C37" s="55"/>
      <c r="D37" s="55"/>
      <c r="E37" s="55"/>
      <c r="F37" s="55"/>
    </row>
    <row r="38" spans="1:6" x14ac:dyDescent="0.25">
      <c r="A38" s="55"/>
      <c r="B38" s="55"/>
      <c r="C38" s="55"/>
      <c r="D38" s="55"/>
      <c r="E38" s="55"/>
      <c r="F38" s="55"/>
    </row>
    <row r="39" spans="1:6" x14ac:dyDescent="0.25">
      <c r="A39" s="55"/>
      <c r="B39" s="55"/>
      <c r="C39" s="55"/>
      <c r="D39" s="55"/>
      <c r="E39" s="55"/>
      <c r="F39" s="55"/>
    </row>
  </sheetData>
  <mergeCells count="12"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D8"/>
    <mergeCell ref="E8:F8"/>
    <mergeCell ref="A9:B9"/>
  </mergeCells>
  <hyperlinks>
    <hyperlink ref="A3" r:id="rId1" display="http://dati.istat.it/OECDStat_Metadata/ShowMetadata.ashx?Dataset=DCSC_TUR&amp;ShowOnWeb=true&amp;Lang=it"/>
    <hyperlink ref="A35" r:id="rId2" display="http://dativ7b.istat.it//index.aspx?DatasetCode=DCSC_TUR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0"/>
  <sheetViews>
    <sheetView zoomScaleNormal="100" workbookViewId="0"/>
  </sheetViews>
  <sheetFormatPr defaultColWidth="9.140625" defaultRowHeight="15" x14ac:dyDescent="0.25"/>
  <cols>
    <col min="1" max="2" width="27.42578125" customWidth="1"/>
    <col min="3" max="3" width="2.42578125" customWidth="1"/>
    <col min="4" max="4" width="9.5703125" bestFit="1" customWidth="1"/>
    <col min="5" max="6" width="9.28515625" bestFit="1" customWidth="1"/>
    <col min="8" max="8" width="11.140625" bestFit="1" customWidth="1"/>
  </cols>
  <sheetData>
    <row r="1" spans="1:17" x14ac:dyDescent="0.25">
      <c r="A1" s="27" t="s">
        <v>235</v>
      </c>
    </row>
    <row r="3" spans="1:17" x14ac:dyDescent="0.25">
      <c r="A3" s="112" t="s">
        <v>285</v>
      </c>
    </row>
    <row r="4" spans="1:17" ht="15" customHeight="1" x14ac:dyDescent="0.25">
      <c r="A4" s="199" t="s">
        <v>284</v>
      </c>
      <c r="B4" s="200"/>
      <c r="C4" s="201"/>
      <c r="D4" s="202" t="s">
        <v>283</v>
      </c>
      <c r="E4" s="203"/>
      <c r="F4" s="204"/>
      <c r="H4" s="21" t="s">
        <v>286</v>
      </c>
    </row>
    <row r="5" spans="1:17" ht="15" customHeight="1" x14ac:dyDescent="0.25">
      <c r="A5" s="199" t="s">
        <v>278</v>
      </c>
      <c r="B5" s="200"/>
      <c r="C5" s="201"/>
      <c r="D5" s="202" t="s">
        <v>256</v>
      </c>
      <c r="E5" s="203"/>
      <c r="F5" s="204"/>
    </row>
    <row r="6" spans="1:17" ht="15" customHeight="1" x14ac:dyDescent="0.25">
      <c r="A6" s="199" t="s">
        <v>281</v>
      </c>
      <c r="B6" s="200"/>
      <c r="C6" s="201"/>
      <c r="D6" s="202" t="s">
        <v>280</v>
      </c>
      <c r="E6" s="203"/>
      <c r="F6" s="204"/>
      <c r="Q6" s="21"/>
    </row>
    <row r="7" spans="1:17" ht="15" customHeight="1" x14ac:dyDescent="0.25">
      <c r="A7" s="199" t="s">
        <v>275</v>
      </c>
      <c r="B7" s="200"/>
      <c r="C7" s="201"/>
      <c r="D7" s="202" t="s">
        <v>274</v>
      </c>
      <c r="E7" s="203"/>
      <c r="F7" s="204"/>
    </row>
    <row r="8" spans="1:17" ht="15" customHeight="1" x14ac:dyDescent="0.25">
      <c r="A8" s="205" t="s">
        <v>273</v>
      </c>
      <c r="B8" s="206"/>
      <c r="C8" s="207"/>
      <c r="D8" s="114" t="s">
        <v>287</v>
      </c>
      <c r="E8" s="114" t="s">
        <v>288</v>
      </c>
      <c r="F8" s="114" t="s">
        <v>289</v>
      </c>
    </row>
    <row r="9" spans="1:17" x14ac:dyDescent="0.25">
      <c r="A9" s="115" t="s">
        <v>162</v>
      </c>
      <c r="B9" s="115" t="s">
        <v>69</v>
      </c>
      <c r="C9" s="116" t="s">
        <v>17</v>
      </c>
      <c r="D9" s="116" t="s">
        <v>17</v>
      </c>
      <c r="E9" s="116" t="s">
        <v>17</v>
      </c>
      <c r="F9" s="116" t="s">
        <v>17</v>
      </c>
    </row>
    <row r="10" spans="1:17" ht="15" customHeight="1" x14ac:dyDescent="0.25">
      <c r="A10" s="121" t="s">
        <v>290</v>
      </c>
      <c r="B10" s="260" t="s">
        <v>21</v>
      </c>
      <c r="C10" s="116"/>
      <c r="D10" s="229">
        <v>103733157</v>
      </c>
      <c r="E10" s="229">
        <v>48738575</v>
      </c>
      <c r="F10" s="229">
        <v>54994582</v>
      </c>
    </row>
    <row r="11" spans="1:17" x14ac:dyDescent="0.25">
      <c r="A11" s="121" t="s">
        <v>291</v>
      </c>
      <c r="B11" s="261"/>
      <c r="C11" s="116"/>
      <c r="D11" s="262">
        <v>103862530</v>
      </c>
      <c r="E11" s="262">
        <v>50263236</v>
      </c>
      <c r="F11" s="262">
        <v>53599294</v>
      </c>
    </row>
    <row r="12" spans="1:17" x14ac:dyDescent="0.25">
      <c r="A12" s="121" t="s">
        <v>259</v>
      </c>
      <c r="B12" s="261"/>
      <c r="C12" s="116" t="s">
        <v>17</v>
      </c>
      <c r="D12" s="229">
        <v>106552352</v>
      </c>
      <c r="E12" s="229">
        <v>51635500</v>
      </c>
      <c r="F12" s="229">
        <v>54916852</v>
      </c>
    </row>
    <row r="13" spans="1:17" x14ac:dyDescent="0.25">
      <c r="A13" s="121" t="s">
        <v>292</v>
      </c>
      <c r="B13" s="261"/>
      <c r="C13" s="116" t="s">
        <v>17</v>
      </c>
      <c r="D13" s="262">
        <v>113392137</v>
      </c>
      <c r="E13" s="262">
        <v>55039251</v>
      </c>
      <c r="F13" s="262">
        <v>58352886</v>
      </c>
      <c r="G13" s="40"/>
      <c r="H13" s="40"/>
    </row>
    <row r="14" spans="1:17" x14ac:dyDescent="0.25">
      <c r="A14" s="121" t="s">
        <v>293</v>
      </c>
      <c r="B14" s="261"/>
      <c r="C14" s="116" t="s">
        <v>17</v>
      </c>
      <c r="D14" s="229">
        <v>116944243</v>
      </c>
      <c r="E14" s="229">
        <v>56764239</v>
      </c>
      <c r="F14" s="229">
        <v>60180004</v>
      </c>
      <c r="H14" s="40"/>
    </row>
    <row r="15" spans="1:17" x14ac:dyDescent="0.25">
      <c r="A15" s="121" t="s">
        <v>294</v>
      </c>
      <c r="B15" s="261"/>
      <c r="C15" s="116" t="s">
        <v>17</v>
      </c>
      <c r="D15" s="262">
        <v>123195556</v>
      </c>
      <c r="E15" s="262">
        <v>60523190</v>
      </c>
      <c r="F15" s="262">
        <v>62672366</v>
      </c>
      <c r="H15" s="40"/>
    </row>
    <row r="16" spans="1:17" x14ac:dyDescent="0.25">
      <c r="A16" s="121" t="s">
        <v>163</v>
      </c>
      <c r="B16" s="261"/>
      <c r="C16" s="116" t="s">
        <v>17</v>
      </c>
      <c r="D16" s="229">
        <v>128100932</v>
      </c>
      <c r="E16" s="229">
        <v>63195203</v>
      </c>
      <c r="F16" s="229">
        <v>64905729</v>
      </c>
      <c r="H16" s="40"/>
    </row>
    <row r="17" spans="1:17" x14ac:dyDescent="0.25">
      <c r="A17" s="121" t="s">
        <v>164</v>
      </c>
      <c r="B17" s="261"/>
      <c r="C17" s="116" t="s">
        <v>17</v>
      </c>
      <c r="D17" s="262">
        <v>131381653</v>
      </c>
      <c r="E17" s="262">
        <v>65010220</v>
      </c>
      <c r="F17" s="262">
        <v>66371433</v>
      </c>
      <c r="H17" s="40"/>
    </row>
    <row r="18" spans="1:17" x14ac:dyDescent="0.25">
      <c r="A18" s="121" t="s">
        <v>165</v>
      </c>
      <c r="B18" s="261"/>
      <c r="C18" s="116" t="s">
        <v>17</v>
      </c>
      <c r="D18" s="229">
        <v>55702138</v>
      </c>
      <c r="E18" s="229">
        <v>16511911</v>
      </c>
      <c r="F18" s="229">
        <v>39190227</v>
      </c>
      <c r="H18" s="21" t="s">
        <v>295</v>
      </c>
    </row>
    <row r="19" spans="1:17" x14ac:dyDescent="0.25">
      <c r="A19" s="121" t="s">
        <v>166</v>
      </c>
      <c r="B19" s="263"/>
      <c r="C19" s="116"/>
      <c r="D19" s="229">
        <v>78670967</v>
      </c>
      <c r="E19" s="229">
        <v>26903217</v>
      </c>
      <c r="F19" s="229">
        <v>51767750</v>
      </c>
    </row>
    <row r="20" spans="1:17" x14ac:dyDescent="0.25">
      <c r="A20" s="121" t="s">
        <v>290</v>
      </c>
      <c r="B20" s="260" t="s">
        <v>173</v>
      </c>
      <c r="C20" s="116" t="s">
        <v>17</v>
      </c>
      <c r="D20" s="262">
        <v>1578410</v>
      </c>
      <c r="E20" s="262">
        <v>191808</v>
      </c>
      <c r="F20" s="262">
        <v>1386602</v>
      </c>
    </row>
    <row r="21" spans="1:17" x14ac:dyDescent="0.25">
      <c r="A21" s="121" t="s">
        <v>291</v>
      </c>
      <c r="B21" s="261"/>
      <c r="C21" s="116" t="s">
        <v>17</v>
      </c>
      <c r="D21" s="229">
        <v>1511212</v>
      </c>
      <c r="E21" s="229">
        <v>188658</v>
      </c>
      <c r="F21" s="229">
        <v>1322554</v>
      </c>
    </row>
    <row r="22" spans="1:17" x14ac:dyDescent="0.25">
      <c r="A22" s="121" t="s">
        <v>259</v>
      </c>
      <c r="B22" s="261"/>
      <c r="C22" s="116" t="s">
        <v>17</v>
      </c>
      <c r="D22" s="262">
        <v>1411435</v>
      </c>
      <c r="E22" s="262">
        <v>174171</v>
      </c>
      <c r="F22" s="262">
        <v>1237264</v>
      </c>
    </row>
    <row r="23" spans="1:17" ht="15.75" customHeight="1" x14ac:dyDescent="0.25">
      <c r="A23" s="121" t="s">
        <v>292</v>
      </c>
      <c r="B23" s="261"/>
      <c r="C23" s="116" t="s">
        <v>17</v>
      </c>
      <c r="D23" s="229">
        <v>1522087</v>
      </c>
      <c r="E23" s="229">
        <v>174639</v>
      </c>
      <c r="F23" s="229">
        <v>1347448</v>
      </c>
      <c r="G23" s="264" t="s">
        <v>17</v>
      </c>
      <c r="H23" s="265"/>
    </row>
    <row r="24" spans="1:17" ht="15.75" customHeight="1" x14ac:dyDescent="0.25">
      <c r="A24" s="121" t="s">
        <v>293</v>
      </c>
      <c r="B24" s="261"/>
      <c r="C24" s="116" t="s">
        <v>17</v>
      </c>
      <c r="D24" s="262">
        <v>1526452</v>
      </c>
      <c r="E24" s="262">
        <v>190734</v>
      </c>
      <c r="F24" s="262">
        <v>1335718</v>
      </c>
      <c r="G24" s="264"/>
      <c r="H24" s="265"/>
    </row>
    <row r="25" spans="1:17" x14ac:dyDescent="0.25">
      <c r="A25" s="121" t="s">
        <v>294</v>
      </c>
      <c r="B25" s="261"/>
      <c r="C25" s="116" t="s">
        <v>17</v>
      </c>
      <c r="D25" s="229">
        <v>1548653</v>
      </c>
      <c r="E25" s="229">
        <v>189590</v>
      </c>
      <c r="F25" s="229">
        <v>1359063</v>
      </c>
    </row>
    <row r="26" spans="1:17" x14ac:dyDescent="0.25">
      <c r="A26" s="121" t="s">
        <v>163</v>
      </c>
      <c r="B26" s="261"/>
      <c r="C26" s="116" t="s">
        <v>17</v>
      </c>
      <c r="D26" s="262">
        <v>1643087</v>
      </c>
      <c r="E26" s="262">
        <v>201188</v>
      </c>
      <c r="F26" s="262">
        <v>1441899</v>
      </c>
    </row>
    <row r="27" spans="1:17" x14ac:dyDescent="0.25">
      <c r="A27" s="121" t="s">
        <v>164</v>
      </c>
      <c r="B27" s="261"/>
      <c r="C27" s="116" t="s">
        <v>17</v>
      </c>
      <c r="D27" s="229">
        <v>1643166</v>
      </c>
      <c r="E27" s="229">
        <v>192703</v>
      </c>
      <c r="F27" s="229">
        <v>1450463</v>
      </c>
    </row>
    <row r="28" spans="1:17" x14ac:dyDescent="0.25">
      <c r="A28" s="121" t="s">
        <v>165</v>
      </c>
      <c r="B28" s="261"/>
      <c r="C28" s="116" t="s">
        <v>17</v>
      </c>
      <c r="D28" s="262">
        <v>1069867</v>
      </c>
      <c r="E28" s="262">
        <v>60372</v>
      </c>
      <c r="F28" s="262">
        <v>1009495</v>
      </c>
    </row>
    <row r="29" spans="1:17" x14ac:dyDescent="0.25">
      <c r="A29" s="121" t="s">
        <v>166</v>
      </c>
      <c r="B29" s="261"/>
      <c r="C29" s="116" t="s">
        <v>17</v>
      </c>
      <c r="D29" s="262">
        <v>1330887</v>
      </c>
      <c r="E29" s="262">
        <v>112731</v>
      </c>
      <c r="F29" s="262">
        <v>1218156</v>
      </c>
      <c r="Q29" s="21"/>
    </row>
    <row r="30" spans="1:17" x14ac:dyDescent="0.25">
      <c r="A30" s="130" t="s">
        <v>296</v>
      </c>
    </row>
    <row r="37" spans="1:2" x14ac:dyDescent="0.25">
      <c r="B37" s="40"/>
    </row>
    <row r="38" spans="1:2" x14ac:dyDescent="0.25">
      <c r="B38" s="40"/>
    </row>
    <row r="39" spans="1:2" x14ac:dyDescent="0.25">
      <c r="B39" s="40"/>
    </row>
    <row r="40" spans="1:2" x14ac:dyDescent="0.25">
      <c r="B40" s="40"/>
    </row>
    <row r="41" spans="1:2" x14ac:dyDescent="0.25">
      <c r="B41" s="40"/>
    </row>
    <row r="42" spans="1:2" x14ac:dyDescent="0.25">
      <c r="B42" s="40"/>
    </row>
    <row r="47" spans="1:2" ht="15.75" x14ac:dyDescent="0.25">
      <c r="A47" s="266" t="s">
        <v>17</v>
      </c>
      <c r="B47" s="267"/>
    </row>
    <row r="48" spans="1:2" ht="15.75" x14ac:dyDescent="0.25">
      <c r="A48" s="266" t="s">
        <v>17</v>
      </c>
      <c r="B48" s="267"/>
    </row>
    <row r="60" spans="1:6" x14ac:dyDescent="0.25">
      <c r="A60" s="55"/>
      <c r="B60" s="55"/>
      <c r="C60" s="55"/>
      <c r="D60" s="55"/>
      <c r="E60" s="55"/>
      <c r="F60" s="55"/>
    </row>
  </sheetData>
  <mergeCells count="11">
    <mergeCell ref="A7:C7"/>
    <mergeCell ref="D7:F7"/>
    <mergeCell ref="A8:C8"/>
    <mergeCell ref="B10:B19"/>
    <mergeCell ref="B20:B29"/>
    <mergeCell ref="A4:C4"/>
    <mergeCell ref="D4:F4"/>
    <mergeCell ref="A5:C5"/>
    <mergeCell ref="D5:F5"/>
    <mergeCell ref="A6:C6"/>
    <mergeCell ref="D6:F6"/>
  </mergeCells>
  <hyperlinks>
    <hyperlink ref="A30" r:id="rId1" display="http://dativ7a.istat.it//index.aspx?DatasetCode=DCSC_TUR"/>
    <hyperlink ref="A3" r:id="rId2" display="http://dati.istat.it/OECDStat_Metadata/ShowMetadata.ashx?Dataset=DCSC_TUR&amp;ShowOnWeb=true&amp;Lang=it"/>
  </hyperlinks>
  <pageMargins left="0.7" right="0.7" top="0.75" bottom="0.75" header="0.3" footer="0.3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6"/>
  <sheetViews>
    <sheetView zoomScale="115" zoomScaleNormal="115" workbookViewId="0"/>
  </sheetViews>
  <sheetFormatPr defaultRowHeight="15" x14ac:dyDescent="0.25"/>
  <cols>
    <col min="1" max="1" width="9" customWidth="1"/>
  </cols>
  <sheetData>
    <row r="1" spans="1:4" x14ac:dyDescent="0.25">
      <c r="A1" s="27" t="s">
        <v>235</v>
      </c>
    </row>
    <row r="3" spans="1:4" x14ac:dyDescent="0.25">
      <c r="A3" s="21" t="s">
        <v>297</v>
      </c>
    </row>
    <row r="4" spans="1:4" ht="23.25" thickBot="1" x14ac:dyDescent="0.3">
      <c r="A4" s="268" t="s">
        <v>298</v>
      </c>
      <c r="B4" s="269" t="s">
        <v>299</v>
      </c>
      <c r="C4" s="269" t="s">
        <v>300</v>
      </c>
      <c r="D4" s="270"/>
    </row>
    <row r="5" spans="1:4" x14ac:dyDescent="0.25">
      <c r="A5" s="271" t="s">
        <v>301</v>
      </c>
      <c r="B5" s="272">
        <v>2273</v>
      </c>
      <c r="C5" s="272">
        <v>108747</v>
      </c>
      <c r="D5" s="270"/>
    </row>
    <row r="6" spans="1:4" x14ac:dyDescent="0.25">
      <c r="A6" s="271" t="s">
        <v>302</v>
      </c>
      <c r="B6" s="272">
        <v>2373</v>
      </c>
      <c r="C6" s="272">
        <v>111552</v>
      </c>
      <c r="D6" s="270"/>
    </row>
    <row r="7" spans="1:4" x14ac:dyDescent="0.25">
      <c r="A7" s="271" t="s">
        <v>290</v>
      </c>
      <c r="B7" s="272">
        <v>2380</v>
      </c>
      <c r="C7" s="272">
        <v>108480</v>
      </c>
      <c r="D7" s="270"/>
    </row>
    <row r="8" spans="1:4" x14ac:dyDescent="0.25">
      <c r="A8" s="271" t="s">
        <v>291</v>
      </c>
      <c r="B8" s="272">
        <v>2384</v>
      </c>
      <c r="C8" s="272">
        <v>106706</v>
      </c>
      <c r="D8" s="270"/>
    </row>
    <row r="9" spans="1:4" x14ac:dyDescent="0.25">
      <c r="A9" s="271" t="s">
        <v>259</v>
      </c>
      <c r="B9" s="272">
        <v>2529</v>
      </c>
      <c r="C9" s="272">
        <v>109739</v>
      </c>
      <c r="D9" s="270"/>
    </row>
    <row r="10" spans="1:4" x14ac:dyDescent="0.25">
      <c r="A10" s="271" t="s">
        <v>292</v>
      </c>
      <c r="B10" s="272">
        <v>2733</v>
      </c>
      <c r="C10" s="272">
        <v>113097</v>
      </c>
      <c r="D10" s="270"/>
    </row>
    <row r="11" spans="1:4" x14ac:dyDescent="0.25">
      <c r="A11" s="271" t="s">
        <v>293</v>
      </c>
      <c r="B11" s="272">
        <v>2713</v>
      </c>
      <c r="C11" s="272">
        <v>110628</v>
      </c>
      <c r="D11" s="270"/>
    </row>
    <row r="12" spans="1:4" x14ac:dyDescent="0.25">
      <c r="A12" s="271" t="s">
        <v>294</v>
      </c>
      <c r="B12" s="272">
        <v>2838</v>
      </c>
      <c r="C12" s="272">
        <v>111314</v>
      </c>
      <c r="D12" s="270"/>
    </row>
    <row r="13" spans="1:4" x14ac:dyDescent="0.25">
      <c r="A13" s="271" t="s">
        <v>163</v>
      </c>
      <c r="B13" s="272">
        <v>3028</v>
      </c>
      <c r="C13" s="272">
        <v>112475</v>
      </c>
      <c r="D13" s="270"/>
    </row>
    <row r="14" spans="1:4" x14ac:dyDescent="0.25">
      <c r="A14" s="271" t="s">
        <v>164</v>
      </c>
      <c r="B14" s="272">
        <v>3194</v>
      </c>
      <c r="C14" s="272">
        <v>114796</v>
      </c>
      <c r="D14" s="270"/>
    </row>
    <row r="15" spans="1:4" x14ac:dyDescent="0.25">
      <c r="A15" s="271" t="s">
        <v>165</v>
      </c>
      <c r="B15" s="272">
        <v>3271</v>
      </c>
      <c r="C15" s="272">
        <v>115320</v>
      </c>
      <c r="D15" s="270"/>
    </row>
    <row r="16" spans="1:4" x14ac:dyDescent="0.25">
      <c r="A16" s="271" t="s">
        <v>166</v>
      </c>
      <c r="B16" s="272">
        <v>3383</v>
      </c>
      <c r="C16" s="272">
        <v>116929</v>
      </c>
      <c r="D16" s="270"/>
    </row>
    <row r="18" spans="1:4" x14ac:dyDescent="0.25">
      <c r="A18" s="21" t="s">
        <v>303</v>
      </c>
      <c r="D18" s="95"/>
    </row>
    <row r="19" spans="1:4" ht="23.25" thickBot="1" x14ac:dyDescent="0.3">
      <c r="A19" s="268" t="s">
        <v>298</v>
      </c>
      <c r="B19" s="269" t="s">
        <v>299</v>
      </c>
      <c r="C19" s="269" t="s">
        <v>300</v>
      </c>
    </row>
    <row r="20" spans="1:4" x14ac:dyDescent="0.25">
      <c r="A20" s="273" t="s">
        <v>301</v>
      </c>
      <c r="B20" s="274">
        <v>821</v>
      </c>
      <c r="C20" s="274">
        <v>50987</v>
      </c>
    </row>
    <row r="21" spans="1:4" x14ac:dyDescent="0.25">
      <c r="A21" s="273" t="s">
        <v>302</v>
      </c>
      <c r="B21" s="274">
        <v>834</v>
      </c>
      <c r="C21" s="274">
        <v>51784</v>
      </c>
    </row>
    <row r="22" spans="1:4" x14ac:dyDescent="0.25">
      <c r="A22" s="273" t="s">
        <v>290</v>
      </c>
      <c r="B22" s="274">
        <v>800</v>
      </c>
      <c r="C22" s="274">
        <v>50905</v>
      </c>
    </row>
    <row r="23" spans="1:4" x14ac:dyDescent="0.25">
      <c r="A23" s="273" t="s">
        <v>291</v>
      </c>
      <c r="B23" s="274">
        <v>786</v>
      </c>
      <c r="C23" s="274">
        <v>50144</v>
      </c>
    </row>
    <row r="24" spans="1:4" x14ac:dyDescent="0.25">
      <c r="A24" s="273" t="s">
        <v>259</v>
      </c>
      <c r="B24" s="274">
        <v>799</v>
      </c>
      <c r="C24" s="274">
        <v>51221</v>
      </c>
    </row>
    <row r="25" spans="1:4" x14ac:dyDescent="0.25">
      <c r="A25" s="273" t="s">
        <v>292</v>
      </c>
      <c r="B25" s="274">
        <v>810</v>
      </c>
      <c r="C25" s="274">
        <v>51730</v>
      </c>
    </row>
    <row r="26" spans="1:4" x14ac:dyDescent="0.25">
      <c r="A26" s="273" t="s">
        <v>293</v>
      </c>
      <c r="B26" s="274">
        <v>773</v>
      </c>
      <c r="C26" s="274">
        <v>50046</v>
      </c>
    </row>
    <row r="27" spans="1:4" x14ac:dyDescent="0.25">
      <c r="A27" s="273" t="s">
        <v>294</v>
      </c>
      <c r="B27" s="274">
        <v>773</v>
      </c>
      <c r="C27" s="274">
        <v>50133</v>
      </c>
    </row>
    <row r="28" spans="1:4" x14ac:dyDescent="0.25">
      <c r="A28" s="273" t="s">
        <v>163</v>
      </c>
      <c r="B28" s="274">
        <v>774</v>
      </c>
      <c r="C28" s="274">
        <v>49709</v>
      </c>
    </row>
    <row r="29" spans="1:4" x14ac:dyDescent="0.25">
      <c r="A29" s="273" t="s">
        <v>164</v>
      </c>
      <c r="B29" s="274">
        <v>775</v>
      </c>
      <c r="C29" s="274">
        <v>50129</v>
      </c>
    </row>
    <row r="30" spans="1:4" x14ac:dyDescent="0.25">
      <c r="A30" s="273" t="s">
        <v>165</v>
      </c>
      <c r="B30" s="274">
        <v>776</v>
      </c>
      <c r="C30" s="274">
        <v>50141</v>
      </c>
    </row>
    <row r="31" spans="1:4" x14ac:dyDescent="0.25">
      <c r="A31" s="273" t="s">
        <v>166</v>
      </c>
      <c r="B31" s="274">
        <v>776</v>
      </c>
      <c r="C31" s="274">
        <v>50311</v>
      </c>
    </row>
    <row r="33" spans="1:3" x14ac:dyDescent="0.25">
      <c r="A33" s="21" t="s">
        <v>304</v>
      </c>
    </row>
    <row r="34" spans="1:3" ht="23.25" thickBot="1" x14ac:dyDescent="0.3">
      <c r="A34" s="268" t="s">
        <v>298</v>
      </c>
      <c r="B34" s="269" t="s">
        <v>305</v>
      </c>
      <c r="C34" s="269" t="s">
        <v>300</v>
      </c>
    </row>
    <row r="35" spans="1:3" x14ac:dyDescent="0.25">
      <c r="A35" s="273" t="s">
        <v>301</v>
      </c>
      <c r="B35" s="274">
        <v>590</v>
      </c>
      <c r="C35" s="274">
        <v>3691</v>
      </c>
    </row>
    <row r="36" spans="1:3" x14ac:dyDescent="0.25">
      <c r="A36" s="273" t="s">
        <v>302</v>
      </c>
      <c r="B36" s="274">
        <v>658</v>
      </c>
      <c r="C36" s="274">
        <v>4076</v>
      </c>
    </row>
    <row r="37" spans="1:3" x14ac:dyDescent="0.25">
      <c r="A37" s="273" t="s">
        <v>290</v>
      </c>
      <c r="B37" s="274">
        <v>728</v>
      </c>
      <c r="C37" s="274">
        <v>4492</v>
      </c>
    </row>
    <row r="38" spans="1:3" x14ac:dyDescent="0.25">
      <c r="A38" s="273" t="s">
        <v>291</v>
      </c>
      <c r="B38" s="274">
        <v>776</v>
      </c>
      <c r="C38" s="274">
        <v>4752</v>
      </c>
    </row>
    <row r="39" spans="1:3" x14ac:dyDescent="0.25">
      <c r="A39" s="273" t="s">
        <v>259</v>
      </c>
      <c r="B39" s="274">
        <v>817</v>
      </c>
      <c r="C39" s="274">
        <v>5018</v>
      </c>
    </row>
    <row r="40" spans="1:3" x14ac:dyDescent="0.25">
      <c r="A40" s="273" t="s">
        <v>292</v>
      </c>
      <c r="B40" s="274">
        <v>954</v>
      </c>
      <c r="C40" s="274">
        <v>5817</v>
      </c>
    </row>
    <row r="41" spans="1:3" x14ac:dyDescent="0.25">
      <c r="A41" s="273" t="s">
        <v>293</v>
      </c>
      <c r="B41" s="274">
        <v>1012</v>
      </c>
      <c r="C41" s="274">
        <v>6224</v>
      </c>
    </row>
    <row r="42" spans="1:3" x14ac:dyDescent="0.25">
      <c r="A42" s="273" t="s">
        <v>294</v>
      </c>
      <c r="B42" s="274">
        <v>1108</v>
      </c>
      <c r="C42" s="274">
        <v>6745</v>
      </c>
    </row>
    <row r="43" spans="1:3" x14ac:dyDescent="0.25">
      <c r="A43" s="273" t="s">
        <v>163</v>
      </c>
      <c r="B43" s="274">
        <v>1239</v>
      </c>
      <c r="C43" s="274">
        <v>7493</v>
      </c>
    </row>
    <row r="44" spans="1:3" x14ac:dyDescent="0.25">
      <c r="A44" s="273" t="s">
        <v>164</v>
      </c>
      <c r="B44" s="274">
        <v>1324</v>
      </c>
      <c r="C44" s="274">
        <v>8026</v>
      </c>
    </row>
    <row r="45" spans="1:3" x14ac:dyDescent="0.25">
      <c r="A45" s="273" t="s">
        <v>165</v>
      </c>
      <c r="B45" s="274">
        <v>1360</v>
      </c>
      <c r="C45" s="274">
        <v>8277</v>
      </c>
    </row>
    <row r="46" spans="1:3" x14ac:dyDescent="0.25">
      <c r="A46" s="273" t="s">
        <v>166</v>
      </c>
      <c r="B46" s="274">
        <v>1392</v>
      </c>
      <c r="C46" s="274">
        <v>8500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8"/>
  <sheetViews>
    <sheetView zoomScaleNormal="100" workbookViewId="0"/>
  </sheetViews>
  <sheetFormatPr defaultRowHeight="15" x14ac:dyDescent="0.25"/>
  <cols>
    <col min="1" max="1" width="12.5703125" customWidth="1"/>
    <col min="2" max="2" width="10.28515625" customWidth="1"/>
    <col min="7" max="7" width="10.28515625" bestFit="1" customWidth="1"/>
    <col min="8" max="8" width="8.28515625" bestFit="1" customWidth="1"/>
  </cols>
  <sheetData>
    <row r="1" spans="1:18" x14ac:dyDescent="0.25">
      <c r="A1" s="27" t="s">
        <v>235</v>
      </c>
    </row>
    <row r="2" spans="1:18" x14ac:dyDescent="0.25">
      <c r="O2" s="21" t="s">
        <v>306</v>
      </c>
      <c r="Q2" s="21"/>
    </row>
    <row r="3" spans="1:18" ht="15" customHeight="1" x14ac:dyDescent="0.25">
      <c r="A3" s="275" t="s">
        <v>307</v>
      </c>
      <c r="B3" s="276"/>
      <c r="C3" s="277" t="s">
        <v>302</v>
      </c>
      <c r="D3" s="277" t="s">
        <v>290</v>
      </c>
      <c r="E3" s="277" t="s">
        <v>291</v>
      </c>
      <c r="F3" s="277" t="s">
        <v>259</v>
      </c>
      <c r="G3" s="277">
        <v>2015</v>
      </c>
      <c r="H3" s="277">
        <v>2016</v>
      </c>
      <c r="I3" s="277">
        <v>2017</v>
      </c>
      <c r="J3" s="277">
        <v>2018</v>
      </c>
      <c r="K3" s="277">
        <v>2019</v>
      </c>
      <c r="L3" s="277">
        <v>2020</v>
      </c>
      <c r="M3" s="277">
        <v>2021</v>
      </c>
    </row>
    <row r="4" spans="1:18" ht="31.5" x14ac:dyDescent="0.25">
      <c r="A4" s="205"/>
      <c r="B4" s="206"/>
      <c r="C4" s="114" t="s">
        <v>308</v>
      </c>
      <c r="D4" s="114" t="s">
        <v>308</v>
      </c>
      <c r="E4" s="114" t="s">
        <v>308</v>
      </c>
      <c r="F4" s="114" t="s">
        <v>308</v>
      </c>
      <c r="G4" s="114" t="s">
        <v>308</v>
      </c>
      <c r="H4" s="114" t="s">
        <v>308</v>
      </c>
      <c r="I4" s="114" t="s">
        <v>308</v>
      </c>
      <c r="J4" s="114" t="s">
        <v>308</v>
      </c>
      <c r="K4" s="114" t="s">
        <v>308</v>
      </c>
      <c r="L4" s="114" t="s">
        <v>308</v>
      </c>
      <c r="M4" s="114" t="s">
        <v>308</v>
      </c>
    </row>
    <row r="5" spans="1:18" x14ac:dyDescent="0.25">
      <c r="A5" s="196" t="s">
        <v>280</v>
      </c>
      <c r="B5" s="121" t="s">
        <v>5</v>
      </c>
      <c r="C5" s="278">
        <v>661</v>
      </c>
      <c r="D5" s="278">
        <v>636</v>
      </c>
      <c r="E5" s="278">
        <v>645</v>
      </c>
      <c r="F5" s="278">
        <v>689</v>
      </c>
      <c r="G5" s="278">
        <v>734</v>
      </c>
      <c r="H5" s="278">
        <v>729</v>
      </c>
      <c r="I5" s="278">
        <v>786</v>
      </c>
      <c r="J5" s="278">
        <v>852</v>
      </c>
      <c r="K5" s="278">
        <v>902</v>
      </c>
      <c r="L5" s="278">
        <v>935</v>
      </c>
      <c r="M5" s="278">
        <v>976</v>
      </c>
    </row>
    <row r="6" spans="1:18" x14ac:dyDescent="0.25">
      <c r="A6" s="197"/>
      <c r="B6" s="121" t="s">
        <v>6</v>
      </c>
      <c r="C6" s="279">
        <v>699</v>
      </c>
      <c r="D6" s="279">
        <v>688</v>
      </c>
      <c r="E6" s="279">
        <v>720</v>
      </c>
      <c r="F6" s="279">
        <v>687</v>
      </c>
      <c r="G6" s="279">
        <v>740</v>
      </c>
      <c r="H6" s="279">
        <v>758</v>
      </c>
      <c r="I6" s="279">
        <v>777</v>
      </c>
      <c r="J6" s="279">
        <v>810</v>
      </c>
      <c r="K6" s="279">
        <v>853</v>
      </c>
      <c r="L6" s="279">
        <v>874</v>
      </c>
      <c r="M6" s="279">
        <v>902</v>
      </c>
    </row>
    <row r="7" spans="1:18" x14ac:dyDescent="0.25">
      <c r="A7" s="197"/>
      <c r="B7" s="121" t="s">
        <v>7</v>
      </c>
      <c r="C7" s="278">
        <v>413</v>
      </c>
      <c r="D7" s="278">
        <v>426</v>
      </c>
      <c r="E7" s="278">
        <v>381</v>
      </c>
      <c r="F7" s="278">
        <v>452</v>
      </c>
      <c r="G7" s="278">
        <v>508</v>
      </c>
      <c r="H7" s="278">
        <v>476</v>
      </c>
      <c r="I7" s="278">
        <v>513</v>
      </c>
      <c r="J7" s="278">
        <v>533</v>
      </c>
      <c r="K7" s="278">
        <v>558</v>
      </c>
      <c r="L7" s="278">
        <v>570</v>
      </c>
      <c r="M7" s="278">
        <v>578</v>
      </c>
    </row>
    <row r="8" spans="1:18" x14ac:dyDescent="0.25">
      <c r="A8" s="198"/>
      <c r="B8" s="121" t="s">
        <v>8</v>
      </c>
      <c r="C8" s="279">
        <v>600</v>
      </c>
      <c r="D8" s="279">
        <v>630</v>
      </c>
      <c r="E8" s="279">
        <v>638</v>
      </c>
      <c r="F8" s="279">
        <v>701</v>
      </c>
      <c r="G8" s="279">
        <v>751</v>
      </c>
      <c r="H8" s="279">
        <v>750</v>
      </c>
      <c r="I8" s="279">
        <v>762</v>
      </c>
      <c r="J8" s="279">
        <v>833</v>
      </c>
      <c r="K8" s="279">
        <v>881</v>
      </c>
      <c r="L8" s="279">
        <v>892</v>
      </c>
      <c r="M8" s="279">
        <v>927</v>
      </c>
    </row>
    <row r="9" spans="1:18" x14ac:dyDescent="0.25">
      <c r="A9" s="280"/>
      <c r="B9" s="281"/>
      <c r="C9" s="282">
        <f t="shared" ref="C9:E9" si="0">SUM(C5:C8)</f>
        <v>2373</v>
      </c>
      <c r="D9" s="282">
        <f t="shared" si="0"/>
        <v>2380</v>
      </c>
      <c r="E9" s="282">
        <f t="shared" si="0"/>
        <v>2384</v>
      </c>
      <c r="F9" s="282">
        <f>SUM(F5:F8)</f>
        <v>2529</v>
      </c>
      <c r="G9" s="282">
        <v>2733</v>
      </c>
      <c r="H9" s="282">
        <f>SUM(H5:H8)</f>
        <v>2713</v>
      </c>
      <c r="I9" s="282">
        <f>SUM(I5:I8)</f>
        <v>2838</v>
      </c>
      <c r="J9" s="282">
        <f>SUM(J5:J8)</f>
        <v>3028</v>
      </c>
      <c r="K9" s="282">
        <f>SUM(K5:K8)</f>
        <v>3194</v>
      </c>
      <c r="L9" s="282">
        <v>3271</v>
      </c>
      <c r="M9" s="282">
        <v>3383</v>
      </c>
    </row>
    <row r="10" spans="1:18" s="288" customFormat="1" x14ac:dyDescent="0.25">
      <c r="A10" s="280"/>
      <c r="B10" s="283"/>
      <c r="C10" s="284"/>
      <c r="D10" s="284"/>
      <c r="E10" s="284"/>
      <c r="F10" s="284"/>
      <c r="G10" s="284"/>
      <c r="H10" s="285"/>
      <c r="I10" s="286"/>
      <c r="J10" s="287"/>
      <c r="K10" s="287"/>
      <c r="L10" s="286"/>
      <c r="M10" s="286"/>
    </row>
    <row r="11" spans="1:18" s="288" customFormat="1" x14ac:dyDescent="0.25">
      <c r="A11" s="289" t="s">
        <v>309</v>
      </c>
      <c r="B11" s="290" t="s">
        <v>5</v>
      </c>
      <c r="C11" s="278">
        <v>255</v>
      </c>
      <c r="D11" s="278">
        <v>239</v>
      </c>
      <c r="E11" s="278">
        <v>239</v>
      </c>
      <c r="F11" s="278">
        <v>236</v>
      </c>
      <c r="G11" s="278">
        <v>239</v>
      </c>
      <c r="H11" s="278">
        <v>229</v>
      </c>
      <c r="I11" s="278">
        <v>231</v>
      </c>
      <c r="J11" s="278">
        <v>230</v>
      </c>
      <c r="K11" s="278">
        <v>231</v>
      </c>
      <c r="L11" s="278">
        <v>232</v>
      </c>
      <c r="M11" s="278">
        <v>235</v>
      </c>
    </row>
    <row r="12" spans="1:18" x14ac:dyDescent="0.25">
      <c r="A12" s="289"/>
      <c r="B12" s="290" t="s">
        <v>6</v>
      </c>
      <c r="C12" s="279">
        <v>322</v>
      </c>
      <c r="D12" s="279">
        <v>305</v>
      </c>
      <c r="E12" s="279">
        <v>307</v>
      </c>
      <c r="F12" s="279">
        <v>309</v>
      </c>
      <c r="G12" s="279">
        <v>314</v>
      </c>
      <c r="H12" s="279">
        <v>310</v>
      </c>
      <c r="I12" s="279">
        <v>312</v>
      </c>
      <c r="J12" s="279">
        <v>314</v>
      </c>
      <c r="K12" s="279">
        <v>317</v>
      </c>
      <c r="L12" s="279">
        <v>317</v>
      </c>
      <c r="M12" s="279">
        <v>315</v>
      </c>
    </row>
    <row r="13" spans="1:18" x14ac:dyDescent="0.25">
      <c r="A13" s="289"/>
      <c r="B13" s="290" t="s">
        <v>7</v>
      </c>
      <c r="C13" s="278">
        <v>100</v>
      </c>
      <c r="D13" s="278">
        <v>101</v>
      </c>
      <c r="E13" s="278">
        <v>92</v>
      </c>
      <c r="F13" s="278">
        <v>100</v>
      </c>
      <c r="G13" s="278">
        <v>102</v>
      </c>
      <c r="H13" s="278">
        <v>91</v>
      </c>
      <c r="I13" s="278">
        <v>91</v>
      </c>
      <c r="J13" s="278">
        <v>91</v>
      </c>
      <c r="K13" s="278">
        <v>89</v>
      </c>
      <c r="L13" s="278">
        <v>89</v>
      </c>
      <c r="M13" s="278">
        <v>88</v>
      </c>
      <c r="R13" s="291"/>
    </row>
    <row r="14" spans="1:18" x14ac:dyDescent="0.25">
      <c r="A14" s="289"/>
      <c r="B14" s="290" t="s">
        <v>8</v>
      </c>
      <c r="C14" s="279">
        <v>157</v>
      </c>
      <c r="D14" s="279">
        <v>155</v>
      </c>
      <c r="E14" s="279">
        <v>148</v>
      </c>
      <c r="F14" s="279">
        <v>154</v>
      </c>
      <c r="G14" s="279">
        <v>155</v>
      </c>
      <c r="H14" s="279">
        <v>143</v>
      </c>
      <c r="I14" s="279">
        <v>139</v>
      </c>
      <c r="J14" s="279">
        <v>139</v>
      </c>
      <c r="K14" s="279">
        <v>138</v>
      </c>
      <c r="L14" s="279">
        <v>138</v>
      </c>
      <c r="M14" s="279">
        <v>138</v>
      </c>
      <c r="O14" s="21" t="s">
        <v>310</v>
      </c>
    </row>
    <row r="15" spans="1:18" x14ac:dyDescent="0.25">
      <c r="C15" s="282">
        <f t="shared" ref="C15:K15" si="1">SUM(C11:C14)</f>
        <v>834</v>
      </c>
      <c r="D15" s="282">
        <f t="shared" si="1"/>
        <v>800</v>
      </c>
      <c r="E15" s="282">
        <f t="shared" si="1"/>
        <v>786</v>
      </c>
      <c r="F15" s="282">
        <f t="shared" si="1"/>
        <v>799</v>
      </c>
      <c r="G15" s="282">
        <f t="shared" si="1"/>
        <v>810</v>
      </c>
      <c r="H15" s="282">
        <f t="shared" si="1"/>
        <v>773</v>
      </c>
      <c r="I15" s="282">
        <f t="shared" si="1"/>
        <v>773</v>
      </c>
      <c r="J15" s="282">
        <f t="shared" si="1"/>
        <v>774</v>
      </c>
      <c r="K15" s="282">
        <f t="shared" si="1"/>
        <v>775</v>
      </c>
      <c r="L15" s="282">
        <v>776</v>
      </c>
      <c r="M15" s="282">
        <v>776</v>
      </c>
    </row>
    <row r="16" spans="1:18" ht="14.45" customHeight="1" x14ac:dyDescent="0.25">
      <c r="C16" s="292"/>
      <c r="D16" s="292"/>
      <c r="E16" s="292"/>
      <c r="F16" s="292"/>
      <c r="G16" s="292"/>
      <c r="H16" s="292"/>
      <c r="I16" s="270"/>
      <c r="J16" s="287"/>
      <c r="K16" s="287"/>
      <c r="L16" s="292"/>
      <c r="M16" s="292"/>
    </row>
    <row r="17" spans="1:18" x14ac:dyDescent="0.25">
      <c r="A17" s="289" t="s">
        <v>311</v>
      </c>
      <c r="B17" s="290" t="s">
        <v>5</v>
      </c>
      <c r="C17" s="278">
        <v>185</v>
      </c>
      <c r="D17" s="278">
        <v>200</v>
      </c>
      <c r="E17" s="279">
        <v>207</v>
      </c>
      <c r="F17" s="279">
        <v>218</v>
      </c>
      <c r="G17" s="279">
        <v>249</v>
      </c>
      <c r="H17" s="279">
        <v>263</v>
      </c>
      <c r="I17" s="279">
        <v>299</v>
      </c>
      <c r="J17" s="279">
        <v>339</v>
      </c>
      <c r="K17" s="279">
        <v>362</v>
      </c>
      <c r="L17" s="279">
        <v>379</v>
      </c>
      <c r="M17" s="279">
        <v>394</v>
      </c>
    </row>
    <row r="18" spans="1:18" x14ac:dyDescent="0.25">
      <c r="A18" s="289"/>
      <c r="B18" s="290" t="s">
        <v>6</v>
      </c>
      <c r="C18" s="279">
        <v>108</v>
      </c>
      <c r="D18" s="279">
        <v>116</v>
      </c>
      <c r="E18" s="278">
        <v>134</v>
      </c>
      <c r="F18" s="278">
        <v>125</v>
      </c>
      <c r="G18" s="278">
        <v>150</v>
      </c>
      <c r="H18" s="278">
        <v>176</v>
      </c>
      <c r="I18" s="278">
        <v>183</v>
      </c>
      <c r="J18" s="278">
        <v>197</v>
      </c>
      <c r="K18" s="278">
        <v>214</v>
      </c>
      <c r="L18" s="278">
        <v>221</v>
      </c>
      <c r="M18" s="278">
        <v>226</v>
      </c>
    </row>
    <row r="19" spans="1:18" x14ac:dyDescent="0.25">
      <c r="A19" s="289"/>
      <c r="B19" s="290" t="s">
        <v>7</v>
      </c>
      <c r="C19" s="278">
        <v>163</v>
      </c>
      <c r="D19" s="278">
        <v>174</v>
      </c>
      <c r="E19" s="279">
        <v>182</v>
      </c>
      <c r="F19" s="279">
        <v>194</v>
      </c>
      <c r="G19" s="279">
        <v>236</v>
      </c>
      <c r="H19" s="279">
        <v>228</v>
      </c>
      <c r="I19" s="279">
        <v>262</v>
      </c>
      <c r="J19" s="279">
        <v>282</v>
      </c>
      <c r="K19" s="279">
        <v>294</v>
      </c>
      <c r="L19" s="279">
        <v>302</v>
      </c>
      <c r="M19" s="279">
        <v>295</v>
      </c>
    </row>
    <row r="20" spans="1:18" x14ac:dyDescent="0.25">
      <c r="A20" s="289"/>
      <c r="B20" s="290" t="s">
        <v>8</v>
      </c>
      <c r="C20" s="279">
        <v>202</v>
      </c>
      <c r="D20" s="279">
        <v>238</v>
      </c>
      <c r="E20" s="278">
        <v>253</v>
      </c>
      <c r="F20" s="278">
        <v>280</v>
      </c>
      <c r="G20" s="278">
        <v>319</v>
      </c>
      <c r="H20" s="278">
        <v>345</v>
      </c>
      <c r="I20" s="278">
        <v>364</v>
      </c>
      <c r="J20" s="278">
        <v>421</v>
      </c>
      <c r="K20" s="278">
        <v>454</v>
      </c>
      <c r="L20" s="278">
        <v>458</v>
      </c>
      <c r="M20" s="278">
        <v>477</v>
      </c>
    </row>
    <row r="21" spans="1:18" x14ac:dyDescent="0.25">
      <c r="C21" s="282">
        <f t="shared" ref="C21:F21" si="2">SUM(C17:C20)</f>
        <v>658</v>
      </c>
      <c r="D21" s="282">
        <f t="shared" si="2"/>
        <v>728</v>
      </c>
      <c r="E21" s="282">
        <f t="shared" si="2"/>
        <v>776</v>
      </c>
      <c r="F21" s="282">
        <f t="shared" si="2"/>
        <v>817</v>
      </c>
      <c r="G21" s="282">
        <v>954</v>
      </c>
      <c r="H21" s="282">
        <f>SUM(H17:H20)</f>
        <v>1012</v>
      </c>
      <c r="I21" s="282">
        <f>SUM(I17:I20)</f>
        <v>1108</v>
      </c>
      <c r="J21" s="282">
        <v>1239</v>
      </c>
      <c r="K21" s="282">
        <v>1324</v>
      </c>
      <c r="L21" s="282">
        <v>1360</v>
      </c>
      <c r="M21" s="282">
        <v>1392</v>
      </c>
    </row>
    <row r="23" spans="1:18" ht="14.45" customHeight="1" x14ac:dyDescent="0.25"/>
    <row r="26" spans="1:18" ht="14.45" customHeight="1" x14ac:dyDescent="0.25"/>
    <row r="27" spans="1:18" x14ac:dyDescent="0.25">
      <c r="O27" s="67" t="s">
        <v>312</v>
      </c>
      <c r="R27" s="21"/>
    </row>
    <row r="28" spans="1:18" x14ac:dyDescent="0.25">
      <c r="O28" s="70"/>
    </row>
    <row r="29" spans="1:18" ht="14.45" customHeight="1" x14ac:dyDescent="0.25"/>
    <row r="30" spans="1:18" ht="14.45" customHeight="1" x14ac:dyDescent="0.25"/>
    <row r="33" spans="1:13" x14ac:dyDescent="0.25">
      <c r="I33" s="288"/>
      <c r="J33" s="288"/>
      <c r="K33" s="288"/>
      <c r="L33" s="288"/>
      <c r="M33" s="288"/>
    </row>
    <row r="34" spans="1:13" s="288" customFormat="1" ht="14.45" customHeight="1" x14ac:dyDescent="0.25">
      <c r="A34"/>
      <c r="B34"/>
      <c r="C34"/>
      <c r="D34"/>
      <c r="E34"/>
      <c r="F34"/>
      <c r="G34"/>
      <c r="H34"/>
    </row>
    <row r="35" spans="1:13" s="288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8" spans="1:13" ht="14.45" customHeight="1" x14ac:dyDescent="0.25"/>
  </sheetData>
  <mergeCells count="5">
    <mergeCell ref="A3:B3"/>
    <mergeCell ref="A4:B4"/>
    <mergeCell ref="A5:A8"/>
    <mergeCell ref="A11:A14"/>
    <mergeCell ref="A17:A20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75"/>
  <sheetViews>
    <sheetView showGridLines="0" tabSelected="1" topLeftCell="A2" zoomScaleNormal="100" workbookViewId="0">
      <selection activeCell="N2" sqref="N2"/>
    </sheetView>
  </sheetViews>
  <sheetFormatPr defaultRowHeight="12.75" x14ac:dyDescent="0.2"/>
  <cols>
    <col min="1" max="1" width="36.5703125" style="55" customWidth="1"/>
    <col min="2" max="2" width="2.42578125" style="55" customWidth="1"/>
    <col min="3" max="17" width="9.140625" style="55"/>
    <col min="18" max="18" width="22.140625" style="55" customWidth="1"/>
    <col min="19" max="16384" width="9.140625" style="55"/>
  </cols>
  <sheetData>
    <row r="1" spans="1:24" hidden="1" x14ac:dyDescent="0.2">
      <c r="A1" s="293" t="e">
        <f ca="1">DotStatQuery(B1)</f>
        <v>#NAME?</v>
      </c>
      <c r="B1" s="293" t="s">
        <v>313</v>
      </c>
    </row>
    <row r="2" spans="1:24" ht="15" x14ac:dyDescent="0.25">
      <c r="A2" s="293"/>
      <c r="B2" s="318"/>
      <c r="D2" s="27" t="s">
        <v>235</v>
      </c>
    </row>
    <row r="3" spans="1:24" x14ac:dyDescent="0.2">
      <c r="A3" s="293"/>
      <c r="B3" s="318"/>
      <c r="J3" s="319"/>
      <c r="K3" s="319"/>
      <c r="L3" s="319"/>
      <c r="M3" s="319"/>
      <c r="N3" s="319"/>
    </row>
    <row r="4" spans="1:24" x14ac:dyDescent="0.2">
      <c r="A4" s="259" t="s">
        <v>285</v>
      </c>
      <c r="J4" s="319"/>
      <c r="K4" s="319"/>
      <c r="L4" s="319"/>
      <c r="M4" s="319"/>
      <c r="N4" s="319"/>
    </row>
    <row r="5" spans="1:24" x14ac:dyDescent="0.2">
      <c r="A5" s="257" t="s">
        <v>69</v>
      </c>
      <c r="B5" s="256"/>
      <c r="C5" s="255" t="s">
        <v>9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3"/>
    </row>
    <row r="6" spans="1:24" x14ac:dyDescent="0.2">
      <c r="A6" s="257" t="s">
        <v>284</v>
      </c>
      <c r="B6" s="256"/>
      <c r="C6" s="255" t="s">
        <v>283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3"/>
    </row>
    <row r="7" spans="1:24" x14ac:dyDescent="0.2">
      <c r="A7" s="257" t="s">
        <v>275</v>
      </c>
      <c r="B7" s="256"/>
      <c r="C7" s="255" t="s">
        <v>274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3"/>
    </row>
    <row r="8" spans="1:24" x14ac:dyDescent="0.2">
      <c r="A8" s="250" t="s">
        <v>162</v>
      </c>
      <c r="B8" s="249"/>
      <c r="C8" s="252" t="s">
        <v>165</v>
      </c>
      <c r="D8" s="294"/>
      <c r="E8" s="294"/>
      <c r="F8" s="294"/>
      <c r="G8" s="294"/>
      <c r="H8" s="251"/>
      <c r="I8" s="252" t="s">
        <v>166</v>
      </c>
      <c r="J8" s="294"/>
      <c r="K8" s="294"/>
      <c r="L8" s="294"/>
      <c r="M8" s="294"/>
      <c r="N8" s="251"/>
    </row>
    <row r="9" spans="1:24" x14ac:dyDescent="0.2">
      <c r="A9" s="250" t="s">
        <v>281</v>
      </c>
      <c r="B9" s="249"/>
      <c r="C9" s="252" t="s">
        <v>280</v>
      </c>
      <c r="D9" s="251"/>
      <c r="E9" s="252" t="s">
        <v>309</v>
      </c>
      <c r="F9" s="251"/>
      <c r="G9" s="252" t="s">
        <v>314</v>
      </c>
      <c r="H9" s="251"/>
      <c r="I9" s="252" t="s">
        <v>280</v>
      </c>
      <c r="J9" s="251"/>
      <c r="K9" s="252" t="s">
        <v>309</v>
      </c>
      <c r="L9" s="251"/>
      <c r="M9" s="252" t="s">
        <v>314</v>
      </c>
      <c r="N9" s="251"/>
      <c r="R9" s="295" t="s">
        <v>315</v>
      </c>
    </row>
    <row r="10" spans="1:24" x14ac:dyDescent="0.2">
      <c r="A10" s="250" t="s">
        <v>278</v>
      </c>
      <c r="B10" s="249"/>
      <c r="C10" s="248" t="s">
        <v>256</v>
      </c>
      <c r="D10" s="248" t="s">
        <v>255</v>
      </c>
      <c r="E10" s="248" t="s">
        <v>256</v>
      </c>
      <c r="F10" s="248" t="s">
        <v>255</v>
      </c>
      <c r="G10" s="248" t="s">
        <v>256</v>
      </c>
      <c r="H10" s="248" t="s">
        <v>255</v>
      </c>
      <c r="I10" s="248" t="s">
        <v>256</v>
      </c>
      <c r="J10" s="248" t="s">
        <v>255</v>
      </c>
      <c r="K10" s="248" t="s">
        <v>256</v>
      </c>
      <c r="L10" s="248" t="s">
        <v>255</v>
      </c>
      <c r="M10" s="248" t="s">
        <v>256</v>
      </c>
      <c r="N10" s="248" t="s">
        <v>255</v>
      </c>
    </row>
    <row r="11" spans="1:24" ht="13.5" x14ac:dyDescent="0.25">
      <c r="A11" s="247" t="s">
        <v>273</v>
      </c>
      <c r="B11" s="241" t="s">
        <v>17</v>
      </c>
      <c r="C11" s="241" t="s">
        <v>17</v>
      </c>
      <c r="D11" s="241" t="s">
        <v>17</v>
      </c>
      <c r="E11" s="241" t="s">
        <v>17</v>
      </c>
      <c r="F11" s="241" t="s">
        <v>17</v>
      </c>
      <c r="G11" s="241" t="s">
        <v>17</v>
      </c>
      <c r="H11" s="241" t="s">
        <v>17</v>
      </c>
      <c r="I11" s="241" t="s">
        <v>17</v>
      </c>
      <c r="J11" s="241" t="s">
        <v>17</v>
      </c>
      <c r="K11" s="241" t="s">
        <v>17</v>
      </c>
      <c r="L11" s="241" t="s">
        <v>17</v>
      </c>
      <c r="M11" s="241" t="s">
        <v>17</v>
      </c>
      <c r="N11" s="241" t="s">
        <v>17</v>
      </c>
    </row>
    <row r="12" spans="1:24" ht="13.5" x14ac:dyDescent="0.25">
      <c r="A12" s="135" t="s">
        <v>316</v>
      </c>
      <c r="B12" s="241" t="s">
        <v>17</v>
      </c>
      <c r="C12" s="242" t="s">
        <v>266</v>
      </c>
      <c r="D12" s="242" t="s">
        <v>266</v>
      </c>
      <c r="E12" s="242" t="s">
        <v>266</v>
      </c>
      <c r="F12" s="242" t="s">
        <v>266</v>
      </c>
      <c r="G12" s="242" t="s">
        <v>266</v>
      </c>
      <c r="H12" s="242" t="s">
        <v>266</v>
      </c>
      <c r="I12" s="242" t="s">
        <v>266</v>
      </c>
      <c r="J12" s="242" t="s">
        <v>266</v>
      </c>
      <c r="K12" s="242" t="s">
        <v>266</v>
      </c>
      <c r="L12" s="242" t="s">
        <v>266</v>
      </c>
      <c r="M12" s="242" t="s">
        <v>266</v>
      </c>
      <c r="N12" s="242" t="s">
        <v>266</v>
      </c>
      <c r="R12" s="296" t="s">
        <v>273</v>
      </c>
      <c r="S12" s="297" t="s">
        <v>317</v>
      </c>
      <c r="T12" s="298"/>
      <c r="U12" s="297" t="s">
        <v>318</v>
      </c>
      <c r="V12" s="298"/>
      <c r="W12" s="297" t="s">
        <v>319</v>
      </c>
      <c r="X12" s="299"/>
    </row>
    <row r="13" spans="1:24" ht="14.25" thickBot="1" x14ac:dyDescent="0.3">
      <c r="A13" s="135" t="s">
        <v>287</v>
      </c>
      <c r="B13" s="241" t="s">
        <v>17</v>
      </c>
      <c r="C13" s="242">
        <v>1069867</v>
      </c>
      <c r="D13" s="242">
        <v>4012792</v>
      </c>
      <c r="E13" s="242">
        <v>806690</v>
      </c>
      <c r="F13" s="242">
        <v>2643560</v>
      </c>
      <c r="G13" s="242">
        <v>263177</v>
      </c>
      <c r="H13" s="242">
        <v>1369232</v>
      </c>
      <c r="I13" s="242">
        <v>1330887</v>
      </c>
      <c r="J13" s="242">
        <v>5197765</v>
      </c>
      <c r="K13" s="242">
        <v>983090</v>
      </c>
      <c r="L13" s="242">
        <v>3291419</v>
      </c>
      <c r="M13" s="242">
        <v>347797</v>
      </c>
      <c r="N13" s="242">
        <v>1906346</v>
      </c>
      <c r="R13" s="300"/>
      <c r="S13" s="301" t="s">
        <v>320</v>
      </c>
      <c r="T13" s="302" t="s">
        <v>321</v>
      </c>
      <c r="U13" s="301" t="s">
        <v>320</v>
      </c>
      <c r="V13" s="302" t="s">
        <v>321</v>
      </c>
      <c r="W13" s="301" t="s">
        <v>320</v>
      </c>
      <c r="X13" s="302" t="s">
        <v>321</v>
      </c>
    </row>
    <row r="14" spans="1:24" ht="13.5" x14ac:dyDescent="0.25">
      <c r="A14" s="135" t="s">
        <v>289</v>
      </c>
      <c r="B14" s="241" t="s">
        <v>17</v>
      </c>
      <c r="C14" s="242">
        <v>1009495</v>
      </c>
      <c r="D14" s="242">
        <v>3779939</v>
      </c>
      <c r="E14" s="242">
        <v>764194</v>
      </c>
      <c r="F14" s="242">
        <v>2491851</v>
      </c>
      <c r="G14" s="242">
        <v>245301</v>
      </c>
      <c r="H14" s="242">
        <v>1288088</v>
      </c>
      <c r="I14" s="242">
        <v>1218156</v>
      </c>
      <c r="J14" s="242">
        <v>4726288</v>
      </c>
      <c r="K14" s="242">
        <v>909819</v>
      </c>
      <c r="L14" s="242">
        <v>3015888</v>
      </c>
      <c r="M14" s="242">
        <v>308337</v>
      </c>
      <c r="N14" s="242">
        <v>1710400</v>
      </c>
      <c r="R14" s="303" t="s">
        <v>322</v>
      </c>
      <c r="S14" s="304">
        <v>28426</v>
      </c>
      <c r="T14" s="305">
        <v>140012</v>
      </c>
      <c r="U14" s="304">
        <v>14377</v>
      </c>
      <c r="V14" s="305">
        <v>67051</v>
      </c>
      <c r="W14" s="306">
        <v>14049</v>
      </c>
      <c r="X14" s="306">
        <v>72961</v>
      </c>
    </row>
    <row r="15" spans="1:24" ht="13.5" x14ac:dyDescent="0.25">
      <c r="A15" s="307" t="s">
        <v>288</v>
      </c>
      <c r="B15" s="308" t="s">
        <v>17</v>
      </c>
      <c r="C15" s="240">
        <v>60372</v>
      </c>
      <c r="D15" s="240">
        <v>232853</v>
      </c>
      <c r="E15" s="240">
        <v>42496</v>
      </c>
      <c r="F15" s="240">
        <v>151709</v>
      </c>
      <c r="G15" s="240">
        <v>17876</v>
      </c>
      <c r="H15" s="240">
        <v>81144</v>
      </c>
      <c r="I15" s="309">
        <v>112731</v>
      </c>
      <c r="J15" s="309">
        <v>471477</v>
      </c>
      <c r="K15" s="309">
        <v>73271</v>
      </c>
      <c r="L15" s="309">
        <v>275531</v>
      </c>
      <c r="M15" s="309">
        <v>39460</v>
      </c>
      <c r="N15" s="309">
        <v>195946</v>
      </c>
      <c r="R15" s="303" t="s">
        <v>323</v>
      </c>
      <c r="S15" s="304">
        <v>14641</v>
      </c>
      <c r="T15" s="305">
        <v>63901</v>
      </c>
      <c r="U15" s="304">
        <v>10449</v>
      </c>
      <c r="V15" s="305">
        <v>43574</v>
      </c>
      <c r="W15" s="306">
        <v>4192</v>
      </c>
      <c r="X15" s="306">
        <v>20327</v>
      </c>
    </row>
    <row r="16" spans="1:24" ht="13.5" x14ac:dyDescent="0.25">
      <c r="A16" s="135" t="s">
        <v>324</v>
      </c>
      <c r="B16" s="241" t="s">
        <v>17</v>
      </c>
      <c r="C16" s="240">
        <v>41361</v>
      </c>
      <c r="D16" s="240">
        <v>163754</v>
      </c>
      <c r="E16" s="240">
        <v>27215</v>
      </c>
      <c r="F16" s="240">
        <v>99657</v>
      </c>
      <c r="G16" s="240">
        <v>14146</v>
      </c>
      <c r="H16" s="240">
        <v>64097</v>
      </c>
      <c r="I16" s="240">
        <v>80260</v>
      </c>
      <c r="J16" s="240">
        <v>344767</v>
      </c>
      <c r="K16" s="240">
        <v>48601</v>
      </c>
      <c r="L16" s="240">
        <v>186216</v>
      </c>
      <c r="M16" s="240">
        <v>31659</v>
      </c>
      <c r="N16" s="240">
        <v>158551</v>
      </c>
      <c r="R16" s="303" t="s">
        <v>325</v>
      </c>
      <c r="S16" s="304">
        <v>9047</v>
      </c>
      <c r="T16" s="305">
        <v>29956</v>
      </c>
      <c r="U16" s="304">
        <v>6578</v>
      </c>
      <c r="V16" s="305">
        <v>19701</v>
      </c>
      <c r="W16" s="306">
        <v>2469</v>
      </c>
      <c r="X16" s="306">
        <v>10255</v>
      </c>
    </row>
    <row r="17" spans="1:24" ht="13.5" x14ac:dyDescent="0.25">
      <c r="A17" s="307" t="s">
        <v>326</v>
      </c>
      <c r="B17" s="308" t="s">
        <v>17</v>
      </c>
      <c r="C17" s="240">
        <v>14604</v>
      </c>
      <c r="D17" s="240">
        <v>61612</v>
      </c>
      <c r="E17" s="240">
        <v>8322</v>
      </c>
      <c r="F17" s="240">
        <v>34831</v>
      </c>
      <c r="G17" s="240">
        <v>6282</v>
      </c>
      <c r="H17" s="240">
        <v>26781</v>
      </c>
      <c r="I17" s="309">
        <v>28426</v>
      </c>
      <c r="J17" s="309">
        <v>140012</v>
      </c>
      <c r="K17" s="309">
        <v>14377</v>
      </c>
      <c r="L17" s="309">
        <v>67051</v>
      </c>
      <c r="M17" s="309">
        <v>14049</v>
      </c>
      <c r="N17" s="309">
        <v>72961</v>
      </c>
      <c r="R17" s="303" t="s">
        <v>327</v>
      </c>
      <c r="S17" s="304">
        <v>7551</v>
      </c>
      <c r="T17" s="305">
        <v>37550</v>
      </c>
      <c r="U17" s="304">
        <v>5350</v>
      </c>
      <c r="V17" s="305">
        <v>25723</v>
      </c>
      <c r="W17" s="306">
        <v>2201</v>
      </c>
      <c r="X17" s="306">
        <v>11827</v>
      </c>
    </row>
    <row r="18" spans="1:24" ht="13.5" x14ac:dyDescent="0.25">
      <c r="A18" s="135" t="s">
        <v>328</v>
      </c>
      <c r="B18" s="241" t="s">
        <v>17</v>
      </c>
      <c r="C18" s="240">
        <v>12782</v>
      </c>
      <c r="D18" s="240">
        <v>48786</v>
      </c>
      <c r="E18" s="240">
        <v>9993</v>
      </c>
      <c r="F18" s="240">
        <v>36071</v>
      </c>
      <c r="G18" s="240">
        <v>2789</v>
      </c>
      <c r="H18" s="240">
        <v>12715</v>
      </c>
      <c r="I18" s="242">
        <v>20828</v>
      </c>
      <c r="J18" s="242">
        <v>86032</v>
      </c>
      <c r="K18" s="242">
        <v>15303</v>
      </c>
      <c r="L18" s="242">
        <v>58893</v>
      </c>
      <c r="M18" s="242">
        <v>5525</v>
      </c>
      <c r="N18" s="242">
        <v>27139</v>
      </c>
      <c r="R18" s="303" t="s">
        <v>329</v>
      </c>
      <c r="S18" s="304">
        <v>5856</v>
      </c>
      <c r="T18" s="305">
        <v>23987</v>
      </c>
      <c r="U18" s="304">
        <v>2495</v>
      </c>
      <c r="V18" s="305">
        <v>6110</v>
      </c>
      <c r="W18" s="306">
        <v>3361</v>
      </c>
      <c r="X18" s="306">
        <v>17877</v>
      </c>
    </row>
    <row r="19" spans="1:24" ht="13.5" x14ac:dyDescent="0.25">
      <c r="A19" s="307" t="s">
        <v>330</v>
      </c>
      <c r="B19" s="308" t="s">
        <v>17</v>
      </c>
      <c r="C19" s="240">
        <v>8606</v>
      </c>
      <c r="D19" s="240">
        <v>33129</v>
      </c>
      <c r="E19" s="240">
        <v>6499</v>
      </c>
      <c r="F19" s="240">
        <v>24150</v>
      </c>
      <c r="G19" s="240">
        <v>2107</v>
      </c>
      <c r="H19" s="240">
        <v>8979</v>
      </c>
      <c r="I19" s="309">
        <v>14641</v>
      </c>
      <c r="J19" s="309">
        <v>63901</v>
      </c>
      <c r="K19" s="309">
        <v>10449</v>
      </c>
      <c r="L19" s="309">
        <v>43574</v>
      </c>
      <c r="M19" s="309">
        <v>4192</v>
      </c>
      <c r="N19" s="309">
        <v>20327</v>
      </c>
      <c r="R19" s="303" t="s">
        <v>331</v>
      </c>
      <c r="S19" s="304">
        <v>4670</v>
      </c>
      <c r="T19" s="305">
        <v>16695</v>
      </c>
      <c r="U19" s="304">
        <v>3641</v>
      </c>
      <c r="V19" s="305">
        <v>11111</v>
      </c>
      <c r="W19" s="306">
        <v>1029</v>
      </c>
      <c r="X19" s="306">
        <v>5584</v>
      </c>
    </row>
    <row r="20" spans="1:24" ht="13.5" x14ac:dyDescent="0.25">
      <c r="A20" s="307" t="s">
        <v>332</v>
      </c>
      <c r="B20" s="308" t="s">
        <v>17</v>
      </c>
      <c r="C20" s="240">
        <v>4520</v>
      </c>
      <c r="D20" s="240">
        <v>15545</v>
      </c>
      <c r="E20" s="240">
        <v>3340</v>
      </c>
      <c r="F20" s="240">
        <v>10612</v>
      </c>
      <c r="G20" s="240">
        <v>1180</v>
      </c>
      <c r="H20" s="240">
        <v>4933</v>
      </c>
      <c r="I20" s="309">
        <v>9047</v>
      </c>
      <c r="J20" s="309">
        <v>29956</v>
      </c>
      <c r="K20" s="309">
        <v>6578</v>
      </c>
      <c r="L20" s="309">
        <v>19701</v>
      </c>
      <c r="M20" s="309">
        <v>2469</v>
      </c>
      <c r="N20" s="309">
        <v>10255</v>
      </c>
      <c r="R20" s="303" t="s">
        <v>333</v>
      </c>
      <c r="S20" s="304">
        <v>4446</v>
      </c>
      <c r="T20" s="305">
        <v>17769</v>
      </c>
      <c r="U20" s="304">
        <v>3037</v>
      </c>
      <c r="V20" s="305">
        <v>10594</v>
      </c>
      <c r="W20" s="306">
        <v>1409</v>
      </c>
      <c r="X20" s="306">
        <v>7175</v>
      </c>
    </row>
    <row r="21" spans="1:24" ht="13.5" x14ac:dyDescent="0.25">
      <c r="A21" s="307" t="s">
        <v>334</v>
      </c>
      <c r="B21" s="308" t="s">
        <v>17</v>
      </c>
      <c r="C21" s="240">
        <v>3968</v>
      </c>
      <c r="D21" s="240">
        <v>17690</v>
      </c>
      <c r="E21" s="240">
        <v>2733</v>
      </c>
      <c r="F21" s="240">
        <v>11872</v>
      </c>
      <c r="G21" s="240">
        <v>1235</v>
      </c>
      <c r="H21" s="240">
        <v>5818</v>
      </c>
      <c r="I21" s="309">
        <v>7551</v>
      </c>
      <c r="J21" s="309">
        <v>37550</v>
      </c>
      <c r="K21" s="309">
        <v>5350</v>
      </c>
      <c r="L21" s="309">
        <v>25723</v>
      </c>
      <c r="M21" s="309">
        <v>2201</v>
      </c>
      <c r="N21" s="309">
        <v>11827</v>
      </c>
      <c r="R21" s="303" t="s">
        <v>335</v>
      </c>
      <c r="S21" s="304">
        <v>4267</v>
      </c>
      <c r="T21" s="305">
        <v>22760</v>
      </c>
      <c r="U21" s="304">
        <v>1705</v>
      </c>
      <c r="V21" s="305">
        <v>7858</v>
      </c>
      <c r="W21" s="306">
        <v>2562</v>
      </c>
      <c r="X21" s="306">
        <v>14902</v>
      </c>
    </row>
    <row r="22" spans="1:24" ht="13.5" x14ac:dyDescent="0.25">
      <c r="A22" s="307" t="s">
        <v>336</v>
      </c>
      <c r="B22" s="308" t="s">
        <v>17</v>
      </c>
      <c r="C22" s="240">
        <v>3210</v>
      </c>
      <c r="D22" s="240">
        <v>13572</v>
      </c>
      <c r="E22" s="240">
        <v>1486</v>
      </c>
      <c r="F22" s="240">
        <v>3628</v>
      </c>
      <c r="G22" s="240">
        <v>1724</v>
      </c>
      <c r="H22" s="240">
        <v>9944</v>
      </c>
      <c r="I22" s="309">
        <v>5856</v>
      </c>
      <c r="J22" s="309">
        <v>23987</v>
      </c>
      <c r="K22" s="309">
        <v>2495</v>
      </c>
      <c r="L22" s="309">
        <v>6110</v>
      </c>
      <c r="M22" s="309">
        <v>3361</v>
      </c>
      <c r="N22" s="309">
        <v>17877</v>
      </c>
      <c r="R22" s="303" t="s">
        <v>337</v>
      </c>
      <c r="S22" s="304">
        <v>4248</v>
      </c>
      <c r="T22" s="305">
        <v>16377</v>
      </c>
      <c r="U22" s="304">
        <v>2410</v>
      </c>
      <c r="V22" s="305">
        <v>8340</v>
      </c>
      <c r="W22" s="306">
        <v>1838</v>
      </c>
      <c r="X22" s="306">
        <v>8037</v>
      </c>
    </row>
    <row r="23" spans="1:24" ht="13.5" x14ac:dyDescent="0.25">
      <c r="A23" s="307" t="s">
        <v>338</v>
      </c>
      <c r="B23" s="308" t="s">
        <v>17</v>
      </c>
      <c r="C23" s="240">
        <v>3132</v>
      </c>
      <c r="D23" s="240">
        <v>12816</v>
      </c>
      <c r="E23" s="240">
        <v>2594</v>
      </c>
      <c r="F23" s="240">
        <v>9556</v>
      </c>
      <c r="G23" s="240">
        <v>538</v>
      </c>
      <c r="H23" s="240">
        <v>3260</v>
      </c>
      <c r="I23" s="309">
        <v>4670</v>
      </c>
      <c r="J23" s="309">
        <v>16695</v>
      </c>
      <c r="K23" s="309">
        <v>3641</v>
      </c>
      <c r="L23" s="309">
        <v>11111</v>
      </c>
      <c r="M23" s="309">
        <v>1029</v>
      </c>
      <c r="N23" s="309">
        <v>5584</v>
      </c>
      <c r="R23" s="303" t="s">
        <v>339</v>
      </c>
      <c r="S23" s="304">
        <v>3715</v>
      </c>
      <c r="T23" s="305">
        <v>15284</v>
      </c>
      <c r="U23" s="304">
        <v>3047</v>
      </c>
      <c r="V23" s="305">
        <v>11630</v>
      </c>
      <c r="W23" s="306">
        <v>668</v>
      </c>
      <c r="X23" s="306">
        <v>3654</v>
      </c>
    </row>
    <row r="24" spans="1:24" ht="13.5" x14ac:dyDescent="0.25">
      <c r="A24" s="307" t="s">
        <v>340</v>
      </c>
      <c r="B24" s="308" t="s">
        <v>17</v>
      </c>
      <c r="C24" s="240">
        <v>1492</v>
      </c>
      <c r="D24" s="240">
        <v>5870</v>
      </c>
      <c r="E24" s="240">
        <v>1095</v>
      </c>
      <c r="F24" s="240">
        <v>4089</v>
      </c>
      <c r="G24" s="240">
        <v>397</v>
      </c>
      <c r="H24" s="240">
        <v>1781</v>
      </c>
      <c r="I24" s="309">
        <v>4446</v>
      </c>
      <c r="J24" s="309">
        <v>17769</v>
      </c>
      <c r="K24" s="309">
        <v>3037</v>
      </c>
      <c r="L24" s="309">
        <v>10594</v>
      </c>
      <c r="M24" s="309">
        <v>1409</v>
      </c>
      <c r="N24" s="309">
        <v>7175</v>
      </c>
      <c r="R24" s="303" t="s">
        <v>341</v>
      </c>
      <c r="S24" s="304">
        <v>3688</v>
      </c>
      <c r="T24" s="305">
        <v>10207</v>
      </c>
      <c r="U24" s="304">
        <v>2875</v>
      </c>
      <c r="V24" s="305">
        <v>7856</v>
      </c>
      <c r="W24" s="306">
        <v>813</v>
      </c>
      <c r="X24" s="306">
        <v>2351</v>
      </c>
    </row>
    <row r="25" spans="1:24" ht="13.5" x14ac:dyDescent="0.25">
      <c r="A25" s="307" t="s">
        <v>342</v>
      </c>
      <c r="B25" s="308" t="s">
        <v>17</v>
      </c>
      <c r="C25" s="240">
        <v>967</v>
      </c>
      <c r="D25" s="240">
        <v>5057</v>
      </c>
      <c r="E25" s="240">
        <v>477</v>
      </c>
      <c r="F25" s="240">
        <v>2236</v>
      </c>
      <c r="G25" s="240">
        <v>490</v>
      </c>
      <c r="H25" s="240">
        <v>2821</v>
      </c>
      <c r="I25" s="309">
        <v>4267</v>
      </c>
      <c r="J25" s="309">
        <v>22760</v>
      </c>
      <c r="K25" s="309">
        <v>1705</v>
      </c>
      <c r="L25" s="309">
        <v>7858</v>
      </c>
      <c r="M25" s="309">
        <v>2562</v>
      </c>
      <c r="N25" s="309">
        <v>14902</v>
      </c>
      <c r="R25" s="303" t="s">
        <v>343</v>
      </c>
      <c r="S25" s="304">
        <v>2662</v>
      </c>
      <c r="T25" s="305">
        <v>7929</v>
      </c>
      <c r="U25" s="304">
        <v>2162</v>
      </c>
      <c r="V25" s="305">
        <v>6530</v>
      </c>
      <c r="W25" s="306">
        <v>500</v>
      </c>
      <c r="X25" s="306">
        <v>1399</v>
      </c>
    </row>
    <row r="26" spans="1:24" ht="13.5" x14ac:dyDescent="0.25">
      <c r="A26" s="307" t="s">
        <v>344</v>
      </c>
      <c r="B26" s="308" t="s">
        <v>17</v>
      </c>
      <c r="C26" s="240">
        <v>1861</v>
      </c>
      <c r="D26" s="240">
        <v>6152</v>
      </c>
      <c r="E26" s="240">
        <v>1183</v>
      </c>
      <c r="F26" s="240">
        <v>3691</v>
      </c>
      <c r="G26" s="240">
        <v>678</v>
      </c>
      <c r="H26" s="240">
        <v>2461</v>
      </c>
      <c r="I26" s="309">
        <v>4248</v>
      </c>
      <c r="J26" s="309">
        <v>16377</v>
      </c>
      <c r="K26" s="309">
        <v>2410</v>
      </c>
      <c r="L26" s="309">
        <v>8340</v>
      </c>
      <c r="M26" s="309">
        <v>1838</v>
      </c>
      <c r="N26" s="309">
        <v>8037</v>
      </c>
      <c r="R26" s="303" t="s">
        <v>345</v>
      </c>
      <c r="S26" s="304">
        <v>2306</v>
      </c>
      <c r="T26" s="305">
        <v>6827</v>
      </c>
      <c r="U26" s="304">
        <v>1683</v>
      </c>
      <c r="V26" s="305">
        <v>4617</v>
      </c>
      <c r="W26" s="306">
        <v>623</v>
      </c>
      <c r="X26" s="306">
        <v>2210</v>
      </c>
    </row>
    <row r="27" spans="1:24" ht="13.5" x14ac:dyDescent="0.25">
      <c r="A27" s="307" t="s">
        <v>346</v>
      </c>
      <c r="B27" s="308" t="s">
        <v>17</v>
      </c>
      <c r="C27" s="240">
        <v>2427</v>
      </c>
      <c r="D27" s="240">
        <v>10685</v>
      </c>
      <c r="E27" s="240">
        <v>2053</v>
      </c>
      <c r="F27" s="240">
        <v>8076</v>
      </c>
      <c r="G27" s="240">
        <v>374</v>
      </c>
      <c r="H27" s="240">
        <v>2609</v>
      </c>
      <c r="I27" s="309">
        <v>3715</v>
      </c>
      <c r="J27" s="309">
        <v>15284</v>
      </c>
      <c r="K27" s="309">
        <v>3047</v>
      </c>
      <c r="L27" s="309">
        <v>11630</v>
      </c>
      <c r="M27" s="309">
        <v>668</v>
      </c>
      <c r="N27" s="309">
        <v>3654</v>
      </c>
      <c r="R27" s="303" t="s">
        <v>347</v>
      </c>
      <c r="S27" s="304">
        <v>914</v>
      </c>
      <c r="T27" s="305">
        <v>1956</v>
      </c>
      <c r="U27" s="304">
        <v>649</v>
      </c>
      <c r="V27" s="305">
        <v>1394</v>
      </c>
      <c r="W27" s="306">
        <v>265</v>
      </c>
      <c r="X27" s="306">
        <v>562</v>
      </c>
    </row>
    <row r="28" spans="1:24" ht="13.5" x14ac:dyDescent="0.25">
      <c r="A28" s="307" t="s">
        <v>341</v>
      </c>
      <c r="B28" s="308" t="s">
        <v>17</v>
      </c>
      <c r="C28" s="240">
        <v>1235</v>
      </c>
      <c r="D28" s="240">
        <v>3181</v>
      </c>
      <c r="E28" s="240">
        <v>997</v>
      </c>
      <c r="F28" s="240">
        <v>2536</v>
      </c>
      <c r="G28" s="240">
        <v>238</v>
      </c>
      <c r="H28" s="240">
        <v>645</v>
      </c>
      <c r="I28" s="309">
        <v>3688</v>
      </c>
      <c r="J28" s="309">
        <v>10207</v>
      </c>
      <c r="K28" s="309">
        <v>2875</v>
      </c>
      <c r="L28" s="309">
        <v>7856</v>
      </c>
      <c r="M28" s="309">
        <v>813</v>
      </c>
      <c r="N28" s="309">
        <v>2351</v>
      </c>
      <c r="R28" s="303" t="s">
        <v>348</v>
      </c>
      <c r="S28" s="304">
        <v>900</v>
      </c>
      <c r="T28" s="305">
        <v>3139</v>
      </c>
      <c r="U28" s="304">
        <v>725</v>
      </c>
      <c r="V28" s="305">
        <v>2317</v>
      </c>
      <c r="W28" s="306">
        <v>175</v>
      </c>
      <c r="X28" s="306">
        <v>822</v>
      </c>
    </row>
    <row r="29" spans="1:24" ht="13.5" x14ac:dyDescent="0.25">
      <c r="A29" s="307" t="s">
        <v>349</v>
      </c>
      <c r="B29" s="308" t="s">
        <v>17</v>
      </c>
      <c r="C29" s="240">
        <v>1267</v>
      </c>
      <c r="D29" s="240">
        <v>3250</v>
      </c>
      <c r="E29" s="240">
        <v>1032</v>
      </c>
      <c r="F29" s="240">
        <v>2469</v>
      </c>
      <c r="G29" s="240">
        <v>235</v>
      </c>
      <c r="H29" s="240">
        <v>781</v>
      </c>
      <c r="I29" s="309">
        <v>2662</v>
      </c>
      <c r="J29" s="309">
        <v>7929</v>
      </c>
      <c r="K29" s="309">
        <v>2162</v>
      </c>
      <c r="L29" s="309">
        <v>6530</v>
      </c>
      <c r="M29" s="309">
        <v>500</v>
      </c>
      <c r="N29" s="309">
        <v>1399</v>
      </c>
      <c r="R29" s="303" t="s">
        <v>350</v>
      </c>
      <c r="S29" s="304">
        <v>841</v>
      </c>
      <c r="T29" s="305">
        <v>2992</v>
      </c>
      <c r="U29" s="304">
        <v>543</v>
      </c>
      <c r="V29" s="305">
        <v>1621</v>
      </c>
      <c r="W29" s="306">
        <v>298</v>
      </c>
      <c r="X29" s="306">
        <v>1371</v>
      </c>
    </row>
    <row r="30" spans="1:24" ht="13.5" x14ac:dyDescent="0.25">
      <c r="A30" s="307" t="s">
        <v>351</v>
      </c>
      <c r="B30" s="308" t="s">
        <v>17</v>
      </c>
      <c r="C30" s="240">
        <v>3017</v>
      </c>
      <c r="D30" s="240">
        <v>10155</v>
      </c>
      <c r="E30" s="240">
        <v>2337</v>
      </c>
      <c r="F30" s="240">
        <v>7711</v>
      </c>
      <c r="G30" s="240">
        <v>680</v>
      </c>
      <c r="H30" s="240">
        <v>2444</v>
      </c>
      <c r="I30" s="309">
        <v>2306</v>
      </c>
      <c r="J30" s="309">
        <v>6827</v>
      </c>
      <c r="K30" s="309">
        <v>1683</v>
      </c>
      <c r="L30" s="309">
        <v>4617</v>
      </c>
      <c r="M30" s="309">
        <v>623</v>
      </c>
      <c r="N30" s="309">
        <v>2210</v>
      </c>
      <c r="R30" s="303" t="s">
        <v>352</v>
      </c>
      <c r="S30" s="304">
        <v>722</v>
      </c>
      <c r="T30" s="305">
        <v>1926</v>
      </c>
      <c r="U30" s="304">
        <v>556</v>
      </c>
      <c r="V30" s="305">
        <v>1456</v>
      </c>
      <c r="W30" s="306">
        <v>166</v>
      </c>
      <c r="X30" s="306">
        <v>470</v>
      </c>
    </row>
    <row r="31" spans="1:24" ht="13.5" x14ac:dyDescent="0.25">
      <c r="A31" s="135" t="s">
        <v>353</v>
      </c>
      <c r="B31" s="241" t="s">
        <v>17</v>
      </c>
      <c r="C31" s="240">
        <v>660</v>
      </c>
      <c r="D31" s="240">
        <v>2421</v>
      </c>
      <c r="E31" s="240">
        <v>585</v>
      </c>
      <c r="F31" s="240">
        <v>1858</v>
      </c>
      <c r="G31" s="240">
        <v>75</v>
      </c>
      <c r="H31" s="240">
        <v>563</v>
      </c>
      <c r="I31" s="240">
        <v>1112</v>
      </c>
      <c r="J31" s="240">
        <v>4063</v>
      </c>
      <c r="K31" s="240">
        <v>941</v>
      </c>
      <c r="L31" s="240">
        <v>3197</v>
      </c>
      <c r="M31" s="240">
        <v>171</v>
      </c>
      <c r="N31" s="240">
        <v>866</v>
      </c>
      <c r="R31" s="303" t="s">
        <v>354</v>
      </c>
      <c r="S31" s="304">
        <v>694</v>
      </c>
      <c r="T31" s="305">
        <v>2700</v>
      </c>
      <c r="U31" s="304">
        <v>545</v>
      </c>
      <c r="V31" s="305">
        <v>1927</v>
      </c>
      <c r="W31" s="306">
        <v>149</v>
      </c>
      <c r="X31" s="306">
        <v>773</v>
      </c>
    </row>
    <row r="32" spans="1:24" ht="13.5" x14ac:dyDescent="0.25">
      <c r="A32" s="135" t="s">
        <v>355</v>
      </c>
      <c r="B32" s="241" t="s">
        <v>17</v>
      </c>
      <c r="C32" s="240">
        <v>598</v>
      </c>
      <c r="D32" s="240">
        <v>1900</v>
      </c>
      <c r="E32" s="240">
        <v>522</v>
      </c>
      <c r="F32" s="240">
        <v>1634</v>
      </c>
      <c r="G32" s="240">
        <v>76</v>
      </c>
      <c r="H32" s="240">
        <v>266</v>
      </c>
      <c r="I32" s="240">
        <v>976</v>
      </c>
      <c r="J32" s="240">
        <v>4395</v>
      </c>
      <c r="K32" s="240">
        <v>790</v>
      </c>
      <c r="L32" s="240">
        <v>3233</v>
      </c>
      <c r="M32" s="240">
        <v>186</v>
      </c>
      <c r="N32" s="240">
        <v>1162</v>
      </c>
      <c r="R32" s="310" t="s">
        <v>356</v>
      </c>
      <c r="S32" s="311">
        <v>656</v>
      </c>
      <c r="T32" s="312">
        <v>2187</v>
      </c>
      <c r="U32" s="311">
        <v>514</v>
      </c>
      <c r="V32" s="312">
        <v>1583</v>
      </c>
      <c r="W32" s="313">
        <v>142</v>
      </c>
      <c r="X32" s="313">
        <v>604</v>
      </c>
    </row>
    <row r="33" spans="1:24" ht="13.5" x14ac:dyDescent="0.25">
      <c r="A33" s="307" t="s">
        <v>357</v>
      </c>
      <c r="B33" s="308" t="s">
        <v>17</v>
      </c>
      <c r="C33" s="240">
        <v>461</v>
      </c>
      <c r="D33" s="240">
        <v>984</v>
      </c>
      <c r="E33" s="240">
        <v>307</v>
      </c>
      <c r="F33" s="240">
        <v>539</v>
      </c>
      <c r="G33" s="240">
        <v>154</v>
      </c>
      <c r="H33" s="240">
        <v>445</v>
      </c>
      <c r="I33" s="309">
        <v>914</v>
      </c>
      <c r="J33" s="309">
        <v>1956</v>
      </c>
      <c r="K33" s="309">
        <v>649</v>
      </c>
      <c r="L33" s="309">
        <v>1394</v>
      </c>
      <c r="M33" s="309">
        <v>265</v>
      </c>
      <c r="N33" s="309">
        <v>562</v>
      </c>
      <c r="R33" s="314" t="s">
        <v>358</v>
      </c>
      <c r="S33" s="315">
        <v>112731</v>
      </c>
      <c r="T33" s="316">
        <v>471477</v>
      </c>
      <c r="U33" s="315">
        <v>73271</v>
      </c>
      <c r="V33" s="316">
        <v>275531</v>
      </c>
      <c r="W33" s="317">
        <v>39460</v>
      </c>
      <c r="X33" s="317">
        <v>195946</v>
      </c>
    </row>
    <row r="34" spans="1:24" ht="13.5" x14ac:dyDescent="0.25">
      <c r="A34" s="307" t="s">
        <v>359</v>
      </c>
      <c r="B34" s="308" t="s">
        <v>17</v>
      </c>
      <c r="C34" s="240">
        <v>681</v>
      </c>
      <c r="D34" s="240">
        <v>1842</v>
      </c>
      <c r="E34" s="240">
        <v>618</v>
      </c>
      <c r="F34" s="240">
        <v>1664</v>
      </c>
      <c r="G34" s="240">
        <v>63</v>
      </c>
      <c r="H34" s="240">
        <v>178</v>
      </c>
      <c r="I34" s="309">
        <v>900</v>
      </c>
      <c r="J34" s="309">
        <v>3139</v>
      </c>
      <c r="K34" s="309">
        <v>725</v>
      </c>
      <c r="L34" s="309">
        <v>2317</v>
      </c>
      <c r="M34" s="309">
        <v>175</v>
      </c>
      <c r="N34" s="309">
        <v>822</v>
      </c>
    </row>
    <row r="35" spans="1:24" ht="13.5" x14ac:dyDescent="0.25">
      <c r="A35" s="307" t="s">
        <v>360</v>
      </c>
      <c r="B35" s="308" t="s">
        <v>17</v>
      </c>
      <c r="C35" s="240">
        <v>401</v>
      </c>
      <c r="D35" s="240">
        <v>1365</v>
      </c>
      <c r="E35" s="240">
        <v>282</v>
      </c>
      <c r="F35" s="240">
        <v>813</v>
      </c>
      <c r="G35" s="240">
        <v>119</v>
      </c>
      <c r="H35" s="240">
        <v>552</v>
      </c>
      <c r="I35" s="309">
        <v>841</v>
      </c>
      <c r="J35" s="309">
        <v>2992</v>
      </c>
      <c r="K35" s="309">
        <v>543</v>
      </c>
      <c r="L35" s="309">
        <v>1621</v>
      </c>
      <c r="M35" s="309">
        <v>298</v>
      </c>
      <c r="N35" s="309">
        <v>1371</v>
      </c>
    </row>
    <row r="36" spans="1:24" ht="13.5" x14ac:dyDescent="0.25">
      <c r="A36" s="307" t="s">
        <v>361</v>
      </c>
      <c r="B36" s="308" t="s">
        <v>17</v>
      </c>
      <c r="C36" s="240">
        <v>361</v>
      </c>
      <c r="D36" s="240">
        <v>1047</v>
      </c>
      <c r="E36" s="240">
        <v>289</v>
      </c>
      <c r="F36" s="240">
        <v>761</v>
      </c>
      <c r="G36" s="240">
        <v>72</v>
      </c>
      <c r="H36" s="240">
        <v>286</v>
      </c>
      <c r="I36" s="309">
        <v>722</v>
      </c>
      <c r="J36" s="309">
        <v>1926</v>
      </c>
      <c r="K36" s="309">
        <v>556</v>
      </c>
      <c r="L36" s="309">
        <v>1456</v>
      </c>
      <c r="M36" s="309">
        <v>166</v>
      </c>
      <c r="N36" s="309">
        <v>470</v>
      </c>
    </row>
    <row r="37" spans="1:24" ht="13.5" x14ac:dyDescent="0.25">
      <c r="A37" s="307" t="s">
        <v>362</v>
      </c>
      <c r="B37" s="308" t="s">
        <v>17</v>
      </c>
      <c r="C37" s="240">
        <v>360</v>
      </c>
      <c r="D37" s="240">
        <v>1806</v>
      </c>
      <c r="E37" s="240">
        <v>272</v>
      </c>
      <c r="F37" s="240">
        <v>1334</v>
      </c>
      <c r="G37" s="240">
        <v>88</v>
      </c>
      <c r="H37" s="240">
        <v>472</v>
      </c>
      <c r="I37" s="309">
        <v>694</v>
      </c>
      <c r="J37" s="309">
        <v>2700</v>
      </c>
      <c r="K37" s="309">
        <v>545</v>
      </c>
      <c r="L37" s="309">
        <v>1927</v>
      </c>
      <c r="M37" s="309">
        <v>149</v>
      </c>
      <c r="N37" s="309">
        <v>773</v>
      </c>
    </row>
    <row r="38" spans="1:24" ht="21" x14ac:dyDescent="0.25">
      <c r="A38" s="135" t="s">
        <v>363</v>
      </c>
      <c r="B38" s="241" t="s">
        <v>17</v>
      </c>
      <c r="C38" s="242">
        <v>450</v>
      </c>
      <c r="D38" s="242">
        <v>1122</v>
      </c>
      <c r="E38" s="242">
        <v>414</v>
      </c>
      <c r="F38" s="242">
        <v>954</v>
      </c>
      <c r="G38" s="242">
        <v>36</v>
      </c>
      <c r="H38" s="242">
        <v>168</v>
      </c>
      <c r="I38" s="242">
        <v>674</v>
      </c>
      <c r="J38" s="242">
        <v>2584</v>
      </c>
      <c r="K38" s="242">
        <v>585</v>
      </c>
      <c r="L38" s="242">
        <v>2147</v>
      </c>
      <c r="M38" s="242">
        <v>89</v>
      </c>
      <c r="N38" s="242">
        <v>437</v>
      </c>
    </row>
    <row r="39" spans="1:24" ht="13.5" x14ac:dyDescent="0.25">
      <c r="A39" s="307" t="s">
        <v>356</v>
      </c>
      <c r="B39" s="308" t="s">
        <v>17</v>
      </c>
      <c r="C39" s="240">
        <v>246</v>
      </c>
      <c r="D39" s="240">
        <v>755</v>
      </c>
      <c r="E39" s="240">
        <v>197</v>
      </c>
      <c r="F39" s="240">
        <v>632</v>
      </c>
      <c r="G39" s="240">
        <v>49</v>
      </c>
      <c r="H39" s="240">
        <v>123</v>
      </c>
      <c r="I39" s="309">
        <v>656</v>
      </c>
      <c r="J39" s="309">
        <v>2187</v>
      </c>
      <c r="K39" s="309">
        <v>514</v>
      </c>
      <c r="L39" s="309">
        <v>1583</v>
      </c>
      <c r="M39" s="309">
        <v>142</v>
      </c>
      <c r="N39" s="309">
        <v>604</v>
      </c>
    </row>
    <row r="40" spans="1:24" ht="13.5" x14ac:dyDescent="0.25">
      <c r="A40" s="135" t="s">
        <v>364</v>
      </c>
      <c r="B40" s="241" t="s">
        <v>17</v>
      </c>
      <c r="C40" s="242">
        <v>410</v>
      </c>
      <c r="D40" s="242">
        <v>1700</v>
      </c>
      <c r="E40" s="242">
        <v>336</v>
      </c>
      <c r="F40" s="242">
        <v>1146</v>
      </c>
      <c r="G40" s="242">
        <v>74</v>
      </c>
      <c r="H40" s="242">
        <v>554</v>
      </c>
      <c r="I40" s="242">
        <v>632</v>
      </c>
      <c r="J40" s="242">
        <v>3514</v>
      </c>
      <c r="K40" s="242">
        <v>488</v>
      </c>
      <c r="L40" s="242">
        <v>2484</v>
      </c>
      <c r="M40" s="242">
        <v>144</v>
      </c>
      <c r="N40" s="242">
        <v>1030</v>
      </c>
    </row>
    <row r="41" spans="1:24" ht="13.5" x14ac:dyDescent="0.25">
      <c r="A41" s="135" t="s">
        <v>365</v>
      </c>
      <c r="B41" s="241" t="s">
        <v>17</v>
      </c>
      <c r="C41" s="242">
        <v>293</v>
      </c>
      <c r="D41" s="242">
        <v>945</v>
      </c>
      <c r="E41" s="242">
        <v>213</v>
      </c>
      <c r="F41" s="242">
        <v>726</v>
      </c>
      <c r="G41" s="242">
        <v>80</v>
      </c>
      <c r="H41" s="242">
        <v>219</v>
      </c>
      <c r="I41" s="242">
        <v>621</v>
      </c>
      <c r="J41" s="242">
        <v>2227</v>
      </c>
      <c r="K41" s="242">
        <v>411</v>
      </c>
      <c r="L41" s="242">
        <v>1262</v>
      </c>
      <c r="M41" s="242">
        <v>210</v>
      </c>
      <c r="N41" s="242">
        <v>965</v>
      </c>
    </row>
    <row r="42" spans="1:24" ht="13.5" x14ac:dyDescent="0.25">
      <c r="A42" s="135" t="s">
        <v>366</v>
      </c>
      <c r="B42" s="241" t="s">
        <v>17</v>
      </c>
      <c r="C42" s="240">
        <v>369</v>
      </c>
      <c r="D42" s="240">
        <v>1354</v>
      </c>
      <c r="E42" s="240">
        <v>324</v>
      </c>
      <c r="F42" s="240">
        <v>1194</v>
      </c>
      <c r="G42" s="240">
        <v>45</v>
      </c>
      <c r="H42" s="240">
        <v>160</v>
      </c>
      <c r="I42" s="240">
        <v>586</v>
      </c>
      <c r="J42" s="240">
        <v>1737</v>
      </c>
      <c r="K42" s="240">
        <v>489</v>
      </c>
      <c r="L42" s="240">
        <v>1420</v>
      </c>
      <c r="M42" s="240">
        <v>97</v>
      </c>
      <c r="N42" s="240">
        <v>317</v>
      </c>
    </row>
    <row r="43" spans="1:24" ht="13.5" x14ac:dyDescent="0.25">
      <c r="A43" s="135" t="s">
        <v>367</v>
      </c>
      <c r="B43" s="241" t="s">
        <v>17</v>
      </c>
      <c r="C43" s="242">
        <v>511</v>
      </c>
      <c r="D43" s="242">
        <v>1399</v>
      </c>
      <c r="E43" s="242">
        <v>428</v>
      </c>
      <c r="F43" s="242">
        <v>1130</v>
      </c>
      <c r="G43" s="242">
        <v>83</v>
      </c>
      <c r="H43" s="242">
        <v>269</v>
      </c>
      <c r="I43" s="242">
        <v>576</v>
      </c>
      <c r="J43" s="242">
        <v>1586</v>
      </c>
      <c r="K43" s="242">
        <v>472</v>
      </c>
      <c r="L43" s="242">
        <v>1154</v>
      </c>
      <c r="M43" s="242">
        <v>104</v>
      </c>
      <c r="N43" s="242">
        <v>432</v>
      </c>
    </row>
    <row r="44" spans="1:24" ht="13.5" x14ac:dyDescent="0.25">
      <c r="A44" s="135" t="s">
        <v>368</v>
      </c>
      <c r="B44" s="241" t="s">
        <v>17</v>
      </c>
      <c r="C44" s="240">
        <v>262</v>
      </c>
      <c r="D44" s="240">
        <v>712</v>
      </c>
      <c r="E44" s="240">
        <v>237</v>
      </c>
      <c r="F44" s="240">
        <v>661</v>
      </c>
      <c r="G44" s="240">
        <v>25</v>
      </c>
      <c r="H44" s="240">
        <v>51</v>
      </c>
      <c r="I44" s="240">
        <v>546</v>
      </c>
      <c r="J44" s="240">
        <v>1952</v>
      </c>
      <c r="K44" s="240">
        <v>494</v>
      </c>
      <c r="L44" s="240">
        <v>1747</v>
      </c>
      <c r="M44" s="240">
        <v>52</v>
      </c>
      <c r="N44" s="240">
        <v>205</v>
      </c>
    </row>
    <row r="45" spans="1:24" ht="42" x14ac:dyDescent="0.25">
      <c r="A45" s="135" t="s">
        <v>369</v>
      </c>
      <c r="B45" s="241" t="s">
        <v>17</v>
      </c>
      <c r="C45" s="242">
        <v>259</v>
      </c>
      <c r="D45" s="242">
        <v>911</v>
      </c>
      <c r="E45" s="242">
        <v>219</v>
      </c>
      <c r="F45" s="242">
        <v>739</v>
      </c>
      <c r="G45" s="242">
        <v>40</v>
      </c>
      <c r="H45" s="242">
        <v>172</v>
      </c>
      <c r="I45" s="242">
        <v>528</v>
      </c>
      <c r="J45" s="242">
        <v>2056</v>
      </c>
      <c r="K45" s="242">
        <v>441</v>
      </c>
      <c r="L45" s="242">
        <v>1430</v>
      </c>
      <c r="M45" s="242">
        <v>87</v>
      </c>
      <c r="N45" s="242">
        <v>626</v>
      </c>
    </row>
    <row r="46" spans="1:24" ht="13.5" x14ac:dyDescent="0.25">
      <c r="A46" s="135" t="s">
        <v>370</v>
      </c>
      <c r="B46" s="241" t="s">
        <v>17</v>
      </c>
      <c r="C46" s="240">
        <v>320</v>
      </c>
      <c r="D46" s="240">
        <v>1096</v>
      </c>
      <c r="E46" s="240">
        <v>260</v>
      </c>
      <c r="F46" s="240">
        <v>975</v>
      </c>
      <c r="G46" s="240">
        <v>60</v>
      </c>
      <c r="H46" s="240">
        <v>121</v>
      </c>
      <c r="I46" s="240">
        <v>517</v>
      </c>
      <c r="J46" s="240">
        <v>1581</v>
      </c>
      <c r="K46" s="240">
        <v>419</v>
      </c>
      <c r="L46" s="240">
        <v>1319</v>
      </c>
      <c r="M46" s="240">
        <v>98</v>
      </c>
      <c r="N46" s="240">
        <v>262</v>
      </c>
    </row>
    <row r="47" spans="1:24" ht="13.5" x14ac:dyDescent="0.25">
      <c r="A47" s="135" t="s">
        <v>371</v>
      </c>
      <c r="B47" s="241" t="s">
        <v>17</v>
      </c>
      <c r="C47" s="242">
        <v>329</v>
      </c>
      <c r="D47" s="242">
        <v>1209</v>
      </c>
      <c r="E47" s="242">
        <v>251</v>
      </c>
      <c r="F47" s="242">
        <v>946</v>
      </c>
      <c r="G47" s="242">
        <v>78</v>
      </c>
      <c r="H47" s="242">
        <v>263</v>
      </c>
      <c r="I47" s="242">
        <v>509</v>
      </c>
      <c r="J47" s="242">
        <v>1687</v>
      </c>
      <c r="K47" s="242">
        <v>385</v>
      </c>
      <c r="L47" s="242">
        <v>1030</v>
      </c>
      <c r="M47" s="242">
        <v>124</v>
      </c>
      <c r="N47" s="242">
        <v>657</v>
      </c>
    </row>
    <row r="48" spans="1:24" ht="13.5" x14ac:dyDescent="0.25">
      <c r="A48" s="135" t="s">
        <v>372</v>
      </c>
      <c r="B48" s="241" t="s">
        <v>17</v>
      </c>
      <c r="C48" s="240">
        <v>112</v>
      </c>
      <c r="D48" s="240">
        <v>350</v>
      </c>
      <c r="E48" s="240">
        <v>91</v>
      </c>
      <c r="F48" s="240">
        <v>280</v>
      </c>
      <c r="G48" s="240">
        <v>21</v>
      </c>
      <c r="H48" s="240">
        <v>70</v>
      </c>
      <c r="I48" s="240">
        <v>496</v>
      </c>
      <c r="J48" s="240">
        <v>1573</v>
      </c>
      <c r="K48" s="240">
        <v>388</v>
      </c>
      <c r="L48" s="240">
        <v>1233</v>
      </c>
      <c r="M48" s="240">
        <v>108</v>
      </c>
      <c r="N48" s="240">
        <v>340</v>
      </c>
    </row>
    <row r="49" spans="1:14" ht="13.5" x14ac:dyDescent="0.25">
      <c r="A49" s="135" t="s">
        <v>373</v>
      </c>
      <c r="B49" s="241" t="s">
        <v>17</v>
      </c>
      <c r="C49" s="240">
        <v>151</v>
      </c>
      <c r="D49" s="240">
        <v>1137</v>
      </c>
      <c r="E49" s="240">
        <v>116</v>
      </c>
      <c r="F49" s="240">
        <v>357</v>
      </c>
      <c r="G49" s="240">
        <v>35</v>
      </c>
      <c r="H49" s="240">
        <v>780</v>
      </c>
      <c r="I49" s="240">
        <v>453</v>
      </c>
      <c r="J49" s="240">
        <v>2716</v>
      </c>
      <c r="K49" s="240">
        <v>270</v>
      </c>
      <c r="L49" s="240">
        <v>1247</v>
      </c>
      <c r="M49" s="240">
        <v>183</v>
      </c>
      <c r="N49" s="240">
        <v>1469</v>
      </c>
    </row>
    <row r="50" spans="1:14" ht="13.5" x14ac:dyDescent="0.25">
      <c r="A50" s="135" t="s">
        <v>374</v>
      </c>
      <c r="B50" s="241" t="s">
        <v>17</v>
      </c>
      <c r="C50" s="240">
        <v>221</v>
      </c>
      <c r="D50" s="240">
        <v>810</v>
      </c>
      <c r="E50" s="240">
        <v>203</v>
      </c>
      <c r="F50" s="240">
        <v>752</v>
      </c>
      <c r="G50" s="240">
        <v>18</v>
      </c>
      <c r="H50" s="240">
        <v>58</v>
      </c>
      <c r="I50" s="240">
        <v>385</v>
      </c>
      <c r="J50" s="240">
        <v>1309</v>
      </c>
      <c r="K50" s="240">
        <v>321</v>
      </c>
      <c r="L50" s="240">
        <v>1066</v>
      </c>
      <c r="M50" s="240">
        <v>64</v>
      </c>
      <c r="N50" s="240">
        <v>243</v>
      </c>
    </row>
    <row r="51" spans="1:14" ht="13.5" x14ac:dyDescent="0.25">
      <c r="A51" s="135" t="s">
        <v>375</v>
      </c>
      <c r="B51" s="241" t="s">
        <v>17</v>
      </c>
      <c r="C51" s="240">
        <v>297</v>
      </c>
      <c r="D51" s="240">
        <v>1022</v>
      </c>
      <c r="E51" s="240">
        <v>241</v>
      </c>
      <c r="F51" s="240">
        <v>590</v>
      </c>
      <c r="G51" s="240">
        <v>56</v>
      </c>
      <c r="H51" s="240">
        <v>432</v>
      </c>
      <c r="I51" s="240">
        <v>370</v>
      </c>
      <c r="J51" s="240">
        <v>1684</v>
      </c>
      <c r="K51" s="240">
        <v>303</v>
      </c>
      <c r="L51" s="240">
        <v>980</v>
      </c>
      <c r="M51" s="240">
        <v>67</v>
      </c>
      <c r="N51" s="240">
        <v>704</v>
      </c>
    </row>
    <row r="52" spans="1:14" ht="13.5" x14ac:dyDescent="0.25">
      <c r="A52" s="135" t="s">
        <v>376</v>
      </c>
      <c r="B52" s="241" t="s">
        <v>17</v>
      </c>
      <c r="C52" s="240">
        <v>172</v>
      </c>
      <c r="D52" s="240">
        <v>591</v>
      </c>
      <c r="E52" s="240">
        <v>149</v>
      </c>
      <c r="F52" s="240">
        <v>554</v>
      </c>
      <c r="G52" s="240">
        <v>23</v>
      </c>
      <c r="H52" s="240">
        <v>37</v>
      </c>
      <c r="I52" s="240">
        <v>356</v>
      </c>
      <c r="J52" s="240">
        <v>1586</v>
      </c>
      <c r="K52" s="240">
        <v>282</v>
      </c>
      <c r="L52" s="240">
        <v>1362</v>
      </c>
      <c r="M52" s="240">
        <v>74</v>
      </c>
      <c r="N52" s="240">
        <v>224</v>
      </c>
    </row>
    <row r="53" spans="1:14" ht="13.5" x14ac:dyDescent="0.25">
      <c r="A53" s="135" t="s">
        <v>377</v>
      </c>
      <c r="B53" s="241" t="s">
        <v>17</v>
      </c>
      <c r="C53" s="240">
        <v>178</v>
      </c>
      <c r="D53" s="240">
        <v>537</v>
      </c>
      <c r="E53" s="240">
        <v>148</v>
      </c>
      <c r="F53" s="240">
        <v>436</v>
      </c>
      <c r="G53" s="240">
        <v>30</v>
      </c>
      <c r="H53" s="240">
        <v>101</v>
      </c>
      <c r="I53" s="240">
        <v>352</v>
      </c>
      <c r="J53" s="240">
        <v>1549</v>
      </c>
      <c r="K53" s="240">
        <v>315</v>
      </c>
      <c r="L53" s="240">
        <v>1399</v>
      </c>
      <c r="M53" s="240">
        <v>37</v>
      </c>
      <c r="N53" s="240">
        <v>150</v>
      </c>
    </row>
    <row r="54" spans="1:14" ht="13.5" x14ac:dyDescent="0.25">
      <c r="A54" s="135" t="s">
        <v>378</v>
      </c>
      <c r="B54" s="241" t="s">
        <v>17</v>
      </c>
      <c r="C54" s="240">
        <v>208</v>
      </c>
      <c r="D54" s="240">
        <v>980</v>
      </c>
      <c r="E54" s="240">
        <v>188</v>
      </c>
      <c r="F54" s="240">
        <v>817</v>
      </c>
      <c r="G54" s="240">
        <v>20</v>
      </c>
      <c r="H54" s="240">
        <v>163</v>
      </c>
      <c r="I54" s="240">
        <v>315</v>
      </c>
      <c r="J54" s="240">
        <v>1264</v>
      </c>
      <c r="K54" s="240">
        <v>247</v>
      </c>
      <c r="L54" s="240">
        <v>925</v>
      </c>
      <c r="M54" s="240">
        <v>68</v>
      </c>
      <c r="N54" s="240">
        <v>339</v>
      </c>
    </row>
    <row r="55" spans="1:14" ht="13.5" x14ac:dyDescent="0.25">
      <c r="A55" s="135" t="s">
        <v>379</v>
      </c>
      <c r="B55" s="241" t="s">
        <v>17</v>
      </c>
      <c r="C55" s="242">
        <v>176</v>
      </c>
      <c r="D55" s="242">
        <v>467</v>
      </c>
      <c r="E55" s="242">
        <v>161</v>
      </c>
      <c r="F55" s="242">
        <v>433</v>
      </c>
      <c r="G55" s="242">
        <v>15</v>
      </c>
      <c r="H55" s="242">
        <v>34</v>
      </c>
      <c r="I55" s="242">
        <v>292</v>
      </c>
      <c r="J55" s="242">
        <v>728</v>
      </c>
      <c r="K55" s="242">
        <v>245</v>
      </c>
      <c r="L55" s="242">
        <v>639</v>
      </c>
      <c r="M55" s="242">
        <v>47</v>
      </c>
      <c r="N55" s="242">
        <v>89</v>
      </c>
    </row>
    <row r="56" spans="1:14" ht="13.5" x14ac:dyDescent="0.25">
      <c r="A56" s="135" t="s">
        <v>380</v>
      </c>
      <c r="B56" s="241" t="s">
        <v>17</v>
      </c>
      <c r="C56" s="242">
        <v>162</v>
      </c>
      <c r="D56" s="242">
        <v>329</v>
      </c>
      <c r="E56" s="242">
        <v>137</v>
      </c>
      <c r="F56" s="242">
        <v>268</v>
      </c>
      <c r="G56" s="242">
        <v>25</v>
      </c>
      <c r="H56" s="242">
        <v>61</v>
      </c>
      <c r="I56" s="242">
        <v>282</v>
      </c>
      <c r="J56" s="242">
        <v>841</v>
      </c>
      <c r="K56" s="242">
        <v>186</v>
      </c>
      <c r="L56" s="242">
        <v>562</v>
      </c>
      <c r="M56" s="242">
        <v>96</v>
      </c>
      <c r="N56" s="242">
        <v>279</v>
      </c>
    </row>
    <row r="57" spans="1:14" ht="13.5" x14ac:dyDescent="0.25">
      <c r="A57" s="135" t="s">
        <v>381</v>
      </c>
      <c r="B57" s="241" t="s">
        <v>17</v>
      </c>
      <c r="C57" s="242">
        <v>142</v>
      </c>
      <c r="D57" s="242">
        <v>392</v>
      </c>
      <c r="E57" s="242">
        <v>110</v>
      </c>
      <c r="F57" s="242">
        <v>303</v>
      </c>
      <c r="G57" s="242">
        <v>32</v>
      </c>
      <c r="H57" s="242">
        <v>89</v>
      </c>
      <c r="I57" s="242">
        <v>241</v>
      </c>
      <c r="J57" s="242">
        <v>662</v>
      </c>
      <c r="K57" s="242">
        <v>173</v>
      </c>
      <c r="L57" s="242">
        <v>411</v>
      </c>
      <c r="M57" s="242">
        <v>68</v>
      </c>
      <c r="N57" s="242">
        <v>251</v>
      </c>
    </row>
    <row r="58" spans="1:14" ht="13.5" x14ac:dyDescent="0.25">
      <c r="A58" s="135" t="s">
        <v>382</v>
      </c>
      <c r="B58" s="241" t="s">
        <v>17</v>
      </c>
      <c r="C58" s="240">
        <v>154</v>
      </c>
      <c r="D58" s="240">
        <v>370</v>
      </c>
      <c r="E58" s="240">
        <v>114</v>
      </c>
      <c r="F58" s="240">
        <v>239</v>
      </c>
      <c r="G58" s="240">
        <v>40</v>
      </c>
      <c r="H58" s="240">
        <v>131</v>
      </c>
      <c r="I58" s="240">
        <v>228</v>
      </c>
      <c r="J58" s="240">
        <v>564</v>
      </c>
      <c r="K58" s="240">
        <v>155</v>
      </c>
      <c r="L58" s="240">
        <v>393</v>
      </c>
      <c r="M58" s="240">
        <v>73</v>
      </c>
      <c r="N58" s="240">
        <v>171</v>
      </c>
    </row>
    <row r="59" spans="1:14" ht="13.5" x14ac:dyDescent="0.25">
      <c r="A59" s="135" t="s">
        <v>383</v>
      </c>
      <c r="B59" s="241" t="s">
        <v>17</v>
      </c>
      <c r="C59" s="242">
        <v>214</v>
      </c>
      <c r="D59" s="242">
        <v>906</v>
      </c>
      <c r="E59" s="242">
        <v>192</v>
      </c>
      <c r="F59" s="242">
        <v>672</v>
      </c>
      <c r="G59" s="242">
        <v>22</v>
      </c>
      <c r="H59" s="242">
        <v>234</v>
      </c>
      <c r="I59" s="242">
        <v>202</v>
      </c>
      <c r="J59" s="242">
        <v>671</v>
      </c>
      <c r="K59" s="242">
        <v>178</v>
      </c>
      <c r="L59" s="242">
        <v>489</v>
      </c>
      <c r="M59" s="242">
        <v>24</v>
      </c>
      <c r="N59" s="242">
        <v>182</v>
      </c>
    </row>
    <row r="60" spans="1:14" ht="13.5" x14ac:dyDescent="0.25">
      <c r="A60" s="135" t="s">
        <v>384</v>
      </c>
      <c r="B60" s="241" t="s">
        <v>17</v>
      </c>
      <c r="C60" s="242">
        <v>80</v>
      </c>
      <c r="D60" s="242">
        <v>230</v>
      </c>
      <c r="E60" s="242">
        <v>72</v>
      </c>
      <c r="F60" s="242">
        <v>216</v>
      </c>
      <c r="G60" s="242">
        <v>8</v>
      </c>
      <c r="H60" s="242">
        <v>14</v>
      </c>
      <c r="I60" s="242">
        <v>182</v>
      </c>
      <c r="J60" s="242">
        <v>567</v>
      </c>
      <c r="K60" s="242">
        <v>153</v>
      </c>
      <c r="L60" s="242">
        <v>518</v>
      </c>
      <c r="M60" s="242">
        <v>29</v>
      </c>
      <c r="N60" s="242">
        <v>49</v>
      </c>
    </row>
    <row r="61" spans="1:14" ht="13.5" x14ac:dyDescent="0.25">
      <c r="A61" s="135" t="s">
        <v>385</v>
      </c>
      <c r="B61" s="241" t="s">
        <v>17</v>
      </c>
      <c r="C61" s="242">
        <v>116</v>
      </c>
      <c r="D61" s="242">
        <v>928</v>
      </c>
      <c r="E61" s="242">
        <v>92</v>
      </c>
      <c r="F61" s="242">
        <v>852</v>
      </c>
      <c r="G61" s="242">
        <v>24</v>
      </c>
      <c r="H61" s="242">
        <v>76</v>
      </c>
      <c r="I61" s="242">
        <v>172</v>
      </c>
      <c r="J61" s="242">
        <v>735</v>
      </c>
      <c r="K61" s="242">
        <v>145</v>
      </c>
      <c r="L61" s="242">
        <v>603</v>
      </c>
      <c r="M61" s="242">
        <v>27</v>
      </c>
      <c r="N61" s="242">
        <v>132</v>
      </c>
    </row>
    <row r="62" spans="1:14" ht="13.5" x14ac:dyDescent="0.25">
      <c r="A62" s="135" t="s">
        <v>386</v>
      </c>
      <c r="B62" s="241" t="s">
        <v>17</v>
      </c>
      <c r="C62" s="242">
        <v>200</v>
      </c>
      <c r="D62" s="242">
        <v>552</v>
      </c>
      <c r="E62" s="242">
        <v>170</v>
      </c>
      <c r="F62" s="242">
        <v>407</v>
      </c>
      <c r="G62" s="242">
        <v>30</v>
      </c>
      <c r="H62" s="242">
        <v>145</v>
      </c>
      <c r="I62" s="242">
        <v>171</v>
      </c>
      <c r="J62" s="242">
        <v>539</v>
      </c>
      <c r="K62" s="242">
        <v>133</v>
      </c>
      <c r="L62" s="242">
        <v>317</v>
      </c>
      <c r="M62" s="242">
        <v>38</v>
      </c>
      <c r="N62" s="242">
        <v>222</v>
      </c>
    </row>
    <row r="63" spans="1:14" ht="13.5" x14ac:dyDescent="0.25">
      <c r="A63" s="135" t="s">
        <v>387</v>
      </c>
      <c r="B63" s="241" t="s">
        <v>17</v>
      </c>
      <c r="C63" s="240">
        <v>76</v>
      </c>
      <c r="D63" s="240">
        <v>284</v>
      </c>
      <c r="E63" s="240">
        <v>54</v>
      </c>
      <c r="F63" s="240">
        <v>108</v>
      </c>
      <c r="G63" s="240">
        <v>22</v>
      </c>
      <c r="H63" s="240">
        <v>176</v>
      </c>
      <c r="I63" s="240">
        <v>159</v>
      </c>
      <c r="J63" s="240">
        <v>598</v>
      </c>
      <c r="K63" s="240">
        <v>106</v>
      </c>
      <c r="L63" s="240">
        <v>304</v>
      </c>
      <c r="M63" s="240">
        <v>53</v>
      </c>
      <c r="N63" s="240">
        <v>294</v>
      </c>
    </row>
    <row r="64" spans="1:14" ht="13.5" x14ac:dyDescent="0.25">
      <c r="A64" s="135" t="s">
        <v>388</v>
      </c>
      <c r="B64" s="241" t="s">
        <v>17</v>
      </c>
      <c r="C64" s="240">
        <v>74</v>
      </c>
      <c r="D64" s="240">
        <v>438</v>
      </c>
      <c r="E64" s="240">
        <v>64</v>
      </c>
      <c r="F64" s="240">
        <v>419</v>
      </c>
      <c r="G64" s="240">
        <v>10</v>
      </c>
      <c r="H64" s="240">
        <v>19</v>
      </c>
      <c r="I64" s="240">
        <v>129</v>
      </c>
      <c r="J64" s="240">
        <v>658</v>
      </c>
      <c r="K64" s="240">
        <v>118</v>
      </c>
      <c r="L64" s="240">
        <v>606</v>
      </c>
      <c r="M64" s="240">
        <v>11</v>
      </c>
      <c r="N64" s="240">
        <v>52</v>
      </c>
    </row>
    <row r="65" spans="1:14" ht="13.5" x14ac:dyDescent="0.25">
      <c r="A65" s="135" t="s">
        <v>389</v>
      </c>
      <c r="B65" s="241" t="s">
        <v>17</v>
      </c>
      <c r="C65" s="240">
        <v>105</v>
      </c>
      <c r="D65" s="240">
        <v>341</v>
      </c>
      <c r="E65" s="240">
        <v>92</v>
      </c>
      <c r="F65" s="240">
        <v>279</v>
      </c>
      <c r="G65" s="240">
        <v>13</v>
      </c>
      <c r="H65" s="240">
        <v>62</v>
      </c>
      <c r="I65" s="240">
        <v>127</v>
      </c>
      <c r="J65" s="240">
        <v>394</v>
      </c>
      <c r="K65" s="240">
        <v>92</v>
      </c>
      <c r="L65" s="240">
        <v>285</v>
      </c>
      <c r="M65" s="240">
        <v>35</v>
      </c>
      <c r="N65" s="240">
        <v>109</v>
      </c>
    </row>
    <row r="66" spans="1:14" ht="13.5" x14ac:dyDescent="0.25">
      <c r="A66" s="135" t="s">
        <v>390</v>
      </c>
      <c r="B66" s="241" t="s">
        <v>17</v>
      </c>
      <c r="C66" s="242">
        <v>79</v>
      </c>
      <c r="D66" s="242">
        <v>300</v>
      </c>
      <c r="E66" s="242">
        <v>70</v>
      </c>
      <c r="F66" s="242">
        <v>245</v>
      </c>
      <c r="G66" s="242">
        <v>9</v>
      </c>
      <c r="H66" s="242">
        <v>55</v>
      </c>
      <c r="I66" s="242">
        <v>88</v>
      </c>
      <c r="J66" s="242">
        <v>437</v>
      </c>
      <c r="K66" s="242">
        <v>63</v>
      </c>
      <c r="L66" s="242">
        <v>272</v>
      </c>
      <c r="M66" s="242">
        <v>25</v>
      </c>
      <c r="N66" s="242">
        <v>165</v>
      </c>
    </row>
    <row r="67" spans="1:14" ht="13.5" x14ac:dyDescent="0.25">
      <c r="A67" s="135" t="s">
        <v>391</v>
      </c>
      <c r="B67" s="241" t="s">
        <v>17</v>
      </c>
      <c r="C67" s="240">
        <v>66</v>
      </c>
      <c r="D67" s="240">
        <v>306</v>
      </c>
      <c r="E67" s="240">
        <v>44</v>
      </c>
      <c r="F67" s="240">
        <v>134</v>
      </c>
      <c r="G67" s="240">
        <v>22</v>
      </c>
      <c r="H67" s="240">
        <v>172</v>
      </c>
      <c r="I67" s="240">
        <v>64</v>
      </c>
      <c r="J67" s="240">
        <v>426</v>
      </c>
      <c r="K67" s="240">
        <v>41</v>
      </c>
      <c r="L67" s="240">
        <v>205</v>
      </c>
      <c r="M67" s="240">
        <v>23</v>
      </c>
      <c r="N67" s="240">
        <v>221</v>
      </c>
    </row>
    <row r="68" spans="1:14" ht="13.5" x14ac:dyDescent="0.25">
      <c r="A68" s="135" t="s">
        <v>392</v>
      </c>
      <c r="B68" s="241" t="s">
        <v>17</v>
      </c>
      <c r="C68" s="240">
        <v>31</v>
      </c>
      <c r="D68" s="240">
        <v>92</v>
      </c>
      <c r="E68" s="240">
        <v>20</v>
      </c>
      <c r="F68" s="240">
        <v>26</v>
      </c>
      <c r="G68" s="240">
        <v>11</v>
      </c>
      <c r="H68" s="240">
        <v>66</v>
      </c>
      <c r="I68" s="240">
        <v>37</v>
      </c>
      <c r="J68" s="240">
        <v>184</v>
      </c>
      <c r="K68" s="240">
        <v>18</v>
      </c>
      <c r="L68" s="240">
        <v>99</v>
      </c>
      <c r="M68" s="240">
        <v>19</v>
      </c>
      <c r="N68" s="240">
        <v>85</v>
      </c>
    </row>
    <row r="69" spans="1:14" ht="13.5" x14ac:dyDescent="0.25">
      <c r="A69" s="135" t="s">
        <v>393</v>
      </c>
      <c r="B69" s="241" t="s">
        <v>17</v>
      </c>
      <c r="C69" s="240">
        <v>11</v>
      </c>
      <c r="D69" s="240">
        <v>23</v>
      </c>
      <c r="E69" s="240">
        <v>11</v>
      </c>
      <c r="F69" s="240">
        <v>23</v>
      </c>
      <c r="G69" s="240" t="s">
        <v>266</v>
      </c>
      <c r="H69" s="240" t="s">
        <v>266</v>
      </c>
      <c r="I69" s="240">
        <v>33</v>
      </c>
      <c r="J69" s="240">
        <v>54</v>
      </c>
      <c r="K69" s="240">
        <v>30</v>
      </c>
      <c r="L69" s="240">
        <v>42</v>
      </c>
      <c r="M69" s="240">
        <v>3</v>
      </c>
      <c r="N69" s="240">
        <v>12</v>
      </c>
    </row>
    <row r="70" spans="1:14" ht="13.5" x14ac:dyDescent="0.25">
      <c r="A70" s="135" t="s">
        <v>394</v>
      </c>
      <c r="B70" s="241" t="s">
        <v>17</v>
      </c>
      <c r="C70" s="240">
        <v>25</v>
      </c>
      <c r="D70" s="240">
        <v>64</v>
      </c>
      <c r="E70" s="240">
        <v>24</v>
      </c>
      <c r="F70" s="240">
        <v>60</v>
      </c>
      <c r="G70" s="240">
        <v>1</v>
      </c>
      <c r="H70" s="240">
        <v>4</v>
      </c>
      <c r="I70" s="240">
        <v>32</v>
      </c>
      <c r="J70" s="240">
        <v>120</v>
      </c>
      <c r="K70" s="240">
        <v>27</v>
      </c>
      <c r="L70" s="240">
        <v>112</v>
      </c>
      <c r="M70" s="240">
        <v>5</v>
      </c>
      <c r="N70" s="240">
        <v>8</v>
      </c>
    </row>
    <row r="71" spans="1:14" ht="13.5" x14ac:dyDescent="0.25">
      <c r="A71" s="135" t="s">
        <v>395</v>
      </c>
      <c r="B71" s="241" t="s">
        <v>17</v>
      </c>
      <c r="C71" s="242">
        <v>34</v>
      </c>
      <c r="D71" s="242">
        <v>82</v>
      </c>
      <c r="E71" s="242">
        <v>22</v>
      </c>
      <c r="F71" s="242">
        <v>40</v>
      </c>
      <c r="G71" s="242">
        <v>12</v>
      </c>
      <c r="H71" s="242">
        <v>42</v>
      </c>
      <c r="I71" s="242">
        <v>30</v>
      </c>
      <c r="J71" s="242">
        <v>60</v>
      </c>
      <c r="K71" s="242">
        <v>21</v>
      </c>
      <c r="L71" s="242">
        <v>31</v>
      </c>
      <c r="M71" s="242">
        <v>9</v>
      </c>
      <c r="N71" s="242">
        <v>29</v>
      </c>
    </row>
    <row r="72" spans="1:14" ht="13.5" x14ac:dyDescent="0.25">
      <c r="A72" s="135" t="s">
        <v>396</v>
      </c>
      <c r="B72" s="241" t="s">
        <v>17</v>
      </c>
      <c r="C72" s="242">
        <v>11</v>
      </c>
      <c r="D72" s="242">
        <v>40</v>
      </c>
      <c r="E72" s="242">
        <v>9</v>
      </c>
      <c r="F72" s="242">
        <v>36</v>
      </c>
      <c r="G72" s="242">
        <v>2</v>
      </c>
      <c r="H72" s="242">
        <v>4</v>
      </c>
      <c r="I72" s="242">
        <v>8</v>
      </c>
      <c r="J72" s="242">
        <v>22</v>
      </c>
      <c r="K72" s="242">
        <v>5</v>
      </c>
      <c r="L72" s="242">
        <v>15</v>
      </c>
      <c r="M72" s="242">
        <v>3</v>
      </c>
      <c r="N72" s="242">
        <v>7</v>
      </c>
    </row>
    <row r="73" spans="1:14" x14ac:dyDescent="0.2">
      <c r="A73" s="239" t="s">
        <v>397</v>
      </c>
    </row>
    <row r="74" spans="1:14" x14ac:dyDescent="0.2">
      <c r="A74" s="238" t="s">
        <v>264</v>
      </c>
    </row>
    <row r="75" spans="1:14" x14ac:dyDescent="0.2">
      <c r="A75" s="75" t="s">
        <v>263</v>
      </c>
      <c r="B75" s="238" t="s">
        <v>262</v>
      </c>
    </row>
  </sheetData>
  <mergeCells count="21">
    <mergeCell ref="A10:B10"/>
    <mergeCell ref="R12:R13"/>
    <mergeCell ref="S12:T12"/>
    <mergeCell ref="U12:V12"/>
    <mergeCell ref="W12:X12"/>
    <mergeCell ref="A8:B8"/>
    <mergeCell ref="C8:H8"/>
    <mergeCell ref="I8:N8"/>
    <mergeCell ref="A9:B9"/>
    <mergeCell ref="C9:D9"/>
    <mergeCell ref="E9:F9"/>
    <mergeCell ref="G9:H9"/>
    <mergeCell ref="I9:J9"/>
    <mergeCell ref="K9:L9"/>
    <mergeCell ref="M9:N9"/>
    <mergeCell ref="A5:B5"/>
    <mergeCell ref="C5:N5"/>
    <mergeCell ref="A6:B6"/>
    <mergeCell ref="C6:N6"/>
    <mergeCell ref="A7:B7"/>
    <mergeCell ref="C7:N7"/>
  </mergeCells>
  <hyperlinks>
    <hyperlink ref="A4" r:id="rId1" display="http://dati.istat.it/OECDStat_Metadata/ShowMetadata.ashx?Dataset=DCSC_TUR&amp;ShowOnWeb=true&amp;Lang=it"/>
    <hyperlink ref="A73" r:id="rId2" display="http://dativ7b.istat.it//index.aspx?DatasetCode=DCSC_TUR"/>
  </hyperlinks>
  <pageMargins left="0.75" right="0.75" top="1" bottom="1" header="0.5" footer="0.5"/>
  <pageSetup orientation="portrait" horizontalDpi="0" verticalDpi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203"/>
  <sheetViews>
    <sheetView topLeftCell="E1" zoomScale="115" zoomScaleNormal="115" workbookViewId="0">
      <selection activeCell="F30" sqref="F30"/>
    </sheetView>
  </sheetViews>
  <sheetFormatPr defaultRowHeight="15" x14ac:dyDescent="0.25"/>
  <cols>
    <col min="1" max="1" width="19.85546875" customWidth="1"/>
    <col min="2" max="2" width="17.7109375" customWidth="1"/>
    <col min="3" max="4" width="15.5703125" customWidth="1"/>
    <col min="6" max="6" width="17.85546875" bestFit="1" customWidth="1"/>
    <col min="7" max="7" width="10.5703125" bestFit="1" customWidth="1"/>
    <col min="8" max="10" width="12.28515625" bestFit="1" customWidth="1"/>
    <col min="11" max="11" width="6.42578125" customWidth="1"/>
    <col min="12" max="12" width="13.7109375" customWidth="1"/>
    <col min="15" max="15" width="9.7109375" customWidth="1"/>
    <col min="256" max="256" width="19.85546875" customWidth="1"/>
    <col min="257" max="257" width="17.7109375" customWidth="1"/>
    <col min="258" max="259" width="15.5703125" customWidth="1"/>
    <col min="512" max="512" width="19.85546875" customWidth="1"/>
    <col min="513" max="513" width="17.7109375" customWidth="1"/>
    <col min="514" max="515" width="15.5703125" customWidth="1"/>
    <col min="768" max="768" width="19.85546875" customWidth="1"/>
    <col min="769" max="769" width="17.7109375" customWidth="1"/>
    <col min="770" max="771" width="15.5703125" customWidth="1"/>
    <col min="1024" max="1024" width="19.85546875" customWidth="1"/>
    <col min="1025" max="1025" width="17.7109375" customWidth="1"/>
    <col min="1026" max="1027" width="15.5703125" customWidth="1"/>
    <col min="1280" max="1280" width="19.85546875" customWidth="1"/>
    <col min="1281" max="1281" width="17.7109375" customWidth="1"/>
    <col min="1282" max="1283" width="15.5703125" customWidth="1"/>
    <col min="1536" max="1536" width="19.85546875" customWidth="1"/>
    <col min="1537" max="1537" width="17.7109375" customWidth="1"/>
    <col min="1538" max="1539" width="15.5703125" customWidth="1"/>
    <col min="1792" max="1792" width="19.85546875" customWidth="1"/>
    <col min="1793" max="1793" width="17.7109375" customWidth="1"/>
    <col min="1794" max="1795" width="15.5703125" customWidth="1"/>
    <col min="2048" max="2048" width="19.85546875" customWidth="1"/>
    <col min="2049" max="2049" width="17.7109375" customWidth="1"/>
    <col min="2050" max="2051" width="15.5703125" customWidth="1"/>
    <col min="2304" max="2304" width="19.85546875" customWidth="1"/>
    <col min="2305" max="2305" width="17.7109375" customWidth="1"/>
    <col min="2306" max="2307" width="15.5703125" customWidth="1"/>
    <col min="2560" max="2560" width="19.85546875" customWidth="1"/>
    <col min="2561" max="2561" width="17.7109375" customWidth="1"/>
    <col min="2562" max="2563" width="15.5703125" customWidth="1"/>
    <col min="2816" max="2816" width="19.85546875" customWidth="1"/>
    <col min="2817" max="2817" width="17.7109375" customWidth="1"/>
    <col min="2818" max="2819" width="15.5703125" customWidth="1"/>
    <col min="3072" max="3072" width="19.85546875" customWidth="1"/>
    <col min="3073" max="3073" width="17.7109375" customWidth="1"/>
    <col min="3074" max="3075" width="15.5703125" customWidth="1"/>
    <col min="3328" max="3328" width="19.85546875" customWidth="1"/>
    <col min="3329" max="3329" width="17.7109375" customWidth="1"/>
    <col min="3330" max="3331" width="15.5703125" customWidth="1"/>
    <col min="3584" max="3584" width="19.85546875" customWidth="1"/>
    <col min="3585" max="3585" width="17.7109375" customWidth="1"/>
    <col min="3586" max="3587" width="15.5703125" customWidth="1"/>
    <col min="3840" max="3840" width="19.85546875" customWidth="1"/>
    <col min="3841" max="3841" width="17.7109375" customWidth="1"/>
    <col min="3842" max="3843" width="15.5703125" customWidth="1"/>
    <col min="4096" max="4096" width="19.85546875" customWidth="1"/>
    <col min="4097" max="4097" width="17.7109375" customWidth="1"/>
    <col min="4098" max="4099" width="15.5703125" customWidth="1"/>
    <col min="4352" max="4352" width="19.85546875" customWidth="1"/>
    <col min="4353" max="4353" width="17.7109375" customWidth="1"/>
    <col min="4354" max="4355" width="15.5703125" customWidth="1"/>
    <col min="4608" max="4608" width="19.85546875" customWidth="1"/>
    <col min="4609" max="4609" width="17.7109375" customWidth="1"/>
    <col min="4610" max="4611" width="15.5703125" customWidth="1"/>
    <col min="4864" max="4864" width="19.85546875" customWidth="1"/>
    <col min="4865" max="4865" width="17.7109375" customWidth="1"/>
    <col min="4866" max="4867" width="15.5703125" customWidth="1"/>
    <col min="5120" max="5120" width="19.85546875" customWidth="1"/>
    <col min="5121" max="5121" width="17.7109375" customWidth="1"/>
    <col min="5122" max="5123" width="15.5703125" customWidth="1"/>
    <col min="5376" max="5376" width="19.85546875" customWidth="1"/>
    <col min="5377" max="5377" width="17.7109375" customWidth="1"/>
    <col min="5378" max="5379" width="15.5703125" customWidth="1"/>
    <col min="5632" max="5632" width="19.85546875" customWidth="1"/>
    <col min="5633" max="5633" width="17.7109375" customWidth="1"/>
    <col min="5634" max="5635" width="15.5703125" customWidth="1"/>
    <col min="5888" max="5888" width="19.85546875" customWidth="1"/>
    <col min="5889" max="5889" width="17.7109375" customWidth="1"/>
    <col min="5890" max="5891" width="15.5703125" customWidth="1"/>
    <col min="6144" max="6144" width="19.85546875" customWidth="1"/>
    <col min="6145" max="6145" width="17.7109375" customWidth="1"/>
    <col min="6146" max="6147" width="15.5703125" customWidth="1"/>
    <col min="6400" max="6400" width="19.85546875" customWidth="1"/>
    <col min="6401" max="6401" width="17.7109375" customWidth="1"/>
    <col min="6402" max="6403" width="15.5703125" customWidth="1"/>
    <col min="6656" max="6656" width="19.85546875" customWidth="1"/>
    <col min="6657" max="6657" width="17.7109375" customWidth="1"/>
    <col min="6658" max="6659" width="15.5703125" customWidth="1"/>
    <col min="6912" max="6912" width="19.85546875" customWidth="1"/>
    <col min="6913" max="6913" width="17.7109375" customWidth="1"/>
    <col min="6914" max="6915" width="15.5703125" customWidth="1"/>
    <col min="7168" max="7168" width="19.85546875" customWidth="1"/>
    <col min="7169" max="7169" width="17.7109375" customWidth="1"/>
    <col min="7170" max="7171" width="15.5703125" customWidth="1"/>
    <col min="7424" max="7424" width="19.85546875" customWidth="1"/>
    <col min="7425" max="7425" width="17.7109375" customWidth="1"/>
    <col min="7426" max="7427" width="15.5703125" customWidth="1"/>
    <col min="7680" max="7680" width="19.85546875" customWidth="1"/>
    <col min="7681" max="7681" width="17.7109375" customWidth="1"/>
    <col min="7682" max="7683" width="15.5703125" customWidth="1"/>
    <col min="7936" max="7936" width="19.85546875" customWidth="1"/>
    <col min="7937" max="7937" width="17.7109375" customWidth="1"/>
    <col min="7938" max="7939" width="15.5703125" customWidth="1"/>
    <col min="8192" max="8192" width="19.85546875" customWidth="1"/>
    <col min="8193" max="8193" width="17.7109375" customWidth="1"/>
    <col min="8194" max="8195" width="15.5703125" customWidth="1"/>
    <col min="8448" max="8448" width="19.85546875" customWidth="1"/>
    <col min="8449" max="8449" width="17.7109375" customWidth="1"/>
    <col min="8450" max="8451" width="15.5703125" customWidth="1"/>
    <col min="8704" max="8704" width="19.85546875" customWidth="1"/>
    <col min="8705" max="8705" width="17.7109375" customWidth="1"/>
    <col min="8706" max="8707" width="15.5703125" customWidth="1"/>
    <col min="8960" max="8960" width="19.85546875" customWidth="1"/>
    <col min="8961" max="8961" width="17.7109375" customWidth="1"/>
    <col min="8962" max="8963" width="15.5703125" customWidth="1"/>
    <col min="9216" max="9216" width="19.85546875" customWidth="1"/>
    <col min="9217" max="9217" width="17.7109375" customWidth="1"/>
    <col min="9218" max="9219" width="15.5703125" customWidth="1"/>
    <col min="9472" max="9472" width="19.85546875" customWidth="1"/>
    <col min="9473" max="9473" width="17.7109375" customWidth="1"/>
    <col min="9474" max="9475" width="15.5703125" customWidth="1"/>
    <col min="9728" max="9728" width="19.85546875" customWidth="1"/>
    <col min="9729" max="9729" width="17.7109375" customWidth="1"/>
    <col min="9730" max="9731" width="15.5703125" customWidth="1"/>
    <col min="9984" max="9984" width="19.85546875" customWidth="1"/>
    <col min="9985" max="9985" width="17.7109375" customWidth="1"/>
    <col min="9986" max="9987" width="15.5703125" customWidth="1"/>
    <col min="10240" max="10240" width="19.85546875" customWidth="1"/>
    <col min="10241" max="10241" width="17.7109375" customWidth="1"/>
    <col min="10242" max="10243" width="15.5703125" customWidth="1"/>
    <col min="10496" max="10496" width="19.85546875" customWidth="1"/>
    <col min="10497" max="10497" width="17.7109375" customWidth="1"/>
    <col min="10498" max="10499" width="15.5703125" customWidth="1"/>
    <col min="10752" max="10752" width="19.85546875" customWidth="1"/>
    <col min="10753" max="10753" width="17.7109375" customWidth="1"/>
    <col min="10754" max="10755" width="15.5703125" customWidth="1"/>
    <col min="11008" max="11008" width="19.85546875" customWidth="1"/>
    <col min="11009" max="11009" width="17.7109375" customWidth="1"/>
    <col min="11010" max="11011" width="15.5703125" customWidth="1"/>
    <col min="11264" max="11264" width="19.85546875" customWidth="1"/>
    <col min="11265" max="11265" width="17.7109375" customWidth="1"/>
    <col min="11266" max="11267" width="15.5703125" customWidth="1"/>
    <col min="11520" max="11520" width="19.85546875" customWidth="1"/>
    <col min="11521" max="11521" width="17.7109375" customWidth="1"/>
    <col min="11522" max="11523" width="15.5703125" customWidth="1"/>
    <col min="11776" max="11776" width="19.85546875" customWidth="1"/>
    <col min="11777" max="11777" width="17.7109375" customWidth="1"/>
    <col min="11778" max="11779" width="15.5703125" customWidth="1"/>
    <col min="12032" max="12032" width="19.85546875" customWidth="1"/>
    <col min="12033" max="12033" width="17.7109375" customWidth="1"/>
    <col min="12034" max="12035" width="15.5703125" customWidth="1"/>
    <col min="12288" max="12288" width="19.85546875" customWidth="1"/>
    <col min="12289" max="12289" width="17.7109375" customWidth="1"/>
    <col min="12290" max="12291" width="15.5703125" customWidth="1"/>
    <col min="12544" max="12544" width="19.85546875" customWidth="1"/>
    <col min="12545" max="12545" width="17.7109375" customWidth="1"/>
    <col min="12546" max="12547" width="15.5703125" customWidth="1"/>
    <col min="12800" max="12800" width="19.85546875" customWidth="1"/>
    <col min="12801" max="12801" width="17.7109375" customWidth="1"/>
    <col min="12802" max="12803" width="15.5703125" customWidth="1"/>
    <col min="13056" max="13056" width="19.85546875" customWidth="1"/>
    <col min="13057" max="13057" width="17.7109375" customWidth="1"/>
    <col min="13058" max="13059" width="15.5703125" customWidth="1"/>
    <col min="13312" max="13312" width="19.85546875" customWidth="1"/>
    <col min="13313" max="13313" width="17.7109375" customWidth="1"/>
    <col min="13314" max="13315" width="15.5703125" customWidth="1"/>
    <col min="13568" max="13568" width="19.85546875" customWidth="1"/>
    <col min="13569" max="13569" width="17.7109375" customWidth="1"/>
    <col min="13570" max="13571" width="15.5703125" customWidth="1"/>
    <col min="13824" max="13824" width="19.85546875" customWidth="1"/>
    <col min="13825" max="13825" width="17.7109375" customWidth="1"/>
    <col min="13826" max="13827" width="15.5703125" customWidth="1"/>
    <col min="14080" max="14080" width="19.85546875" customWidth="1"/>
    <col min="14081" max="14081" width="17.7109375" customWidth="1"/>
    <col min="14082" max="14083" width="15.5703125" customWidth="1"/>
    <col min="14336" max="14336" width="19.85546875" customWidth="1"/>
    <col min="14337" max="14337" width="17.7109375" customWidth="1"/>
    <col min="14338" max="14339" width="15.5703125" customWidth="1"/>
    <col min="14592" max="14592" width="19.85546875" customWidth="1"/>
    <col min="14593" max="14593" width="17.7109375" customWidth="1"/>
    <col min="14594" max="14595" width="15.5703125" customWidth="1"/>
    <col min="14848" max="14848" width="19.85546875" customWidth="1"/>
    <col min="14849" max="14849" width="17.7109375" customWidth="1"/>
    <col min="14850" max="14851" width="15.5703125" customWidth="1"/>
    <col min="15104" max="15104" width="19.85546875" customWidth="1"/>
    <col min="15105" max="15105" width="17.7109375" customWidth="1"/>
    <col min="15106" max="15107" width="15.5703125" customWidth="1"/>
    <col min="15360" max="15360" width="19.85546875" customWidth="1"/>
    <col min="15361" max="15361" width="17.7109375" customWidth="1"/>
    <col min="15362" max="15363" width="15.5703125" customWidth="1"/>
    <col min="15616" max="15616" width="19.85546875" customWidth="1"/>
    <col min="15617" max="15617" width="17.7109375" customWidth="1"/>
    <col min="15618" max="15619" width="15.5703125" customWidth="1"/>
    <col min="15872" max="15872" width="19.85546875" customWidth="1"/>
    <col min="15873" max="15873" width="17.7109375" customWidth="1"/>
    <col min="15874" max="15875" width="15.5703125" customWidth="1"/>
    <col min="16128" max="16128" width="19.85546875" customWidth="1"/>
    <col min="16129" max="16129" width="17.7109375" customWidth="1"/>
    <col min="16130" max="16131" width="15.5703125" customWidth="1"/>
  </cols>
  <sheetData>
    <row r="2" spans="1:17" x14ac:dyDescent="0.25">
      <c r="A2" s="29" t="s">
        <v>12</v>
      </c>
      <c r="B2" s="29" t="s">
        <v>13</v>
      </c>
      <c r="C2" s="30" t="s">
        <v>4</v>
      </c>
      <c r="D2" s="30" t="s">
        <v>3</v>
      </c>
      <c r="L2" s="31" t="s">
        <v>14</v>
      </c>
    </row>
    <row r="3" spans="1:17" x14ac:dyDescent="0.25">
      <c r="A3" s="182" t="s">
        <v>15</v>
      </c>
      <c r="B3" s="32" t="s">
        <v>16</v>
      </c>
      <c r="C3" s="33">
        <v>37872</v>
      </c>
      <c r="D3" s="33">
        <v>27116</v>
      </c>
      <c r="L3" s="31"/>
    </row>
    <row r="4" spans="1:17" x14ac:dyDescent="0.25">
      <c r="A4" s="182" t="s">
        <v>17</v>
      </c>
      <c r="B4" s="32" t="s">
        <v>18</v>
      </c>
      <c r="C4" s="33">
        <v>76225</v>
      </c>
      <c r="D4" s="33">
        <v>69685</v>
      </c>
      <c r="F4">
        <v>2021</v>
      </c>
      <c r="G4" s="184" t="s">
        <v>19</v>
      </c>
      <c r="H4" s="184"/>
      <c r="I4" s="184" t="s">
        <v>20</v>
      </c>
      <c r="J4" s="184"/>
      <c r="L4" s="185" t="s">
        <v>13</v>
      </c>
      <c r="M4" s="187" t="s">
        <v>9</v>
      </c>
      <c r="N4" s="188"/>
      <c r="O4" s="189" t="s">
        <v>21</v>
      </c>
      <c r="P4" s="190"/>
      <c r="Q4" s="23"/>
    </row>
    <row r="5" spans="1:17" ht="15.75" thickBot="1" x14ac:dyDescent="0.3">
      <c r="A5" s="182" t="s">
        <v>17</v>
      </c>
      <c r="B5" s="32" t="s">
        <v>22</v>
      </c>
      <c r="C5" s="33">
        <v>42338</v>
      </c>
      <c r="D5" s="33">
        <v>38269</v>
      </c>
      <c r="F5" s="29" t="s">
        <v>13</v>
      </c>
      <c r="G5" s="30" t="s">
        <v>4</v>
      </c>
      <c r="H5" s="30" t="s">
        <v>3</v>
      </c>
      <c r="I5" s="34" t="s">
        <v>4</v>
      </c>
      <c r="J5" s="34" t="s">
        <v>3</v>
      </c>
      <c r="L5" s="186"/>
      <c r="M5" s="35" t="s">
        <v>23</v>
      </c>
      <c r="N5" s="36" t="s">
        <v>24</v>
      </c>
      <c r="O5" s="37" t="s">
        <v>23</v>
      </c>
      <c r="P5" s="38" t="s">
        <v>24</v>
      </c>
      <c r="Q5" s="23"/>
    </row>
    <row r="6" spans="1:17" x14ac:dyDescent="0.25">
      <c r="A6" s="182" t="s">
        <v>17</v>
      </c>
      <c r="B6" s="32" t="s">
        <v>25</v>
      </c>
      <c r="C6" s="33">
        <v>9136</v>
      </c>
      <c r="D6" s="33">
        <v>8276</v>
      </c>
      <c r="F6" s="32" t="s">
        <v>16</v>
      </c>
      <c r="G6" s="33">
        <v>37872</v>
      </c>
      <c r="H6" s="39">
        <v>27116</v>
      </c>
      <c r="I6" s="40">
        <f t="shared" ref="I6:J15" si="0">C3+C13+C23+C33+C43+C53+C63+C73+C83+C93+C103+C113+C123+C133+C143+C153+C163+C173+C183+C193</f>
        <v>1561429</v>
      </c>
      <c r="J6" s="40">
        <f t="shared" si="0"/>
        <v>1073175</v>
      </c>
      <c r="L6" s="41" t="s">
        <v>16</v>
      </c>
      <c r="M6" s="42">
        <v>27116</v>
      </c>
      <c r="N6" s="43">
        <f>M6*100/$M$16</f>
        <v>17.240918888330778</v>
      </c>
      <c r="O6" s="42">
        <v>1073175</v>
      </c>
      <c r="P6" s="44">
        <f>O6*100/$O$16</f>
        <v>16.710762078018902</v>
      </c>
      <c r="Q6" s="23"/>
    </row>
    <row r="7" spans="1:17" x14ac:dyDescent="0.25">
      <c r="A7" s="182" t="s">
        <v>17</v>
      </c>
      <c r="B7" s="32" t="s">
        <v>26</v>
      </c>
      <c r="C7" s="33">
        <v>6539</v>
      </c>
      <c r="D7" s="33">
        <v>5942</v>
      </c>
      <c r="F7" s="32" t="s">
        <v>18</v>
      </c>
      <c r="G7" s="33">
        <v>76225</v>
      </c>
      <c r="H7" s="39">
        <v>69685</v>
      </c>
      <c r="I7" s="40">
        <f t="shared" si="0"/>
        <v>2961352</v>
      </c>
      <c r="J7" s="40">
        <f t="shared" si="0"/>
        <v>2713325</v>
      </c>
      <c r="L7" s="41" t="s">
        <v>18</v>
      </c>
      <c r="M7" s="42">
        <v>69685</v>
      </c>
      <c r="N7" s="43">
        <f t="shared" ref="N7:N16" si="1">M7*100/$M$16</f>
        <v>44.307177781875289</v>
      </c>
      <c r="O7" s="42">
        <v>2713325</v>
      </c>
      <c r="P7" s="44">
        <f t="shared" ref="P7:P16" si="2">O7*100/$O$16</f>
        <v>42.250078985571449</v>
      </c>
      <c r="Q7" s="23"/>
    </row>
    <row r="8" spans="1:17" x14ac:dyDescent="0.25">
      <c r="A8" s="182" t="s">
        <v>17</v>
      </c>
      <c r="B8" s="32" t="s">
        <v>27</v>
      </c>
      <c r="C8" s="33">
        <v>3652</v>
      </c>
      <c r="D8" s="33">
        <v>3336</v>
      </c>
      <c r="F8" s="32" t="s">
        <v>22</v>
      </c>
      <c r="G8" s="33">
        <v>42338</v>
      </c>
      <c r="H8" s="39">
        <v>38269</v>
      </c>
      <c r="I8" s="40">
        <f t="shared" si="0"/>
        <v>1752282</v>
      </c>
      <c r="J8" s="40">
        <f t="shared" si="0"/>
        <v>1588361</v>
      </c>
      <c r="L8" s="41" t="s">
        <v>22</v>
      </c>
      <c r="M8" s="42">
        <v>38269</v>
      </c>
      <c r="N8" s="43">
        <f t="shared" si="1"/>
        <v>24.332229124411072</v>
      </c>
      <c r="O8" s="42">
        <v>1588361</v>
      </c>
      <c r="P8" s="44">
        <f t="shared" si="2"/>
        <v>24.732893297928282</v>
      </c>
      <c r="Q8" s="23"/>
    </row>
    <row r="9" spans="1:17" x14ac:dyDescent="0.25">
      <c r="A9" s="182" t="s">
        <v>17</v>
      </c>
      <c r="B9" s="32" t="s">
        <v>28</v>
      </c>
      <c r="C9" s="33">
        <v>1172</v>
      </c>
      <c r="D9" s="33">
        <v>1097</v>
      </c>
      <c r="F9" s="32" t="s">
        <v>25</v>
      </c>
      <c r="G9" s="33">
        <v>9136</v>
      </c>
      <c r="H9" s="39">
        <v>8276</v>
      </c>
      <c r="I9" s="40">
        <f t="shared" si="0"/>
        <v>399249</v>
      </c>
      <c r="J9" s="40">
        <f t="shared" si="0"/>
        <v>364529</v>
      </c>
      <c r="L9" s="41" t="s">
        <v>25</v>
      </c>
      <c r="M9" s="42">
        <v>8276</v>
      </c>
      <c r="N9" s="43">
        <f t="shared" si="1"/>
        <v>5.2620535742670578</v>
      </c>
      <c r="O9" s="42">
        <v>364529</v>
      </c>
      <c r="P9" s="44">
        <f t="shared" si="2"/>
        <v>5.6762013553597059</v>
      </c>
      <c r="Q9" s="23"/>
    </row>
    <row r="10" spans="1:17" x14ac:dyDescent="0.25">
      <c r="A10" s="182" t="s">
        <v>17</v>
      </c>
      <c r="B10" s="32" t="s">
        <v>29</v>
      </c>
      <c r="C10" s="33">
        <v>952</v>
      </c>
      <c r="D10" s="33">
        <v>913</v>
      </c>
      <c r="F10" s="32" t="s">
        <v>26</v>
      </c>
      <c r="G10" s="33">
        <v>6539</v>
      </c>
      <c r="H10" s="39">
        <v>5942</v>
      </c>
      <c r="I10" s="40">
        <f t="shared" si="0"/>
        <v>311967</v>
      </c>
      <c r="J10" s="40">
        <f t="shared" si="0"/>
        <v>285121</v>
      </c>
      <c r="L10" s="41" t="s">
        <v>26</v>
      </c>
      <c r="M10" s="42">
        <v>5942</v>
      </c>
      <c r="N10" s="43">
        <f t="shared" si="1"/>
        <v>3.778047648416488</v>
      </c>
      <c r="O10" s="42">
        <v>285121</v>
      </c>
      <c r="P10" s="44">
        <f t="shared" si="2"/>
        <v>4.4397131823298412</v>
      </c>
      <c r="Q10" s="23"/>
    </row>
    <row r="11" spans="1:17" x14ac:dyDescent="0.25">
      <c r="A11" s="182" t="s">
        <v>17</v>
      </c>
      <c r="B11" s="32" t="s">
        <v>30</v>
      </c>
      <c r="C11" s="33">
        <v>537</v>
      </c>
      <c r="D11" s="33">
        <v>532</v>
      </c>
      <c r="F11" s="32" t="s">
        <v>27</v>
      </c>
      <c r="G11" s="33">
        <v>3652</v>
      </c>
      <c r="H11" s="39">
        <v>3336</v>
      </c>
      <c r="I11" s="40">
        <f t="shared" si="0"/>
        <v>171882</v>
      </c>
      <c r="J11" s="40">
        <f t="shared" si="0"/>
        <v>157423</v>
      </c>
      <c r="L11" s="41" t="s">
        <v>27</v>
      </c>
      <c r="M11" s="42">
        <v>3336</v>
      </c>
      <c r="N11" s="43">
        <f t="shared" si="1"/>
        <v>2.1210984441463152</v>
      </c>
      <c r="O11" s="42">
        <v>157423</v>
      </c>
      <c r="P11" s="44">
        <f t="shared" si="2"/>
        <v>2.4512854833628901</v>
      </c>
      <c r="Q11" s="23"/>
    </row>
    <row r="12" spans="1:17" x14ac:dyDescent="0.25">
      <c r="A12" s="182" t="s">
        <v>17</v>
      </c>
      <c r="B12" s="32" t="s">
        <v>31</v>
      </c>
      <c r="C12" s="33">
        <v>2120</v>
      </c>
      <c r="D12" s="33">
        <v>2111</v>
      </c>
      <c r="F12" s="32" t="s">
        <v>28</v>
      </c>
      <c r="G12" s="33">
        <v>1172</v>
      </c>
      <c r="H12" s="39">
        <v>1097</v>
      </c>
      <c r="I12" s="40">
        <f t="shared" si="0"/>
        <v>67549</v>
      </c>
      <c r="J12" s="40">
        <f t="shared" si="0"/>
        <v>63423</v>
      </c>
      <c r="L12" s="41" t="s">
        <v>28</v>
      </c>
      <c r="M12" s="42">
        <v>1097</v>
      </c>
      <c r="N12" s="43">
        <f t="shared" si="1"/>
        <v>0.69749550156729845</v>
      </c>
      <c r="O12" s="42">
        <v>63423</v>
      </c>
      <c r="P12" s="44">
        <f t="shared" si="2"/>
        <v>0.98758046290138413</v>
      </c>
      <c r="Q12" s="23"/>
    </row>
    <row r="13" spans="1:17" x14ac:dyDescent="0.25">
      <c r="A13" s="182" t="s">
        <v>32</v>
      </c>
      <c r="B13" s="32" t="s">
        <v>16</v>
      </c>
      <c r="C13" s="33">
        <v>18463</v>
      </c>
      <c r="D13" s="33">
        <v>14340</v>
      </c>
      <c r="F13" s="32" t="s">
        <v>29</v>
      </c>
      <c r="G13" s="33">
        <v>952</v>
      </c>
      <c r="H13" s="39">
        <v>913</v>
      </c>
      <c r="I13" s="40">
        <f t="shared" si="0"/>
        <v>57036</v>
      </c>
      <c r="J13" s="40">
        <f t="shared" si="0"/>
        <v>55150</v>
      </c>
      <c r="L13" s="41" t="s">
        <v>29</v>
      </c>
      <c r="M13" s="42">
        <v>913</v>
      </c>
      <c r="N13" s="43">
        <f t="shared" si="1"/>
        <v>0.58050446028344893</v>
      </c>
      <c r="O13" s="42">
        <v>55150</v>
      </c>
      <c r="P13" s="44">
        <f t="shared" si="2"/>
        <v>0.85875884977076666</v>
      </c>
      <c r="Q13" s="23"/>
    </row>
    <row r="14" spans="1:17" x14ac:dyDescent="0.25">
      <c r="A14" s="182" t="s">
        <v>17</v>
      </c>
      <c r="B14" s="32" t="s">
        <v>18</v>
      </c>
      <c r="C14" s="33">
        <v>28796</v>
      </c>
      <c r="D14" s="33">
        <v>26883</v>
      </c>
      <c r="F14" s="32" t="s">
        <v>30</v>
      </c>
      <c r="G14" s="33">
        <v>537</v>
      </c>
      <c r="H14" s="39">
        <v>532</v>
      </c>
      <c r="I14" s="40">
        <f t="shared" si="0"/>
        <v>30386</v>
      </c>
      <c r="J14" s="40">
        <f t="shared" si="0"/>
        <v>29946</v>
      </c>
      <c r="L14" s="41" t="s">
        <v>30</v>
      </c>
      <c r="M14" s="42">
        <v>532</v>
      </c>
      <c r="N14" s="43">
        <f t="shared" si="1"/>
        <v>0.33825670632069532</v>
      </c>
      <c r="O14" s="42">
        <v>29946</v>
      </c>
      <c r="P14" s="44">
        <f t="shared" si="2"/>
        <v>0.46629904832702407</v>
      </c>
      <c r="Q14" s="23"/>
    </row>
    <row r="15" spans="1:17" x14ac:dyDescent="0.25">
      <c r="A15" s="182" t="s">
        <v>17</v>
      </c>
      <c r="B15" s="32" t="s">
        <v>22</v>
      </c>
      <c r="C15" s="33">
        <v>17686</v>
      </c>
      <c r="D15" s="33">
        <v>16321</v>
      </c>
      <c r="F15" s="32" t="s">
        <v>31</v>
      </c>
      <c r="G15" s="33">
        <v>2120</v>
      </c>
      <c r="H15" s="39">
        <v>2111</v>
      </c>
      <c r="I15" s="40">
        <f t="shared" si="0"/>
        <v>92395</v>
      </c>
      <c r="J15" s="40">
        <f t="shared" si="0"/>
        <v>91606</v>
      </c>
      <c r="L15" s="41" t="s">
        <v>31</v>
      </c>
      <c r="M15" s="42">
        <v>2111</v>
      </c>
      <c r="N15" s="45">
        <f t="shared" si="1"/>
        <v>1.3422178703815562</v>
      </c>
      <c r="O15" s="46">
        <v>91606</v>
      </c>
      <c r="P15" s="47">
        <f t="shared" si="2"/>
        <v>1.4264272564297524</v>
      </c>
      <c r="Q15" s="23"/>
    </row>
    <row r="16" spans="1:17" x14ac:dyDescent="0.25">
      <c r="A16" s="182" t="s">
        <v>17</v>
      </c>
      <c r="B16" s="32" t="s">
        <v>25</v>
      </c>
      <c r="C16" s="33">
        <v>3424</v>
      </c>
      <c r="D16" s="33">
        <v>3147</v>
      </c>
      <c r="G16" s="48">
        <f t="shared" ref="G16:H16" si="3">SUM(G6:G15)</f>
        <v>180543</v>
      </c>
      <c r="H16" s="48">
        <f t="shared" si="3"/>
        <v>157277</v>
      </c>
      <c r="I16" s="48">
        <f>SUM(I6:I15)</f>
        <v>7405527</v>
      </c>
      <c r="J16" s="48">
        <f>SUM(J6:J15)</f>
        <v>6422059</v>
      </c>
      <c r="L16" s="49" t="s">
        <v>33</v>
      </c>
      <c r="M16" s="50">
        <v>157277</v>
      </c>
      <c r="N16" s="51">
        <f t="shared" si="1"/>
        <v>100</v>
      </c>
      <c r="O16" s="50">
        <v>6422059</v>
      </c>
      <c r="P16" s="51">
        <f t="shared" si="2"/>
        <v>100</v>
      </c>
      <c r="Q16" s="23"/>
    </row>
    <row r="17" spans="1:17" x14ac:dyDescent="0.25">
      <c r="A17" s="182" t="s">
        <v>17</v>
      </c>
      <c r="B17" s="32" t="s">
        <v>26</v>
      </c>
      <c r="C17" s="33">
        <v>2521</v>
      </c>
      <c r="D17" s="33">
        <v>2281</v>
      </c>
      <c r="I17" s="40"/>
      <c r="J17" s="40"/>
      <c r="Q17" s="23"/>
    </row>
    <row r="18" spans="1:17" x14ac:dyDescent="0.25">
      <c r="A18" s="182" t="s">
        <v>17</v>
      </c>
      <c r="B18" s="32" t="s">
        <v>27</v>
      </c>
      <c r="C18" s="33">
        <v>1388</v>
      </c>
      <c r="D18" s="33">
        <v>1279</v>
      </c>
    </row>
    <row r="19" spans="1:17" x14ac:dyDescent="0.25">
      <c r="A19" s="182" t="s">
        <v>17</v>
      </c>
      <c r="B19" s="32" t="s">
        <v>28</v>
      </c>
      <c r="C19" s="33">
        <v>556</v>
      </c>
      <c r="D19" s="33">
        <v>486</v>
      </c>
    </row>
    <row r="20" spans="1:17" x14ac:dyDescent="0.25">
      <c r="A20" s="182" t="s">
        <v>17</v>
      </c>
      <c r="B20" s="32" t="s">
        <v>29</v>
      </c>
      <c r="C20" s="33">
        <v>343</v>
      </c>
      <c r="D20" s="33">
        <v>332</v>
      </c>
    </row>
    <row r="21" spans="1:17" x14ac:dyDescent="0.25">
      <c r="A21" s="182" t="s">
        <v>17</v>
      </c>
      <c r="B21" s="32" t="s">
        <v>30</v>
      </c>
      <c r="C21" s="33">
        <v>161</v>
      </c>
      <c r="D21" s="33">
        <v>158</v>
      </c>
    </row>
    <row r="22" spans="1:17" x14ac:dyDescent="0.25">
      <c r="A22" s="182" t="s">
        <v>17</v>
      </c>
      <c r="B22" s="32" t="s">
        <v>31</v>
      </c>
      <c r="C22" s="33">
        <v>658</v>
      </c>
      <c r="D22" s="33">
        <v>657</v>
      </c>
      <c r="E22" s="27" t="s">
        <v>11</v>
      </c>
    </row>
    <row r="23" spans="1:17" x14ac:dyDescent="0.25">
      <c r="A23" s="182" t="s">
        <v>34</v>
      </c>
      <c r="B23" s="32" t="s">
        <v>16</v>
      </c>
      <c r="C23" s="33">
        <v>47318</v>
      </c>
      <c r="D23" s="33">
        <v>31625</v>
      </c>
    </row>
    <row r="24" spans="1:17" x14ac:dyDescent="0.25">
      <c r="A24" s="182" t="s">
        <v>17</v>
      </c>
      <c r="B24" s="32" t="s">
        <v>18</v>
      </c>
      <c r="C24" s="33">
        <v>101969</v>
      </c>
      <c r="D24" s="33">
        <v>94308</v>
      </c>
    </row>
    <row r="25" spans="1:17" x14ac:dyDescent="0.25">
      <c r="A25" s="182" t="s">
        <v>17</v>
      </c>
      <c r="B25" s="32" t="s">
        <v>22</v>
      </c>
      <c r="C25" s="33">
        <v>53400</v>
      </c>
      <c r="D25" s="33">
        <v>48595</v>
      </c>
    </row>
    <row r="26" spans="1:17" x14ac:dyDescent="0.25">
      <c r="A26" s="182" t="s">
        <v>17</v>
      </c>
      <c r="B26" s="32" t="s">
        <v>25</v>
      </c>
      <c r="C26" s="33">
        <v>9639</v>
      </c>
      <c r="D26" s="33">
        <v>8693</v>
      </c>
    </row>
    <row r="27" spans="1:17" x14ac:dyDescent="0.25">
      <c r="A27" s="182" t="s">
        <v>17</v>
      </c>
      <c r="B27" s="32" t="s">
        <v>26</v>
      </c>
      <c r="C27" s="33">
        <v>5957</v>
      </c>
      <c r="D27" s="33">
        <v>5296</v>
      </c>
    </row>
    <row r="28" spans="1:17" x14ac:dyDescent="0.25">
      <c r="A28" s="182" t="s">
        <v>17</v>
      </c>
      <c r="B28" s="32" t="s">
        <v>27</v>
      </c>
      <c r="C28" s="33">
        <v>3223</v>
      </c>
      <c r="D28" s="33">
        <v>2879</v>
      </c>
    </row>
    <row r="29" spans="1:17" x14ac:dyDescent="0.25">
      <c r="A29" s="182" t="s">
        <v>17</v>
      </c>
      <c r="B29" s="32" t="s">
        <v>28</v>
      </c>
      <c r="C29" s="33">
        <v>1075</v>
      </c>
      <c r="D29" s="33">
        <v>983</v>
      </c>
    </row>
    <row r="30" spans="1:17" x14ac:dyDescent="0.25">
      <c r="A30" s="182" t="s">
        <v>17</v>
      </c>
      <c r="B30" s="32" t="s">
        <v>29</v>
      </c>
      <c r="C30" s="33">
        <v>713</v>
      </c>
      <c r="D30" s="33">
        <v>664</v>
      </c>
    </row>
    <row r="31" spans="1:17" x14ac:dyDescent="0.25">
      <c r="A31" s="182" t="s">
        <v>17</v>
      </c>
      <c r="B31" s="32" t="s">
        <v>30</v>
      </c>
      <c r="C31" s="33">
        <v>279</v>
      </c>
      <c r="D31" s="33">
        <v>246</v>
      </c>
    </row>
    <row r="32" spans="1:17" x14ac:dyDescent="0.25">
      <c r="A32" s="182" t="s">
        <v>17</v>
      </c>
      <c r="B32" s="32" t="s">
        <v>31</v>
      </c>
      <c r="C32" s="33">
        <v>1795</v>
      </c>
      <c r="D32" s="33">
        <v>1786</v>
      </c>
    </row>
    <row r="33" spans="1:4" x14ac:dyDescent="0.25">
      <c r="A33" s="182" t="s">
        <v>35</v>
      </c>
      <c r="B33" s="32" t="s">
        <v>16</v>
      </c>
      <c r="C33" s="33">
        <v>188741</v>
      </c>
      <c r="D33" s="33">
        <v>122841</v>
      </c>
    </row>
    <row r="34" spans="1:4" x14ac:dyDescent="0.25">
      <c r="A34" s="182" t="s">
        <v>17</v>
      </c>
      <c r="B34" s="32" t="s">
        <v>18</v>
      </c>
      <c r="C34" s="33">
        <v>302992</v>
      </c>
      <c r="D34" s="33">
        <v>278030</v>
      </c>
    </row>
    <row r="35" spans="1:4" x14ac:dyDescent="0.25">
      <c r="A35" s="182" t="s">
        <v>17</v>
      </c>
      <c r="B35" s="32" t="s">
        <v>22</v>
      </c>
      <c r="C35" s="33">
        <v>159821</v>
      </c>
      <c r="D35" s="33">
        <v>143215</v>
      </c>
    </row>
    <row r="36" spans="1:4" x14ac:dyDescent="0.25">
      <c r="A36" s="182" t="s">
        <v>17</v>
      </c>
      <c r="B36" s="32" t="s">
        <v>25</v>
      </c>
      <c r="C36" s="33">
        <v>33541</v>
      </c>
      <c r="D36" s="33">
        <v>29879</v>
      </c>
    </row>
    <row r="37" spans="1:4" x14ac:dyDescent="0.25">
      <c r="A37" s="182" t="s">
        <v>17</v>
      </c>
      <c r="B37" s="32" t="s">
        <v>26</v>
      </c>
      <c r="C37" s="33">
        <v>25276</v>
      </c>
      <c r="D37" s="33">
        <v>22438</v>
      </c>
    </row>
    <row r="38" spans="1:4" x14ac:dyDescent="0.25">
      <c r="A38" s="182" t="s">
        <v>17</v>
      </c>
      <c r="B38" s="32" t="s">
        <v>27</v>
      </c>
      <c r="C38" s="33">
        <v>13355</v>
      </c>
      <c r="D38" s="33">
        <v>11857</v>
      </c>
    </row>
    <row r="39" spans="1:4" x14ac:dyDescent="0.25">
      <c r="A39" s="182" t="s">
        <v>17</v>
      </c>
      <c r="B39" s="32" t="s">
        <v>28</v>
      </c>
      <c r="C39" s="33">
        <v>4386</v>
      </c>
      <c r="D39" s="33">
        <v>4018</v>
      </c>
    </row>
    <row r="40" spans="1:4" x14ac:dyDescent="0.25">
      <c r="A40" s="182" t="s">
        <v>17</v>
      </c>
      <c r="B40" s="32" t="s">
        <v>29</v>
      </c>
      <c r="C40" s="33">
        <v>2952</v>
      </c>
      <c r="D40" s="33">
        <v>2775</v>
      </c>
    </row>
    <row r="41" spans="1:4" x14ac:dyDescent="0.25">
      <c r="A41" s="182" t="s">
        <v>17</v>
      </c>
      <c r="B41" s="32" t="s">
        <v>30</v>
      </c>
      <c r="C41" s="33">
        <v>1306</v>
      </c>
      <c r="D41" s="33">
        <v>1281</v>
      </c>
    </row>
    <row r="42" spans="1:4" x14ac:dyDescent="0.25">
      <c r="A42" s="182" t="s">
        <v>17</v>
      </c>
      <c r="B42" s="32" t="s">
        <v>31</v>
      </c>
      <c r="C42" s="33">
        <v>4212</v>
      </c>
      <c r="D42" s="33">
        <v>4156</v>
      </c>
    </row>
    <row r="43" spans="1:4" x14ac:dyDescent="0.25">
      <c r="A43" s="182" t="s">
        <v>36</v>
      </c>
      <c r="B43" s="32" t="s">
        <v>16</v>
      </c>
      <c r="C43" s="33">
        <v>94811</v>
      </c>
      <c r="D43" s="33">
        <v>72564</v>
      </c>
    </row>
    <row r="44" spans="1:4" x14ac:dyDescent="0.25">
      <c r="A44" s="182" t="s">
        <v>17</v>
      </c>
      <c r="B44" s="32" t="s">
        <v>18</v>
      </c>
      <c r="C44" s="33">
        <v>224561</v>
      </c>
      <c r="D44" s="33">
        <v>208166</v>
      </c>
    </row>
    <row r="45" spans="1:4" x14ac:dyDescent="0.25">
      <c r="A45" s="182" t="s">
        <v>17</v>
      </c>
      <c r="B45" s="32" t="s">
        <v>22</v>
      </c>
      <c r="C45" s="33">
        <v>133663</v>
      </c>
      <c r="D45" s="33">
        <v>122832</v>
      </c>
    </row>
    <row r="46" spans="1:4" x14ac:dyDescent="0.25">
      <c r="A46" s="182" t="s">
        <v>17</v>
      </c>
      <c r="B46" s="32" t="s">
        <v>25</v>
      </c>
      <c r="C46" s="33">
        <v>32600</v>
      </c>
      <c r="D46" s="33">
        <v>30306</v>
      </c>
    </row>
    <row r="47" spans="1:4" x14ac:dyDescent="0.25">
      <c r="A47" s="182" t="s">
        <v>17</v>
      </c>
      <c r="B47" s="32" t="s">
        <v>26</v>
      </c>
      <c r="C47" s="33">
        <v>28179</v>
      </c>
      <c r="D47" s="33">
        <v>26169</v>
      </c>
    </row>
    <row r="48" spans="1:4" x14ac:dyDescent="0.25">
      <c r="A48" s="182" t="s">
        <v>17</v>
      </c>
      <c r="B48" s="32" t="s">
        <v>27</v>
      </c>
      <c r="C48" s="33">
        <v>16604</v>
      </c>
      <c r="D48" s="33">
        <v>15644</v>
      </c>
    </row>
    <row r="49" spans="1:4" x14ac:dyDescent="0.25">
      <c r="A49" s="182" t="s">
        <v>17</v>
      </c>
      <c r="B49" s="32" t="s">
        <v>28</v>
      </c>
      <c r="C49" s="33">
        <v>7106</v>
      </c>
      <c r="D49" s="33">
        <v>6758</v>
      </c>
    </row>
    <row r="50" spans="1:4" x14ac:dyDescent="0.25">
      <c r="A50" s="182" t="s">
        <v>17</v>
      </c>
      <c r="B50" s="32" t="s">
        <v>29</v>
      </c>
      <c r="C50" s="33">
        <v>6558</v>
      </c>
      <c r="D50" s="33">
        <v>6473</v>
      </c>
    </row>
    <row r="51" spans="1:4" x14ac:dyDescent="0.25">
      <c r="A51" s="182" t="s">
        <v>17</v>
      </c>
      <c r="B51" s="32" t="s">
        <v>30</v>
      </c>
      <c r="C51" s="33">
        <v>3288</v>
      </c>
      <c r="D51" s="33">
        <v>3250</v>
      </c>
    </row>
    <row r="52" spans="1:4" x14ac:dyDescent="0.25">
      <c r="A52" s="182" t="s">
        <v>17</v>
      </c>
      <c r="B52" s="32" t="s">
        <v>31</v>
      </c>
      <c r="C52" s="33">
        <v>9826</v>
      </c>
      <c r="D52" s="33">
        <v>9791</v>
      </c>
    </row>
    <row r="53" spans="1:4" x14ac:dyDescent="0.25">
      <c r="A53" s="182" t="s">
        <v>37</v>
      </c>
      <c r="B53" s="32" t="s">
        <v>16</v>
      </c>
      <c r="C53" s="33">
        <v>22099</v>
      </c>
      <c r="D53" s="33">
        <v>16721</v>
      </c>
    </row>
    <row r="54" spans="1:4" x14ac:dyDescent="0.25">
      <c r="A54" s="182" t="s">
        <v>17</v>
      </c>
      <c r="B54" s="32" t="s">
        <v>18</v>
      </c>
      <c r="C54" s="33">
        <v>49938</v>
      </c>
      <c r="D54" s="33">
        <v>46150</v>
      </c>
    </row>
    <row r="55" spans="1:4" x14ac:dyDescent="0.25">
      <c r="A55" s="182" t="s">
        <v>17</v>
      </c>
      <c r="B55" s="32" t="s">
        <v>22</v>
      </c>
      <c r="C55" s="33">
        <v>30264</v>
      </c>
      <c r="D55" s="33">
        <v>27704</v>
      </c>
    </row>
    <row r="56" spans="1:4" x14ac:dyDescent="0.25">
      <c r="A56" s="182" t="s">
        <v>17</v>
      </c>
      <c r="B56" s="32" t="s">
        <v>25</v>
      </c>
      <c r="C56" s="33">
        <v>7589</v>
      </c>
      <c r="D56" s="33">
        <v>6999</v>
      </c>
    </row>
    <row r="57" spans="1:4" x14ac:dyDescent="0.25">
      <c r="A57" s="182" t="s">
        <v>17</v>
      </c>
      <c r="B57" s="32" t="s">
        <v>26</v>
      </c>
      <c r="C57" s="33">
        <v>6766</v>
      </c>
      <c r="D57" s="33">
        <v>6257</v>
      </c>
    </row>
    <row r="58" spans="1:4" x14ac:dyDescent="0.25">
      <c r="A58" s="182" t="s">
        <v>17</v>
      </c>
      <c r="B58" s="32" t="s">
        <v>27</v>
      </c>
      <c r="C58" s="33">
        <v>3898</v>
      </c>
      <c r="D58" s="33">
        <v>3573</v>
      </c>
    </row>
    <row r="59" spans="1:4" x14ac:dyDescent="0.25">
      <c r="A59" s="182" t="s">
        <v>17</v>
      </c>
      <c r="B59" s="32" t="s">
        <v>28</v>
      </c>
      <c r="C59" s="33">
        <v>1659</v>
      </c>
      <c r="D59" s="33">
        <v>1594</v>
      </c>
    </row>
    <row r="60" spans="1:4" x14ac:dyDescent="0.25">
      <c r="A60" s="182" t="s">
        <v>17</v>
      </c>
      <c r="B60" s="32" t="s">
        <v>29</v>
      </c>
      <c r="C60" s="33">
        <v>1606</v>
      </c>
      <c r="D60" s="33">
        <v>1597</v>
      </c>
    </row>
    <row r="61" spans="1:4" x14ac:dyDescent="0.25">
      <c r="A61" s="182" t="s">
        <v>17</v>
      </c>
      <c r="B61" s="32" t="s">
        <v>30</v>
      </c>
      <c r="C61" s="33">
        <v>734</v>
      </c>
      <c r="D61" s="33">
        <v>728</v>
      </c>
    </row>
    <row r="62" spans="1:4" x14ac:dyDescent="0.25">
      <c r="A62" s="182" t="s">
        <v>17</v>
      </c>
      <c r="B62" s="32" t="s">
        <v>31</v>
      </c>
      <c r="C62" s="33">
        <v>2570</v>
      </c>
      <c r="D62" s="33">
        <v>2563</v>
      </c>
    </row>
    <row r="63" spans="1:4" x14ac:dyDescent="0.25">
      <c r="A63" s="182" t="s">
        <v>38</v>
      </c>
      <c r="B63" s="32" t="s">
        <v>16</v>
      </c>
      <c r="C63" s="33">
        <v>186462</v>
      </c>
      <c r="D63" s="33">
        <v>107467</v>
      </c>
    </row>
    <row r="64" spans="1:4" x14ac:dyDescent="0.25">
      <c r="A64" s="182" t="s">
        <v>17</v>
      </c>
      <c r="B64" s="32" t="s">
        <v>18</v>
      </c>
      <c r="C64" s="33">
        <v>288049</v>
      </c>
      <c r="D64" s="33">
        <v>255562</v>
      </c>
    </row>
    <row r="65" spans="1:4" x14ac:dyDescent="0.25">
      <c r="A65" s="182" t="s">
        <v>17</v>
      </c>
      <c r="B65" s="32" t="s">
        <v>22</v>
      </c>
      <c r="C65" s="33">
        <v>162004</v>
      </c>
      <c r="D65" s="33">
        <v>140469</v>
      </c>
    </row>
    <row r="66" spans="1:4" x14ac:dyDescent="0.25">
      <c r="A66" s="182" t="s">
        <v>17</v>
      </c>
      <c r="B66" s="32" t="s">
        <v>25</v>
      </c>
      <c r="C66" s="33">
        <v>34492</v>
      </c>
      <c r="D66" s="33">
        <v>30159</v>
      </c>
    </row>
    <row r="67" spans="1:4" x14ac:dyDescent="0.25">
      <c r="A67" s="182" t="s">
        <v>17</v>
      </c>
      <c r="B67" s="32" t="s">
        <v>26</v>
      </c>
      <c r="C67" s="33">
        <v>25439</v>
      </c>
      <c r="D67" s="33">
        <v>22213</v>
      </c>
    </row>
    <row r="68" spans="1:4" x14ac:dyDescent="0.25">
      <c r="A68" s="182" t="s">
        <v>17</v>
      </c>
      <c r="B68" s="32" t="s">
        <v>27</v>
      </c>
      <c r="C68" s="33">
        <v>13502</v>
      </c>
      <c r="D68" s="33">
        <v>11624</v>
      </c>
    </row>
    <row r="69" spans="1:4" x14ac:dyDescent="0.25">
      <c r="A69" s="182" t="s">
        <v>17</v>
      </c>
      <c r="B69" s="32" t="s">
        <v>28</v>
      </c>
      <c r="C69" s="33">
        <v>5733</v>
      </c>
      <c r="D69" s="33">
        <v>5041</v>
      </c>
    </row>
    <row r="70" spans="1:4" x14ac:dyDescent="0.25">
      <c r="A70" s="182" t="s">
        <v>17</v>
      </c>
      <c r="B70" s="32" t="s">
        <v>29</v>
      </c>
      <c r="C70" s="33">
        <v>4507</v>
      </c>
      <c r="D70" s="33">
        <v>4227</v>
      </c>
    </row>
    <row r="71" spans="1:4" x14ac:dyDescent="0.25">
      <c r="A71" s="182" t="s">
        <v>17</v>
      </c>
      <c r="B71" s="32" t="s">
        <v>30</v>
      </c>
      <c r="C71" s="33">
        <v>2596</v>
      </c>
      <c r="D71" s="33">
        <v>2528</v>
      </c>
    </row>
    <row r="72" spans="1:4" x14ac:dyDescent="0.25">
      <c r="A72" s="182" t="s">
        <v>17</v>
      </c>
      <c r="B72" s="32" t="s">
        <v>31</v>
      </c>
      <c r="C72" s="33">
        <v>7635</v>
      </c>
      <c r="D72" s="33">
        <v>7323</v>
      </c>
    </row>
    <row r="73" spans="1:4" x14ac:dyDescent="0.25">
      <c r="A73" s="182" t="s">
        <v>39</v>
      </c>
      <c r="B73" s="32" t="s">
        <v>16</v>
      </c>
      <c r="C73" s="33">
        <v>36104</v>
      </c>
      <c r="D73" s="33">
        <v>22554</v>
      </c>
    </row>
    <row r="74" spans="1:4" x14ac:dyDescent="0.25">
      <c r="A74" s="182" t="s">
        <v>17</v>
      </c>
      <c r="B74" s="32" t="s">
        <v>18</v>
      </c>
      <c r="C74" s="33">
        <v>87546</v>
      </c>
      <c r="D74" s="33">
        <v>79540</v>
      </c>
    </row>
    <row r="75" spans="1:4" x14ac:dyDescent="0.25">
      <c r="A75" s="182" t="s">
        <v>17</v>
      </c>
      <c r="B75" s="32" t="s">
        <v>22</v>
      </c>
      <c r="C75" s="33">
        <v>51450</v>
      </c>
      <c r="D75" s="33">
        <v>45882</v>
      </c>
    </row>
    <row r="76" spans="1:4" x14ac:dyDescent="0.25">
      <c r="A76" s="182" t="s">
        <v>17</v>
      </c>
      <c r="B76" s="32" t="s">
        <v>25</v>
      </c>
      <c r="C76" s="33">
        <v>12168</v>
      </c>
      <c r="D76" s="33">
        <v>11171</v>
      </c>
    </row>
    <row r="77" spans="1:4" x14ac:dyDescent="0.25">
      <c r="A77" s="182" t="s">
        <v>17</v>
      </c>
      <c r="B77" s="32" t="s">
        <v>26</v>
      </c>
      <c r="C77" s="33">
        <v>8681</v>
      </c>
      <c r="D77" s="33">
        <v>8005</v>
      </c>
    </row>
    <row r="78" spans="1:4" x14ac:dyDescent="0.25">
      <c r="A78" s="182" t="s">
        <v>17</v>
      </c>
      <c r="B78" s="32" t="s">
        <v>27</v>
      </c>
      <c r="C78" s="33">
        <v>4556</v>
      </c>
      <c r="D78" s="33">
        <v>4247</v>
      </c>
    </row>
    <row r="79" spans="1:4" x14ac:dyDescent="0.25">
      <c r="A79" s="182" t="s">
        <v>17</v>
      </c>
      <c r="B79" s="32" t="s">
        <v>28</v>
      </c>
      <c r="C79" s="33">
        <v>1565</v>
      </c>
      <c r="D79" s="33">
        <v>1488</v>
      </c>
    </row>
    <row r="80" spans="1:4" x14ac:dyDescent="0.25">
      <c r="A80" s="182" t="s">
        <v>17</v>
      </c>
      <c r="B80" s="32" t="s">
        <v>29</v>
      </c>
      <c r="C80" s="33">
        <v>1461</v>
      </c>
      <c r="D80" s="33">
        <v>1421</v>
      </c>
    </row>
    <row r="81" spans="1:4" x14ac:dyDescent="0.25">
      <c r="A81" s="182" t="s">
        <v>17</v>
      </c>
      <c r="B81" s="32" t="s">
        <v>30</v>
      </c>
      <c r="C81" s="33">
        <v>928</v>
      </c>
      <c r="D81" s="33">
        <v>919</v>
      </c>
    </row>
    <row r="82" spans="1:4" x14ac:dyDescent="0.25">
      <c r="A82" s="182" t="s">
        <v>17</v>
      </c>
      <c r="B82" s="32" t="s">
        <v>31</v>
      </c>
      <c r="C82" s="33">
        <v>3230</v>
      </c>
      <c r="D82" s="33">
        <v>3221</v>
      </c>
    </row>
    <row r="83" spans="1:4" x14ac:dyDescent="0.25">
      <c r="A83" s="182" t="s">
        <v>40</v>
      </c>
      <c r="B83" s="32" t="s">
        <v>16</v>
      </c>
      <c r="C83" s="33">
        <v>258734</v>
      </c>
      <c r="D83" s="33">
        <v>183521</v>
      </c>
    </row>
    <row r="84" spans="1:4" x14ac:dyDescent="0.25">
      <c r="A84" s="182" t="s">
        <v>17</v>
      </c>
      <c r="B84" s="32" t="s">
        <v>18</v>
      </c>
      <c r="C84" s="33">
        <v>450884</v>
      </c>
      <c r="D84" s="33">
        <v>412910</v>
      </c>
    </row>
    <row r="85" spans="1:4" x14ac:dyDescent="0.25">
      <c r="A85" s="182" t="s">
        <v>17</v>
      </c>
      <c r="B85" s="32" t="s">
        <v>22</v>
      </c>
      <c r="C85" s="33">
        <v>272782</v>
      </c>
      <c r="D85" s="33">
        <v>249005</v>
      </c>
    </row>
    <row r="86" spans="1:4" x14ac:dyDescent="0.25">
      <c r="A86" s="182" t="s">
        <v>17</v>
      </c>
      <c r="B86" s="32" t="s">
        <v>25</v>
      </c>
      <c r="C86" s="33">
        <v>68571</v>
      </c>
      <c r="D86" s="33">
        <v>63460</v>
      </c>
    </row>
    <row r="87" spans="1:4" x14ac:dyDescent="0.25">
      <c r="A87" s="182" t="s">
        <v>17</v>
      </c>
      <c r="B87" s="32" t="s">
        <v>26</v>
      </c>
      <c r="C87" s="33">
        <v>57756</v>
      </c>
      <c r="D87" s="33">
        <v>53706</v>
      </c>
    </row>
    <row r="88" spans="1:4" x14ac:dyDescent="0.25">
      <c r="A88" s="182" t="s">
        <v>17</v>
      </c>
      <c r="B88" s="32" t="s">
        <v>27</v>
      </c>
      <c r="C88" s="33">
        <v>34205</v>
      </c>
      <c r="D88" s="33">
        <v>31751</v>
      </c>
    </row>
    <row r="89" spans="1:4" x14ac:dyDescent="0.25">
      <c r="A89" s="182" t="s">
        <v>17</v>
      </c>
      <c r="B89" s="32" t="s">
        <v>28</v>
      </c>
      <c r="C89" s="33">
        <v>14549</v>
      </c>
      <c r="D89" s="33">
        <v>13865</v>
      </c>
    </row>
    <row r="90" spans="1:4" x14ac:dyDescent="0.25">
      <c r="A90" s="182" t="s">
        <v>17</v>
      </c>
      <c r="B90" s="32" t="s">
        <v>29</v>
      </c>
      <c r="C90" s="33">
        <v>12483</v>
      </c>
      <c r="D90" s="33">
        <v>12084</v>
      </c>
    </row>
    <row r="91" spans="1:4" x14ac:dyDescent="0.25">
      <c r="A91" s="182" t="s">
        <v>17</v>
      </c>
      <c r="B91" s="32" t="s">
        <v>30</v>
      </c>
      <c r="C91" s="33">
        <v>7629</v>
      </c>
      <c r="D91" s="33">
        <v>7542</v>
      </c>
    </row>
    <row r="92" spans="1:4" x14ac:dyDescent="0.25">
      <c r="A92" s="182" t="s">
        <v>17</v>
      </c>
      <c r="B92" s="32" t="s">
        <v>31</v>
      </c>
      <c r="C92" s="33">
        <v>18610</v>
      </c>
      <c r="D92" s="33">
        <v>18458</v>
      </c>
    </row>
    <row r="93" spans="1:4" x14ac:dyDescent="0.25">
      <c r="A93" s="182" t="s">
        <v>41</v>
      </c>
      <c r="B93" s="32" t="s">
        <v>16</v>
      </c>
      <c r="C93" s="33">
        <v>37898</v>
      </c>
      <c r="D93" s="33">
        <v>29649</v>
      </c>
    </row>
    <row r="94" spans="1:4" x14ac:dyDescent="0.25">
      <c r="A94" s="182" t="s">
        <v>17</v>
      </c>
      <c r="B94" s="32" t="s">
        <v>18</v>
      </c>
      <c r="C94" s="33">
        <v>79827</v>
      </c>
      <c r="D94" s="33">
        <v>73416</v>
      </c>
    </row>
    <row r="95" spans="1:4" x14ac:dyDescent="0.25">
      <c r="A95" s="182" t="s">
        <v>17</v>
      </c>
      <c r="B95" s="32" t="s">
        <v>22</v>
      </c>
      <c r="C95" s="33">
        <v>50091</v>
      </c>
      <c r="D95" s="33">
        <v>45523</v>
      </c>
    </row>
    <row r="96" spans="1:4" x14ac:dyDescent="0.25">
      <c r="A96" s="182" t="s">
        <v>17</v>
      </c>
      <c r="B96" s="32" t="s">
        <v>25</v>
      </c>
      <c r="C96" s="33">
        <v>12240</v>
      </c>
      <c r="D96" s="33">
        <v>11206</v>
      </c>
    </row>
    <row r="97" spans="1:4" x14ac:dyDescent="0.25">
      <c r="A97" s="182" t="s">
        <v>17</v>
      </c>
      <c r="B97" s="32" t="s">
        <v>26</v>
      </c>
      <c r="C97" s="33">
        <v>10138</v>
      </c>
      <c r="D97" s="33">
        <v>9276</v>
      </c>
    </row>
    <row r="98" spans="1:4" x14ac:dyDescent="0.25">
      <c r="A98" s="182" t="s">
        <v>17</v>
      </c>
      <c r="B98" s="32" t="s">
        <v>27</v>
      </c>
      <c r="C98" s="33">
        <v>5522</v>
      </c>
      <c r="D98" s="33">
        <v>5012</v>
      </c>
    </row>
    <row r="99" spans="1:4" x14ac:dyDescent="0.25">
      <c r="A99" s="182" t="s">
        <v>17</v>
      </c>
      <c r="B99" s="32" t="s">
        <v>28</v>
      </c>
      <c r="C99" s="33">
        <v>2040</v>
      </c>
      <c r="D99" s="33">
        <v>1893</v>
      </c>
    </row>
    <row r="100" spans="1:4" x14ac:dyDescent="0.25">
      <c r="A100" s="182" t="s">
        <v>17</v>
      </c>
      <c r="B100" s="32" t="s">
        <v>29</v>
      </c>
      <c r="C100" s="33">
        <v>1907</v>
      </c>
      <c r="D100" s="33">
        <v>1869</v>
      </c>
    </row>
    <row r="101" spans="1:4" x14ac:dyDescent="0.25">
      <c r="A101" s="182" t="s">
        <v>17</v>
      </c>
      <c r="B101" s="32" t="s">
        <v>30</v>
      </c>
      <c r="C101" s="33">
        <v>740</v>
      </c>
      <c r="D101" s="33">
        <v>733</v>
      </c>
    </row>
    <row r="102" spans="1:4" x14ac:dyDescent="0.25">
      <c r="A102" s="182" t="s">
        <v>17</v>
      </c>
      <c r="B102" s="32" t="s">
        <v>31</v>
      </c>
      <c r="C102" s="33">
        <v>2597</v>
      </c>
      <c r="D102" s="33">
        <v>2586</v>
      </c>
    </row>
    <row r="103" spans="1:4" x14ac:dyDescent="0.25">
      <c r="A103" s="182" t="s">
        <v>42</v>
      </c>
      <c r="B103" s="32" t="s">
        <v>16</v>
      </c>
      <c r="C103" s="33">
        <v>8814</v>
      </c>
      <c r="D103" s="33">
        <v>6364</v>
      </c>
    </row>
    <row r="104" spans="1:4" x14ac:dyDescent="0.25">
      <c r="A104" s="182" t="s">
        <v>17</v>
      </c>
      <c r="B104" s="32" t="s">
        <v>18</v>
      </c>
      <c r="C104" s="33">
        <v>18531</v>
      </c>
      <c r="D104" s="33">
        <v>17402</v>
      </c>
    </row>
    <row r="105" spans="1:4" x14ac:dyDescent="0.25">
      <c r="A105" s="182" t="s">
        <v>17</v>
      </c>
      <c r="B105" s="32" t="s">
        <v>22</v>
      </c>
      <c r="C105" s="33">
        <v>9892</v>
      </c>
      <c r="D105" s="33">
        <v>9134</v>
      </c>
    </row>
    <row r="106" spans="1:4" x14ac:dyDescent="0.25">
      <c r="A106" s="182" t="s">
        <v>17</v>
      </c>
      <c r="B106" s="32" t="s">
        <v>25</v>
      </c>
      <c r="C106" s="33">
        <v>1847</v>
      </c>
      <c r="D106" s="33">
        <v>1719</v>
      </c>
    </row>
    <row r="107" spans="1:4" x14ac:dyDescent="0.25">
      <c r="A107" s="182" t="s">
        <v>17</v>
      </c>
      <c r="B107" s="32" t="s">
        <v>26</v>
      </c>
      <c r="C107" s="33">
        <v>1403</v>
      </c>
      <c r="D107" s="33">
        <v>1272</v>
      </c>
    </row>
    <row r="108" spans="1:4" x14ac:dyDescent="0.25">
      <c r="A108" s="182" t="s">
        <v>17</v>
      </c>
      <c r="B108" s="32" t="s">
        <v>27</v>
      </c>
      <c r="C108" s="33">
        <v>762</v>
      </c>
      <c r="D108" s="33">
        <v>702</v>
      </c>
    </row>
    <row r="109" spans="1:4" x14ac:dyDescent="0.25">
      <c r="A109" s="182" t="s">
        <v>17</v>
      </c>
      <c r="B109" s="32" t="s">
        <v>28</v>
      </c>
      <c r="C109" s="33">
        <v>283</v>
      </c>
      <c r="D109" s="33">
        <v>256</v>
      </c>
    </row>
    <row r="110" spans="1:4" x14ac:dyDescent="0.25">
      <c r="A110" s="182" t="s">
        <v>17</v>
      </c>
      <c r="B110" s="32" t="s">
        <v>29</v>
      </c>
      <c r="C110" s="33">
        <v>152</v>
      </c>
      <c r="D110" s="33">
        <v>147</v>
      </c>
    </row>
    <row r="111" spans="1:4" x14ac:dyDescent="0.25">
      <c r="A111" s="182" t="s">
        <v>17</v>
      </c>
      <c r="B111" s="32" t="s">
        <v>30</v>
      </c>
      <c r="C111" s="33">
        <v>62</v>
      </c>
      <c r="D111" s="33">
        <v>62</v>
      </c>
    </row>
    <row r="112" spans="1:4" x14ac:dyDescent="0.25">
      <c r="A112" s="182" t="s">
        <v>17</v>
      </c>
      <c r="B112" s="32" t="s">
        <v>31</v>
      </c>
      <c r="C112" s="33">
        <v>467</v>
      </c>
      <c r="D112" s="33">
        <v>467</v>
      </c>
    </row>
    <row r="113" spans="1:4" x14ac:dyDescent="0.25">
      <c r="A113" s="182" t="s">
        <v>43</v>
      </c>
      <c r="B113" s="32" t="s">
        <v>16</v>
      </c>
      <c r="C113" s="33">
        <v>91701</v>
      </c>
      <c r="D113" s="33">
        <v>69468</v>
      </c>
    </row>
    <row r="114" spans="1:4" x14ac:dyDescent="0.25">
      <c r="A114" s="182" t="s">
        <v>17</v>
      </c>
      <c r="B114" s="32" t="s">
        <v>18</v>
      </c>
      <c r="C114" s="33">
        <v>231441</v>
      </c>
      <c r="D114" s="33">
        <v>215755</v>
      </c>
    </row>
    <row r="115" spans="1:4" x14ac:dyDescent="0.25">
      <c r="A115" s="182" t="s">
        <v>17</v>
      </c>
      <c r="B115" s="32" t="s">
        <v>22</v>
      </c>
      <c r="C115" s="33">
        <v>126823</v>
      </c>
      <c r="D115" s="33">
        <v>117399</v>
      </c>
    </row>
    <row r="116" spans="1:4" x14ac:dyDescent="0.25">
      <c r="A116" s="182" t="s">
        <v>17</v>
      </c>
      <c r="B116" s="32" t="s">
        <v>25</v>
      </c>
      <c r="C116" s="33">
        <v>26534</v>
      </c>
      <c r="D116" s="33">
        <v>24689</v>
      </c>
    </row>
    <row r="117" spans="1:4" x14ac:dyDescent="0.25">
      <c r="A117" s="182" t="s">
        <v>17</v>
      </c>
      <c r="B117" s="32" t="s">
        <v>26</v>
      </c>
      <c r="C117" s="33">
        <v>20959</v>
      </c>
      <c r="D117" s="33">
        <v>19613</v>
      </c>
    </row>
    <row r="118" spans="1:4" x14ac:dyDescent="0.25">
      <c r="A118" s="182" t="s">
        <v>17</v>
      </c>
      <c r="B118" s="32" t="s">
        <v>27</v>
      </c>
      <c r="C118" s="33">
        <v>11603</v>
      </c>
      <c r="D118" s="33">
        <v>10916</v>
      </c>
    </row>
    <row r="119" spans="1:4" x14ac:dyDescent="0.25">
      <c r="A119" s="182" t="s">
        <v>17</v>
      </c>
      <c r="B119" s="32" t="s">
        <v>28</v>
      </c>
      <c r="C119" s="33">
        <v>5037</v>
      </c>
      <c r="D119" s="33">
        <v>4775</v>
      </c>
    </row>
    <row r="120" spans="1:4" x14ac:dyDescent="0.25">
      <c r="A120" s="182" t="s">
        <v>17</v>
      </c>
      <c r="B120" s="32" t="s">
        <v>29</v>
      </c>
      <c r="C120" s="33">
        <v>4828</v>
      </c>
      <c r="D120" s="33">
        <v>4691</v>
      </c>
    </row>
    <row r="121" spans="1:4" x14ac:dyDescent="0.25">
      <c r="A121" s="182" t="s">
        <v>17</v>
      </c>
      <c r="B121" s="32" t="s">
        <v>30</v>
      </c>
      <c r="C121" s="33">
        <v>2254</v>
      </c>
      <c r="D121" s="33">
        <v>2236</v>
      </c>
    </row>
    <row r="122" spans="1:4" x14ac:dyDescent="0.25">
      <c r="A122" s="182" t="s">
        <v>17</v>
      </c>
      <c r="B122" s="32" t="s">
        <v>31</v>
      </c>
      <c r="C122" s="33">
        <v>8807</v>
      </c>
      <c r="D122" s="33">
        <v>8773</v>
      </c>
    </row>
    <row r="123" spans="1:4" x14ac:dyDescent="0.25">
      <c r="A123" s="182" t="s">
        <v>44</v>
      </c>
      <c r="B123" s="32" t="s">
        <v>16</v>
      </c>
      <c r="C123" s="33">
        <v>98107</v>
      </c>
      <c r="D123" s="33">
        <v>69785</v>
      </c>
    </row>
    <row r="124" spans="1:4" x14ac:dyDescent="0.25">
      <c r="A124" s="182" t="s">
        <v>17</v>
      </c>
      <c r="B124" s="32" t="s">
        <v>18</v>
      </c>
      <c r="C124" s="33">
        <v>180378</v>
      </c>
      <c r="D124" s="33">
        <v>165959</v>
      </c>
    </row>
    <row r="125" spans="1:4" x14ac:dyDescent="0.25">
      <c r="A125" s="182" t="s">
        <v>17</v>
      </c>
      <c r="B125" s="32" t="s">
        <v>22</v>
      </c>
      <c r="C125" s="33">
        <v>117341</v>
      </c>
      <c r="D125" s="33">
        <v>106644</v>
      </c>
    </row>
    <row r="126" spans="1:4" x14ac:dyDescent="0.25">
      <c r="A126" s="182" t="s">
        <v>17</v>
      </c>
      <c r="B126" s="32" t="s">
        <v>25</v>
      </c>
      <c r="C126" s="33">
        <v>25063</v>
      </c>
      <c r="D126" s="33">
        <v>22586</v>
      </c>
    </row>
    <row r="127" spans="1:4" x14ac:dyDescent="0.25">
      <c r="A127" s="182" t="s">
        <v>17</v>
      </c>
      <c r="B127" s="32" t="s">
        <v>26</v>
      </c>
      <c r="C127" s="33">
        <v>17725</v>
      </c>
      <c r="D127" s="33">
        <v>15877</v>
      </c>
    </row>
    <row r="128" spans="1:4" x14ac:dyDescent="0.25">
      <c r="A128" s="182" t="s">
        <v>17</v>
      </c>
      <c r="B128" s="32" t="s">
        <v>27</v>
      </c>
      <c r="C128" s="33">
        <v>8827</v>
      </c>
      <c r="D128" s="33">
        <v>7775</v>
      </c>
    </row>
    <row r="129" spans="1:4" x14ac:dyDescent="0.25">
      <c r="A129" s="182" t="s">
        <v>17</v>
      </c>
      <c r="B129" s="32" t="s">
        <v>28</v>
      </c>
      <c r="C129" s="33">
        <v>2861</v>
      </c>
      <c r="D129" s="33">
        <v>2602</v>
      </c>
    </row>
    <row r="130" spans="1:4" x14ac:dyDescent="0.25">
      <c r="A130" s="182" t="s">
        <v>17</v>
      </c>
      <c r="B130" s="32" t="s">
        <v>29</v>
      </c>
      <c r="C130" s="33">
        <v>2356</v>
      </c>
      <c r="D130" s="33">
        <v>2230</v>
      </c>
    </row>
    <row r="131" spans="1:4" x14ac:dyDescent="0.25">
      <c r="A131" s="182" t="s">
        <v>17</v>
      </c>
      <c r="B131" s="32" t="s">
        <v>30</v>
      </c>
      <c r="C131" s="33">
        <v>1062</v>
      </c>
      <c r="D131" s="33">
        <v>1048</v>
      </c>
    </row>
    <row r="132" spans="1:4" x14ac:dyDescent="0.25">
      <c r="A132" s="182" t="s">
        <v>17</v>
      </c>
      <c r="B132" s="32" t="s">
        <v>31</v>
      </c>
      <c r="C132" s="33">
        <v>3800</v>
      </c>
      <c r="D132" s="33">
        <v>3761</v>
      </c>
    </row>
    <row r="133" spans="1:4" x14ac:dyDescent="0.25">
      <c r="A133" s="182" t="s">
        <v>45</v>
      </c>
      <c r="B133" s="32" t="s">
        <v>16</v>
      </c>
      <c r="C133" s="33">
        <v>40608</v>
      </c>
      <c r="D133" s="33">
        <v>26503</v>
      </c>
    </row>
    <row r="134" spans="1:4" x14ac:dyDescent="0.25">
      <c r="A134" s="182" t="s">
        <v>17</v>
      </c>
      <c r="B134" s="32" t="s">
        <v>18</v>
      </c>
      <c r="C134" s="33">
        <v>89387</v>
      </c>
      <c r="D134" s="33">
        <v>81744</v>
      </c>
    </row>
    <row r="135" spans="1:4" x14ac:dyDescent="0.25">
      <c r="A135" s="182" t="s">
        <v>17</v>
      </c>
      <c r="B135" s="32" t="s">
        <v>22</v>
      </c>
      <c r="C135" s="33">
        <v>50855</v>
      </c>
      <c r="D135" s="33">
        <v>45745</v>
      </c>
    </row>
    <row r="136" spans="1:4" x14ac:dyDescent="0.25">
      <c r="A136" s="182" t="s">
        <v>17</v>
      </c>
      <c r="B136" s="32" t="s">
        <v>25</v>
      </c>
      <c r="C136" s="33">
        <v>10545</v>
      </c>
      <c r="D136" s="33">
        <v>9522</v>
      </c>
    </row>
    <row r="137" spans="1:4" x14ac:dyDescent="0.25">
      <c r="A137" s="182" t="s">
        <v>17</v>
      </c>
      <c r="B137" s="32" t="s">
        <v>26</v>
      </c>
      <c r="C137" s="33">
        <v>7259</v>
      </c>
      <c r="D137" s="33">
        <v>6521</v>
      </c>
    </row>
    <row r="138" spans="1:4" x14ac:dyDescent="0.25">
      <c r="A138" s="182" t="s">
        <v>17</v>
      </c>
      <c r="B138" s="32" t="s">
        <v>27</v>
      </c>
      <c r="C138" s="33">
        <v>3648</v>
      </c>
      <c r="D138" s="33">
        <v>3264</v>
      </c>
    </row>
    <row r="139" spans="1:4" x14ac:dyDescent="0.25">
      <c r="A139" s="182" t="s">
        <v>17</v>
      </c>
      <c r="B139" s="32" t="s">
        <v>28</v>
      </c>
      <c r="C139" s="33">
        <v>1364</v>
      </c>
      <c r="D139" s="33">
        <v>1267</v>
      </c>
    </row>
    <row r="140" spans="1:4" x14ac:dyDescent="0.25">
      <c r="A140" s="182" t="s">
        <v>17</v>
      </c>
      <c r="B140" s="32" t="s">
        <v>29</v>
      </c>
      <c r="C140" s="33">
        <v>1040</v>
      </c>
      <c r="D140" s="33">
        <v>1008</v>
      </c>
    </row>
    <row r="141" spans="1:4" x14ac:dyDescent="0.25">
      <c r="A141" s="182" t="s">
        <v>17</v>
      </c>
      <c r="B141" s="32" t="s">
        <v>30</v>
      </c>
      <c r="C141" s="33">
        <v>658</v>
      </c>
      <c r="D141" s="33">
        <v>636</v>
      </c>
    </row>
    <row r="142" spans="1:4" x14ac:dyDescent="0.25">
      <c r="A142" s="182" t="s">
        <v>17</v>
      </c>
      <c r="B142" s="32" t="s">
        <v>31</v>
      </c>
      <c r="C142" s="33">
        <v>2199</v>
      </c>
      <c r="D142" s="33">
        <v>2171</v>
      </c>
    </row>
    <row r="143" spans="1:4" x14ac:dyDescent="0.25">
      <c r="A143" s="182" t="s">
        <v>46</v>
      </c>
      <c r="B143" s="32" t="s">
        <v>16</v>
      </c>
      <c r="C143" s="33">
        <v>143157</v>
      </c>
      <c r="D143" s="33">
        <v>81498</v>
      </c>
    </row>
    <row r="144" spans="1:4" x14ac:dyDescent="0.25">
      <c r="A144" s="182" t="s">
        <v>17</v>
      </c>
      <c r="B144" s="32" t="s">
        <v>18</v>
      </c>
      <c r="C144" s="33">
        <v>222724</v>
      </c>
      <c r="D144" s="33">
        <v>201538</v>
      </c>
    </row>
    <row r="145" spans="1:4" x14ac:dyDescent="0.25">
      <c r="A145" s="182" t="s">
        <v>17</v>
      </c>
      <c r="B145" s="32" t="s">
        <v>22</v>
      </c>
      <c r="C145" s="33">
        <v>129693</v>
      </c>
      <c r="D145" s="33">
        <v>115241</v>
      </c>
    </row>
    <row r="146" spans="1:4" x14ac:dyDescent="0.25">
      <c r="A146" s="182" t="s">
        <v>17</v>
      </c>
      <c r="B146" s="32" t="s">
        <v>25</v>
      </c>
      <c r="C146" s="33">
        <v>26063</v>
      </c>
      <c r="D146" s="33">
        <v>23085</v>
      </c>
    </row>
    <row r="147" spans="1:4" x14ac:dyDescent="0.25">
      <c r="A147" s="182" t="s">
        <v>17</v>
      </c>
      <c r="B147" s="32" t="s">
        <v>26</v>
      </c>
      <c r="C147" s="33">
        <v>17886</v>
      </c>
      <c r="D147" s="33">
        <v>15779</v>
      </c>
    </row>
    <row r="148" spans="1:4" x14ac:dyDescent="0.25">
      <c r="A148" s="182" t="s">
        <v>17</v>
      </c>
      <c r="B148" s="32" t="s">
        <v>27</v>
      </c>
      <c r="C148" s="33">
        <v>8934</v>
      </c>
      <c r="D148" s="33">
        <v>7872</v>
      </c>
    </row>
    <row r="149" spans="1:4" x14ac:dyDescent="0.25">
      <c r="A149" s="182" t="s">
        <v>17</v>
      </c>
      <c r="B149" s="32" t="s">
        <v>28</v>
      </c>
      <c r="C149" s="33">
        <v>2808</v>
      </c>
      <c r="D149" s="33">
        <v>2568</v>
      </c>
    </row>
    <row r="150" spans="1:4" x14ac:dyDescent="0.25">
      <c r="A150" s="182" t="s">
        <v>17</v>
      </c>
      <c r="B150" s="32" t="s">
        <v>29</v>
      </c>
      <c r="C150" s="33">
        <v>2372</v>
      </c>
      <c r="D150" s="33">
        <v>2188</v>
      </c>
    </row>
    <row r="151" spans="1:4" x14ac:dyDescent="0.25">
      <c r="A151" s="182" t="s">
        <v>17</v>
      </c>
      <c r="B151" s="32" t="s">
        <v>30</v>
      </c>
      <c r="C151" s="33">
        <v>1144</v>
      </c>
      <c r="D151" s="33">
        <v>1103</v>
      </c>
    </row>
    <row r="152" spans="1:4" x14ac:dyDescent="0.25">
      <c r="A152" s="182" t="s">
        <v>17</v>
      </c>
      <c r="B152" s="32" t="s">
        <v>31</v>
      </c>
      <c r="C152" s="33">
        <v>4250</v>
      </c>
      <c r="D152" s="33">
        <v>4238</v>
      </c>
    </row>
    <row r="153" spans="1:4" x14ac:dyDescent="0.25">
      <c r="A153" s="182" t="s">
        <v>47</v>
      </c>
      <c r="B153" s="32" t="s">
        <v>16</v>
      </c>
      <c r="C153" s="33">
        <v>94149</v>
      </c>
      <c r="D153" s="33">
        <v>67467</v>
      </c>
    </row>
    <row r="154" spans="1:4" x14ac:dyDescent="0.25">
      <c r="A154" s="182" t="s">
        <v>17</v>
      </c>
      <c r="B154" s="32" t="s">
        <v>18</v>
      </c>
      <c r="C154" s="33">
        <v>199184</v>
      </c>
      <c r="D154" s="33">
        <v>180913</v>
      </c>
    </row>
    <row r="155" spans="1:4" x14ac:dyDescent="0.25">
      <c r="A155" s="182" t="s">
        <v>17</v>
      </c>
      <c r="B155" s="32" t="s">
        <v>22</v>
      </c>
      <c r="C155" s="33">
        <v>128213</v>
      </c>
      <c r="D155" s="33">
        <v>115722</v>
      </c>
    </row>
    <row r="156" spans="1:4" x14ac:dyDescent="0.25">
      <c r="A156" s="182" t="s">
        <v>17</v>
      </c>
      <c r="B156" s="32" t="s">
        <v>25</v>
      </c>
      <c r="C156" s="33">
        <v>32519</v>
      </c>
      <c r="D156" s="33">
        <v>29647</v>
      </c>
    </row>
    <row r="157" spans="1:4" x14ac:dyDescent="0.25">
      <c r="A157" s="182" t="s">
        <v>17</v>
      </c>
      <c r="B157" s="32" t="s">
        <v>26</v>
      </c>
      <c r="C157" s="33">
        <v>25297</v>
      </c>
      <c r="D157" s="33">
        <v>23063</v>
      </c>
    </row>
    <row r="158" spans="1:4" x14ac:dyDescent="0.25">
      <c r="A158" s="182" t="s">
        <v>17</v>
      </c>
      <c r="B158" s="32" t="s">
        <v>27</v>
      </c>
      <c r="C158" s="33">
        <v>12834</v>
      </c>
      <c r="D158" s="33">
        <v>11770</v>
      </c>
    </row>
    <row r="159" spans="1:4" x14ac:dyDescent="0.25">
      <c r="A159" s="182" t="s">
        <v>17</v>
      </c>
      <c r="B159" s="32" t="s">
        <v>28</v>
      </c>
      <c r="C159" s="33">
        <v>4697</v>
      </c>
      <c r="D159" s="33">
        <v>4433</v>
      </c>
    </row>
    <row r="160" spans="1:4" x14ac:dyDescent="0.25">
      <c r="A160" s="182" t="s">
        <v>17</v>
      </c>
      <c r="B160" s="32" t="s">
        <v>29</v>
      </c>
      <c r="C160" s="33">
        <v>4171</v>
      </c>
      <c r="D160" s="33">
        <v>4095</v>
      </c>
    </row>
    <row r="161" spans="1:4" x14ac:dyDescent="0.25">
      <c r="A161" s="182" t="s">
        <v>17</v>
      </c>
      <c r="B161" s="32" t="s">
        <v>30</v>
      </c>
      <c r="C161" s="33">
        <v>2128</v>
      </c>
      <c r="D161" s="33">
        <v>2104</v>
      </c>
    </row>
    <row r="162" spans="1:4" x14ac:dyDescent="0.25">
      <c r="A162" s="182" t="s">
        <v>17</v>
      </c>
      <c r="B162" s="32" t="s">
        <v>31</v>
      </c>
      <c r="C162" s="33">
        <v>6948</v>
      </c>
      <c r="D162" s="33">
        <v>6933</v>
      </c>
    </row>
    <row r="163" spans="1:4" x14ac:dyDescent="0.25">
      <c r="A163" s="182" t="s">
        <v>48</v>
      </c>
      <c r="B163" s="32" t="s">
        <v>16</v>
      </c>
      <c r="C163" s="33">
        <v>24858</v>
      </c>
      <c r="D163" s="33">
        <v>20775</v>
      </c>
    </row>
    <row r="164" spans="1:4" x14ac:dyDescent="0.25">
      <c r="A164" s="182" t="s">
        <v>17</v>
      </c>
      <c r="B164" s="32" t="s">
        <v>18</v>
      </c>
      <c r="C164" s="33">
        <v>46718</v>
      </c>
      <c r="D164" s="33">
        <v>44294</v>
      </c>
    </row>
    <row r="165" spans="1:4" x14ac:dyDescent="0.25">
      <c r="A165" s="182" t="s">
        <v>17</v>
      </c>
      <c r="B165" s="32" t="s">
        <v>22</v>
      </c>
      <c r="C165" s="33">
        <v>38004</v>
      </c>
      <c r="D165" s="33">
        <v>36590</v>
      </c>
    </row>
    <row r="166" spans="1:4" x14ac:dyDescent="0.25">
      <c r="A166" s="182" t="s">
        <v>17</v>
      </c>
      <c r="B166" s="32" t="s">
        <v>25</v>
      </c>
      <c r="C166" s="33">
        <v>9061</v>
      </c>
      <c r="D166" s="33">
        <v>8780</v>
      </c>
    </row>
    <row r="167" spans="1:4" x14ac:dyDescent="0.25">
      <c r="A167" s="182" t="s">
        <v>17</v>
      </c>
      <c r="B167" s="32" t="s">
        <v>26</v>
      </c>
      <c r="C167" s="33">
        <v>7317</v>
      </c>
      <c r="D167" s="33">
        <v>7114</v>
      </c>
    </row>
    <row r="168" spans="1:4" x14ac:dyDescent="0.25">
      <c r="A168" s="182" t="s">
        <v>17</v>
      </c>
      <c r="B168" s="32" t="s">
        <v>27</v>
      </c>
      <c r="C168" s="33">
        <v>4164</v>
      </c>
      <c r="D168" s="33">
        <v>4081</v>
      </c>
    </row>
    <row r="169" spans="1:4" x14ac:dyDescent="0.25">
      <c r="A169" s="182" t="s">
        <v>17</v>
      </c>
      <c r="B169" s="32" t="s">
        <v>28</v>
      </c>
      <c r="C169" s="33">
        <v>1874</v>
      </c>
      <c r="D169" s="33">
        <v>1850</v>
      </c>
    </row>
    <row r="170" spans="1:4" x14ac:dyDescent="0.25">
      <c r="A170" s="182" t="s">
        <v>17</v>
      </c>
      <c r="B170" s="32" t="s">
        <v>29</v>
      </c>
      <c r="C170" s="33">
        <v>1530</v>
      </c>
      <c r="D170" s="33">
        <v>1511</v>
      </c>
    </row>
    <row r="171" spans="1:4" x14ac:dyDescent="0.25">
      <c r="A171" s="182" t="s">
        <v>17</v>
      </c>
      <c r="B171" s="32" t="s">
        <v>30</v>
      </c>
      <c r="C171" s="33">
        <v>904</v>
      </c>
      <c r="D171" s="33">
        <v>899</v>
      </c>
    </row>
    <row r="172" spans="1:4" x14ac:dyDescent="0.25">
      <c r="A172" s="182" t="s">
        <v>17</v>
      </c>
      <c r="B172" s="32" t="s">
        <v>31</v>
      </c>
      <c r="C172" s="33">
        <v>1774</v>
      </c>
      <c r="D172" s="33">
        <v>1768</v>
      </c>
    </row>
    <row r="173" spans="1:4" x14ac:dyDescent="0.25">
      <c r="A173" s="182" t="s">
        <v>49</v>
      </c>
      <c r="B173" s="32" t="s">
        <v>16</v>
      </c>
      <c r="C173" s="33">
        <v>21739</v>
      </c>
      <c r="D173" s="33">
        <v>15564</v>
      </c>
    </row>
    <row r="174" spans="1:4" x14ac:dyDescent="0.25">
      <c r="A174" s="182" t="s">
        <v>17</v>
      </c>
      <c r="B174" s="32" t="s">
        <v>18</v>
      </c>
      <c r="C174" s="33">
        <v>48093</v>
      </c>
      <c r="D174" s="33">
        <v>43103</v>
      </c>
    </row>
    <row r="175" spans="1:4" x14ac:dyDescent="0.25">
      <c r="A175" s="182" t="s">
        <v>17</v>
      </c>
      <c r="B175" s="32" t="s">
        <v>22</v>
      </c>
      <c r="C175" s="33">
        <v>27659</v>
      </c>
      <c r="D175" s="33">
        <v>24469</v>
      </c>
    </row>
    <row r="176" spans="1:4" x14ac:dyDescent="0.25">
      <c r="A176" s="182" t="s">
        <v>17</v>
      </c>
      <c r="B176" s="32" t="s">
        <v>25</v>
      </c>
      <c r="C176" s="33">
        <v>6242</v>
      </c>
      <c r="D176" s="33">
        <v>5607</v>
      </c>
    </row>
    <row r="177" spans="1:4" x14ac:dyDescent="0.25">
      <c r="A177" s="182" t="s">
        <v>17</v>
      </c>
      <c r="B177" s="32" t="s">
        <v>26</v>
      </c>
      <c r="C177" s="33">
        <v>4778</v>
      </c>
      <c r="D177" s="33">
        <v>4282</v>
      </c>
    </row>
    <row r="178" spans="1:4" x14ac:dyDescent="0.25">
      <c r="A178" s="182" t="s">
        <v>17</v>
      </c>
      <c r="B178" s="32" t="s">
        <v>27</v>
      </c>
      <c r="C178" s="33">
        <v>2707</v>
      </c>
      <c r="D178" s="33">
        <v>2421</v>
      </c>
    </row>
    <row r="179" spans="1:4" x14ac:dyDescent="0.25">
      <c r="A179" s="182" t="s">
        <v>17</v>
      </c>
      <c r="B179" s="32" t="s">
        <v>28</v>
      </c>
      <c r="C179" s="33">
        <v>961</v>
      </c>
      <c r="D179" s="33">
        <v>913</v>
      </c>
    </row>
    <row r="180" spans="1:4" x14ac:dyDescent="0.25">
      <c r="A180" s="182" t="s">
        <v>17</v>
      </c>
      <c r="B180" s="32" t="s">
        <v>29</v>
      </c>
      <c r="C180" s="33">
        <v>758</v>
      </c>
      <c r="D180" s="33">
        <v>710</v>
      </c>
    </row>
    <row r="181" spans="1:4" x14ac:dyDescent="0.25">
      <c r="A181" s="182" t="s">
        <v>17</v>
      </c>
      <c r="B181" s="32" t="s">
        <v>30</v>
      </c>
      <c r="C181" s="33">
        <v>455</v>
      </c>
      <c r="D181" s="33">
        <v>452</v>
      </c>
    </row>
    <row r="182" spans="1:4" x14ac:dyDescent="0.25">
      <c r="A182" s="182" t="s">
        <v>17</v>
      </c>
      <c r="B182" s="32" t="s">
        <v>31</v>
      </c>
      <c r="C182" s="33">
        <v>1553</v>
      </c>
      <c r="D182" s="33">
        <v>1553</v>
      </c>
    </row>
    <row r="183" spans="1:4" x14ac:dyDescent="0.25">
      <c r="A183" s="182" t="s">
        <v>50</v>
      </c>
      <c r="B183" s="32" t="s">
        <v>16</v>
      </c>
      <c r="C183" s="33">
        <v>2216</v>
      </c>
      <c r="D183" s="33">
        <v>1703</v>
      </c>
    </row>
    <row r="184" spans="1:4" x14ac:dyDescent="0.25">
      <c r="A184" s="182" t="s">
        <v>17</v>
      </c>
      <c r="B184" s="32" t="s">
        <v>18</v>
      </c>
      <c r="C184" s="33">
        <v>6132</v>
      </c>
      <c r="D184" s="33">
        <v>5679</v>
      </c>
    </row>
    <row r="185" spans="1:4" x14ac:dyDescent="0.25">
      <c r="A185" s="182" t="s">
        <v>17</v>
      </c>
      <c r="B185" s="32" t="s">
        <v>22</v>
      </c>
      <c r="C185" s="33">
        <v>4786</v>
      </c>
      <c r="D185" s="33">
        <v>4477</v>
      </c>
    </row>
    <row r="186" spans="1:4" x14ac:dyDescent="0.25">
      <c r="A186" s="182" t="s">
        <v>17</v>
      </c>
      <c r="B186" s="32" t="s">
        <v>25</v>
      </c>
      <c r="C186" s="33">
        <v>1212</v>
      </c>
      <c r="D186" s="33">
        <v>1163</v>
      </c>
    </row>
    <row r="187" spans="1:4" x14ac:dyDescent="0.25">
      <c r="A187" s="182" t="s">
        <v>17</v>
      </c>
      <c r="B187" s="32" t="s">
        <v>26</v>
      </c>
      <c r="C187" s="33">
        <v>794</v>
      </c>
      <c r="D187" s="33">
        <v>763</v>
      </c>
    </row>
    <row r="188" spans="1:4" x14ac:dyDescent="0.25">
      <c r="A188" s="182" t="s">
        <v>17</v>
      </c>
      <c r="B188" s="32" t="s">
        <v>27</v>
      </c>
      <c r="C188" s="33">
        <v>331</v>
      </c>
      <c r="D188" s="33">
        <v>323</v>
      </c>
    </row>
    <row r="189" spans="1:4" x14ac:dyDescent="0.25">
      <c r="A189" s="182" t="s">
        <v>17</v>
      </c>
      <c r="B189" s="32" t="s">
        <v>28</v>
      </c>
      <c r="C189" s="33">
        <v>196</v>
      </c>
      <c r="D189" s="33">
        <v>194</v>
      </c>
    </row>
    <row r="190" spans="1:4" x14ac:dyDescent="0.25">
      <c r="A190" s="182" t="s">
        <v>17</v>
      </c>
      <c r="B190" s="32" t="s">
        <v>29</v>
      </c>
      <c r="C190" s="33">
        <v>172</v>
      </c>
      <c r="D190" s="33">
        <v>171</v>
      </c>
    </row>
    <row r="191" spans="1:4" x14ac:dyDescent="0.25">
      <c r="A191" s="182" t="s">
        <v>17</v>
      </c>
      <c r="B191" s="32" t="s">
        <v>30</v>
      </c>
      <c r="C191" s="33">
        <v>96</v>
      </c>
      <c r="D191" s="33">
        <v>88</v>
      </c>
    </row>
    <row r="192" spans="1:4" x14ac:dyDescent="0.25">
      <c r="A192" s="182" t="s">
        <v>17</v>
      </c>
      <c r="B192" s="32" t="s">
        <v>31</v>
      </c>
      <c r="C192" s="33">
        <v>272</v>
      </c>
      <c r="D192" s="33">
        <v>272</v>
      </c>
    </row>
    <row r="193" spans="1:4" x14ac:dyDescent="0.25">
      <c r="A193" s="182" t="s">
        <v>51</v>
      </c>
      <c r="B193" s="32" t="s">
        <v>16</v>
      </c>
      <c r="C193" s="33">
        <v>107578</v>
      </c>
      <c r="D193" s="33">
        <v>85650</v>
      </c>
    </row>
    <row r="194" spans="1:4" x14ac:dyDescent="0.25">
      <c r="A194" s="182" t="s">
        <v>17</v>
      </c>
      <c r="B194" s="32" t="s">
        <v>18</v>
      </c>
      <c r="C194" s="33">
        <v>227977</v>
      </c>
      <c r="D194" s="33">
        <v>212288</v>
      </c>
    </row>
    <row r="195" spans="1:4" x14ac:dyDescent="0.25">
      <c r="A195" s="182" t="s">
        <v>17</v>
      </c>
      <c r="B195" s="32" t="s">
        <v>22</v>
      </c>
      <c r="C195" s="33">
        <v>145517</v>
      </c>
      <c r="D195" s="33">
        <v>135125</v>
      </c>
    </row>
    <row r="196" spans="1:4" x14ac:dyDescent="0.25">
      <c r="A196" s="182" t="s">
        <v>17</v>
      </c>
      <c r="B196" s="32" t="s">
        <v>25</v>
      </c>
      <c r="C196" s="33">
        <v>36763</v>
      </c>
      <c r="D196" s="33">
        <v>34435</v>
      </c>
    </row>
    <row r="197" spans="1:4" x14ac:dyDescent="0.25">
      <c r="A197" s="182" t="s">
        <v>17</v>
      </c>
      <c r="B197" s="32" t="s">
        <v>26</v>
      </c>
      <c r="C197" s="33">
        <v>31297</v>
      </c>
      <c r="D197" s="33">
        <v>29254</v>
      </c>
    </row>
    <row r="198" spans="1:4" x14ac:dyDescent="0.25">
      <c r="A198" s="182" t="s">
        <v>17</v>
      </c>
      <c r="B198" s="32" t="s">
        <v>27</v>
      </c>
      <c r="C198" s="33">
        <v>18167</v>
      </c>
      <c r="D198" s="33">
        <v>17097</v>
      </c>
    </row>
    <row r="199" spans="1:4" x14ac:dyDescent="0.25">
      <c r="A199" s="182" t="s">
        <v>17</v>
      </c>
      <c r="B199" s="32" t="s">
        <v>28</v>
      </c>
      <c r="C199" s="33">
        <v>7627</v>
      </c>
      <c r="D199" s="33">
        <v>7342</v>
      </c>
    </row>
    <row r="200" spans="1:4" x14ac:dyDescent="0.25">
      <c r="A200" s="182" t="s">
        <v>17</v>
      </c>
      <c r="B200" s="32" t="s">
        <v>29</v>
      </c>
      <c r="C200" s="33">
        <v>6175</v>
      </c>
      <c r="D200" s="33">
        <v>6044</v>
      </c>
    </row>
    <row r="201" spans="1:4" x14ac:dyDescent="0.25">
      <c r="A201" s="182" t="s">
        <v>17</v>
      </c>
      <c r="B201" s="32" t="s">
        <v>30</v>
      </c>
      <c r="C201" s="33">
        <v>3425</v>
      </c>
      <c r="D201" s="33">
        <v>3401</v>
      </c>
    </row>
    <row r="202" spans="1:4" x14ac:dyDescent="0.25">
      <c r="A202" s="182" t="s">
        <v>17</v>
      </c>
      <c r="B202" s="32" t="s">
        <v>31</v>
      </c>
      <c r="C202" s="33">
        <v>9072</v>
      </c>
      <c r="D202" s="33">
        <v>9018</v>
      </c>
    </row>
    <row r="203" spans="1:4" x14ac:dyDescent="0.25">
      <c r="A203" s="183" t="s">
        <v>52</v>
      </c>
      <c r="B203" s="183" t="s">
        <v>17</v>
      </c>
      <c r="C203" s="52">
        <v>7405527</v>
      </c>
      <c r="D203" s="52">
        <v>6422059</v>
      </c>
    </row>
  </sheetData>
  <mergeCells count="26">
    <mergeCell ref="O4:P4"/>
    <mergeCell ref="A3:A12"/>
    <mergeCell ref="G4:H4"/>
    <mergeCell ref="I4:J4"/>
    <mergeCell ref="L4:L5"/>
    <mergeCell ref="M4:N4"/>
    <mergeCell ref="A123:A132"/>
    <mergeCell ref="A13:A22"/>
    <mergeCell ref="A23:A32"/>
    <mergeCell ref="A33:A42"/>
    <mergeCell ref="A43:A52"/>
    <mergeCell ref="A53:A62"/>
    <mergeCell ref="A63:A72"/>
    <mergeCell ref="A73:A82"/>
    <mergeCell ref="A83:A92"/>
    <mergeCell ref="A93:A102"/>
    <mergeCell ref="A103:A112"/>
    <mergeCell ref="A113:A122"/>
    <mergeCell ref="A193:A202"/>
    <mergeCell ref="A203:B203"/>
    <mergeCell ref="A133:A142"/>
    <mergeCell ref="A143:A152"/>
    <mergeCell ref="A153:A162"/>
    <mergeCell ref="A163:A172"/>
    <mergeCell ref="A173:A182"/>
    <mergeCell ref="A183:A19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A29"/>
  <sheetViews>
    <sheetView zoomScaleNormal="100" workbookViewId="0">
      <selection activeCell="A29" sqref="A29"/>
    </sheetView>
  </sheetViews>
  <sheetFormatPr defaultRowHeight="15" x14ac:dyDescent="0.25"/>
  <cols>
    <col min="1" max="1" width="20.7109375" customWidth="1"/>
    <col min="2" max="2" width="13.7109375" customWidth="1"/>
    <col min="3" max="3" width="12.5703125" customWidth="1"/>
    <col min="4" max="4" width="13.7109375" customWidth="1"/>
    <col min="5" max="5" width="5.140625" customWidth="1"/>
    <col min="6" max="6" width="21.140625" bestFit="1" customWidth="1"/>
    <col min="7" max="7" width="12.140625" customWidth="1"/>
    <col min="8" max="8" width="11.28515625" customWidth="1"/>
    <col min="9" max="9" width="13.28515625" customWidth="1"/>
    <col min="10" max="10" width="12.7109375" customWidth="1"/>
    <col min="11" max="14" width="10.7109375" customWidth="1"/>
    <col min="19" max="23" width="10.42578125" customWidth="1"/>
  </cols>
  <sheetData>
    <row r="3" spans="1:27" x14ac:dyDescent="0.25">
      <c r="AA3" s="55"/>
    </row>
    <row r="4" spans="1:27" x14ac:dyDescent="0.25">
      <c r="AA4" s="55"/>
    </row>
    <row r="5" spans="1:27" x14ac:dyDescent="0.25">
      <c r="A5" s="53"/>
      <c r="B5" s="54"/>
      <c r="F5" s="53"/>
      <c r="G5" s="54"/>
      <c r="AA5" s="55"/>
    </row>
    <row r="6" spans="1:27" x14ac:dyDescent="0.25">
      <c r="A6" s="53"/>
      <c r="B6" s="54"/>
      <c r="F6" s="53"/>
      <c r="G6" s="54"/>
      <c r="AA6" s="55"/>
    </row>
    <row r="7" spans="1:27" x14ac:dyDescent="0.25">
      <c r="A7" s="53"/>
      <c r="B7" s="54"/>
      <c r="F7" s="53"/>
      <c r="G7" s="54"/>
      <c r="AA7" s="55"/>
    </row>
    <row r="8" spans="1:27" x14ac:dyDescent="0.25">
      <c r="A8" s="53" t="s">
        <v>54</v>
      </c>
      <c r="B8" s="54" t="s">
        <v>55</v>
      </c>
      <c r="F8" s="53" t="s">
        <v>54</v>
      </c>
      <c r="G8" s="54" t="s">
        <v>56</v>
      </c>
      <c r="AA8" s="55"/>
    </row>
    <row r="9" spans="1:27" x14ac:dyDescent="0.25">
      <c r="A9" s="53" t="s">
        <v>57</v>
      </c>
      <c r="B9" s="54" t="s">
        <v>55</v>
      </c>
      <c r="F9" s="53" t="s">
        <v>57</v>
      </c>
      <c r="G9" s="54" t="s">
        <v>56</v>
      </c>
      <c r="AA9" s="55"/>
    </row>
    <row r="10" spans="1:27" x14ac:dyDescent="0.25">
      <c r="A10" s="53" t="s">
        <v>58</v>
      </c>
      <c r="B10" s="54" t="s">
        <v>59</v>
      </c>
      <c r="F10" s="53" t="s">
        <v>58</v>
      </c>
      <c r="G10" s="54" t="s">
        <v>59</v>
      </c>
      <c r="AA10" s="55"/>
    </row>
    <row r="12" spans="1:27" ht="38.25" x14ac:dyDescent="0.25">
      <c r="A12" s="29" t="s">
        <v>2</v>
      </c>
      <c r="B12" s="30" t="s">
        <v>60</v>
      </c>
      <c r="C12" s="30" t="s">
        <v>61</v>
      </c>
      <c r="D12" s="30" t="s">
        <v>62</v>
      </c>
      <c r="F12" s="29" t="s">
        <v>2</v>
      </c>
      <c r="G12" s="30" t="s">
        <v>60</v>
      </c>
      <c r="H12" s="30" t="s">
        <v>61</v>
      </c>
      <c r="I12" s="30" t="s">
        <v>62</v>
      </c>
    </row>
    <row r="13" spans="1:27" x14ac:dyDescent="0.25">
      <c r="A13" s="32" t="s">
        <v>63</v>
      </c>
      <c r="B13" s="39">
        <v>128457</v>
      </c>
      <c r="C13" s="39">
        <v>101659</v>
      </c>
      <c r="D13" s="33">
        <v>26798</v>
      </c>
      <c r="F13" s="32" t="s">
        <v>63</v>
      </c>
      <c r="G13" s="39">
        <v>123733</v>
      </c>
      <c r="H13" s="39">
        <v>96859</v>
      </c>
      <c r="I13" s="33">
        <v>26874</v>
      </c>
    </row>
    <row r="14" spans="1:27" x14ac:dyDescent="0.25">
      <c r="A14" s="32" t="s">
        <v>64</v>
      </c>
      <c r="B14" s="39">
        <v>79020</v>
      </c>
      <c r="C14" s="39">
        <v>59457</v>
      </c>
      <c r="D14" s="33">
        <v>19563</v>
      </c>
      <c r="F14" s="32" t="s">
        <v>64</v>
      </c>
      <c r="G14" s="39">
        <v>76531</v>
      </c>
      <c r="H14" s="39">
        <v>56940</v>
      </c>
      <c r="I14" s="33">
        <v>19591</v>
      </c>
      <c r="L14" s="31" t="s">
        <v>53</v>
      </c>
    </row>
    <row r="15" spans="1:27" x14ac:dyDescent="0.25">
      <c r="A15" s="32" t="s">
        <v>65</v>
      </c>
      <c r="B15" s="39">
        <v>92639</v>
      </c>
      <c r="C15" s="39">
        <v>70355</v>
      </c>
      <c r="D15" s="33">
        <v>22284</v>
      </c>
      <c r="F15" s="32" t="s">
        <v>65</v>
      </c>
      <c r="G15" s="39">
        <v>89705</v>
      </c>
      <c r="H15" s="39">
        <v>67168</v>
      </c>
      <c r="I15" s="33">
        <v>22537</v>
      </c>
    </row>
    <row r="16" spans="1:27" x14ac:dyDescent="0.25">
      <c r="A16" s="32" t="s">
        <v>66</v>
      </c>
      <c r="B16" s="39">
        <v>103710</v>
      </c>
      <c r="C16" s="39">
        <v>81514</v>
      </c>
      <c r="D16" s="33">
        <v>22196</v>
      </c>
      <c r="F16" s="32" t="s">
        <v>66</v>
      </c>
      <c r="G16" s="39">
        <v>99604</v>
      </c>
      <c r="H16" s="39">
        <v>77294</v>
      </c>
      <c r="I16" s="33">
        <v>22310</v>
      </c>
    </row>
    <row r="17" spans="1:10" x14ac:dyDescent="0.25">
      <c r="A17" s="56" t="s">
        <v>17</v>
      </c>
      <c r="B17" s="57">
        <v>403826</v>
      </c>
      <c r="C17" s="58">
        <v>312985</v>
      </c>
      <c r="D17" s="52">
        <v>90841</v>
      </c>
      <c r="F17" s="59" t="s">
        <v>52</v>
      </c>
      <c r="G17" s="58">
        <v>389573</v>
      </c>
      <c r="H17" s="58">
        <v>298261</v>
      </c>
      <c r="I17" s="52">
        <v>91312</v>
      </c>
    </row>
    <row r="19" spans="1:10" x14ac:dyDescent="0.25">
      <c r="A19" s="31" t="s">
        <v>67</v>
      </c>
      <c r="G19" s="2" t="s">
        <v>68</v>
      </c>
    </row>
    <row r="20" spans="1:10" x14ac:dyDescent="0.25">
      <c r="A20" s="60"/>
    </row>
    <row r="21" spans="1:10" ht="23.25" thickBot="1" x14ac:dyDescent="0.3">
      <c r="A21" s="61" t="s">
        <v>69</v>
      </c>
      <c r="B21" s="62" t="s">
        <v>70</v>
      </c>
      <c r="C21" s="62" t="s">
        <v>71</v>
      </c>
      <c r="D21" s="62" t="s">
        <v>72</v>
      </c>
      <c r="G21" s="61" t="s">
        <v>69</v>
      </c>
      <c r="H21" s="62" t="s">
        <v>70</v>
      </c>
      <c r="I21" s="62" t="s">
        <v>71</v>
      </c>
      <c r="J21" s="62" t="s">
        <v>72</v>
      </c>
    </row>
    <row r="22" spans="1:10" x14ac:dyDescent="0.25">
      <c r="A22" s="63" t="s">
        <v>5</v>
      </c>
      <c r="B22" s="64">
        <v>79020</v>
      </c>
      <c r="C22" s="64">
        <v>59457</v>
      </c>
      <c r="D22" s="64">
        <v>19563</v>
      </c>
      <c r="G22" s="63" t="s">
        <v>5</v>
      </c>
      <c r="H22" s="64">
        <f>B14-G14</f>
        <v>2489</v>
      </c>
      <c r="I22" s="64">
        <f t="shared" ref="I22:J22" si="0">C14-H14</f>
        <v>2517</v>
      </c>
      <c r="J22" s="64">
        <f t="shared" si="0"/>
        <v>-28</v>
      </c>
    </row>
    <row r="23" spans="1:10" x14ac:dyDescent="0.25">
      <c r="A23" s="63" t="s">
        <v>6</v>
      </c>
      <c r="B23" s="64">
        <v>103710</v>
      </c>
      <c r="C23" s="64">
        <v>81514</v>
      </c>
      <c r="D23" s="64">
        <v>22196</v>
      </c>
      <c r="G23" s="63" t="s">
        <v>6</v>
      </c>
      <c r="H23" s="64">
        <f>B16-G16</f>
        <v>4106</v>
      </c>
      <c r="I23" s="64">
        <f t="shared" ref="I23:J23" si="1">C16-H16</f>
        <v>4220</v>
      </c>
      <c r="J23" s="64">
        <f t="shared" si="1"/>
        <v>-114</v>
      </c>
    </row>
    <row r="24" spans="1:10" x14ac:dyDescent="0.25">
      <c r="A24" s="63" t="s">
        <v>7</v>
      </c>
      <c r="B24" s="64">
        <v>92639</v>
      </c>
      <c r="C24" s="64">
        <v>70355</v>
      </c>
      <c r="D24" s="64">
        <v>22284</v>
      </c>
      <c r="G24" s="63" t="s">
        <v>7</v>
      </c>
      <c r="H24" s="64">
        <f>B15-G15</f>
        <v>2934</v>
      </c>
      <c r="I24" s="64">
        <f t="shared" ref="I24:J24" si="2">C15-H15</f>
        <v>3187</v>
      </c>
      <c r="J24" s="64">
        <f t="shared" si="2"/>
        <v>-253</v>
      </c>
    </row>
    <row r="25" spans="1:10" x14ac:dyDescent="0.25">
      <c r="A25" s="63" t="s">
        <v>8</v>
      </c>
      <c r="B25" s="64">
        <v>128457</v>
      </c>
      <c r="C25" s="64">
        <v>101659</v>
      </c>
      <c r="D25" s="64">
        <v>26798</v>
      </c>
      <c r="G25" s="63" t="s">
        <v>8</v>
      </c>
      <c r="H25" s="64">
        <f>B13-G13</f>
        <v>4724</v>
      </c>
      <c r="I25" s="64">
        <f t="shared" ref="I25:J25" si="3">C13-H13</f>
        <v>4800</v>
      </c>
      <c r="J25" s="64">
        <f t="shared" si="3"/>
        <v>-76</v>
      </c>
    </row>
    <row r="26" spans="1:10" x14ac:dyDescent="0.25">
      <c r="A26" s="65" t="s">
        <v>9</v>
      </c>
      <c r="B26" s="66">
        <f>SUM(B22:B25)</f>
        <v>403826</v>
      </c>
      <c r="C26" s="66">
        <f t="shared" ref="C26:D26" si="4">SUM(C22:C25)</f>
        <v>312985</v>
      </c>
      <c r="D26" s="66">
        <f t="shared" si="4"/>
        <v>90841</v>
      </c>
      <c r="G26" s="65" t="s">
        <v>9</v>
      </c>
      <c r="H26" s="66">
        <f>B17-G17</f>
        <v>14253</v>
      </c>
      <c r="I26" s="66">
        <f t="shared" ref="I26:J26" si="5">C17-H17</f>
        <v>14724</v>
      </c>
      <c r="J26" s="66">
        <f t="shared" si="5"/>
        <v>-471</v>
      </c>
    </row>
    <row r="29" spans="1:10" x14ac:dyDescent="0.25">
      <c r="A29" s="27" t="s">
        <v>11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5"/>
  <sheetViews>
    <sheetView topLeftCell="A43" zoomScaleNormal="100" workbookViewId="0">
      <selection activeCell="B55" sqref="B55"/>
    </sheetView>
  </sheetViews>
  <sheetFormatPr defaultRowHeight="15" x14ac:dyDescent="0.25"/>
  <cols>
    <col min="2" max="2" width="49.5703125" customWidth="1"/>
    <col min="3" max="3" width="10.42578125" customWidth="1"/>
    <col min="4" max="4" width="10" customWidth="1"/>
    <col min="5" max="5" width="10.5703125" customWidth="1"/>
    <col min="6" max="6" width="10.28515625" customWidth="1"/>
    <col min="8" max="8" width="14" customWidth="1"/>
    <col min="9" max="9" width="11" customWidth="1"/>
    <col min="10" max="10" width="10" bestFit="1" customWidth="1"/>
    <col min="11" max="11" width="9.5703125" customWidth="1"/>
    <col min="12" max="12" width="12.85546875" customWidth="1"/>
    <col min="13" max="13" width="13.85546875" customWidth="1"/>
    <col min="14" max="14" width="15" customWidth="1"/>
  </cols>
  <sheetData>
    <row r="1" spans="1:13" x14ac:dyDescent="0.25">
      <c r="A1" s="53" t="s">
        <v>54</v>
      </c>
      <c r="B1" s="54" t="s">
        <v>55</v>
      </c>
      <c r="H1" s="53" t="s">
        <v>54</v>
      </c>
      <c r="I1" s="54" t="s">
        <v>56</v>
      </c>
    </row>
    <row r="2" spans="1:13" x14ac:dyDescent="0.25">
      <c r="A2" s="53" t="s">
        <v>57</v>
      </c>
      <c r="B2" s="54" t="s">
        <v>55</v>
      </c>
      <c r="H2" s="53" t="s">
        <v>57</v>
      </c>
      <c r="I2" s="54" t="s">
        <v>56</v>
      </c>
    </row>
    <row r="3" spans="1:13" x14ac:dyDescent="0.25">
      <c r="A3" s="53" t="s">
        <v>58</v>
      </c>
      <c r="B3" s="54" t="s">
        <v>59</v>
      </c>
      <c r="H3" s="53" t="s">
        <v>58</v>
      </c>
      <c r="I3" s="54" t="s">
        <v>59</v>
      </c>
    </row>
    <row r="5" spans="1:13" ht="38.25" x14ac:dyDescent="0.25">
      <c r="A5" s="29" t="s">
        <v>12</v>
      </c>
      <c r="B5" s="29" t="s">
        <v>73</v>
      </c>
      <c r="C5" s="30" t="s">
        <v>3</v>
      </c>
      <c r="D5" s="30" t="s">
        <v>60</v>
      </c>
      <c r="E5" s="30" t="s">
        <v>61</v>
      </c>
      <c r="F5" s="30" t="s">
        <v>62</v>
      </c>
      <c r="H5" s="29" t="s">
        <v>12</v>
      </c>
      <c r="I5" s="29" t="s">
        <v>73</v>
      </c>
      <c r="J5" s="30" t="s">
        <v>3</v>
      </c>
      <c r="K5" s="30" t="s">
        <v>60</v>
      </c>
      <c r="L5" s="30" t="s">
        <v>61</v>
      </c>
      <c r="M5" s="30" t="s">
        <v>62</v>
      </c>
    </row>
    <row r="6" spans="1:13" x14ac:dyDescent="0.25">
      <c r="A6" s="182" t="s">
        <v>15</v>
      </c>
      <c r="B6" s="32" t="s">
        <v>74</v>
      </c>
      <c r="C6" s="39">
        <v>26982</v>
      </c>
      <c r="D6" s="39">
        <v>22347</v>
      </c>
      <c r="E6" s="39">
        <v>11028</v>
      </c>
      <c r="F6" s="33">
        <v>11319</v>
      </c>
      <c r="H6" s="182" t="s">
        <v>15</v>
      </c>
      <c r="I6" s="32" t="s">
        <v>74</v>
      </c>
      <c r="J6" s="39">
        <v>26953</v>
      </c>
      <c r="K6" s="39">
        <v>21317</v>
      </c>
      <c r="L6" s="39">
        <v>9888</v>
      </c>
      <c r="M6" s="33">
        <v>11429</v>
      </c>
    </row>
    <row r="7" spans="1:13" x14ac:dyDescent="0.25">
      <c r="A7" s="182" t="s">
        <v>17</v>
      </c>
      <c r="B7" s="32" t="s">
        <v>75</v>
      </c>
      <c r="C7" s="39">
        <v>176</v>
      </c>
      <c r="D7" s="39">
        <v>919</v>
      </c>
      <c r="E7" s="39">
        <v>890</v>
      </c>
      <c r="F7" s="33">
        <v>29</v>
      </c>
      <c r="H7" s="182" t="s">
        <v>17</v>
      </c>
      <c r="I7" s="32" t="s">
        <v>75</v>
      </c>
      <c r="J7" s="39">
        <v>175</v>
      </c>
      <c r="K7" s="39">
        <v>957</v>
      </c>
      <c r="L7" s="39">
        <v>926</v>
      </c>
      <c r="M7" s="33">
        <v>31</v>
      </c>
    </row>
    <row r="8" spans="1:13" x14ac:dyDescent="0.25">
      <c r="A8" s="182" t="s">
        <v>17</v>
      </c>
      <c r="B8" s="32" t="s">
        <v>76</v>
      </c>
      <c r="C8" s="39">
        <v>14678</v>
      </c>
      <c r="D8" s="39">
        <v>92136</v>
      </c>
      <c r="E8" s="39">
        <v>83839</v>
      </c>
      <c r="F8" s="33">
        <v>8297</v>
      </c>
      <c r="H8" s="182" t="s">
        <v>17</v>
      </c>
      <c r="I8" s="32" t="s">
        <v>76</v>
      </c>
      <c r="J8" s="39">
        <v>14676</v>
      </c>
      <c r="K8" s="39">
        <v>90714</v>
      </c>
      <c r="L8" s="39">
        <v>82257</v>
      </c>
      <c r="M8" s="33">
        <v>8457</v>
      </c>
    </row>
    <row r="9" spans="1:13" x14ac:dyDescent="0.25">
      <c r="A9" s="182" t="s">
        <v>17</v>
      </c>
      <c r="B9" s="32" t="s">
        <v>77</v>
      </c>
      <c r="C9" s="39">
        <v>932</v>
      </c>
      <c r="D9" s="39">
        <v>1263</v>
      </c>
      <c r="E9" s="39">
        <v>1221</v>
      </c>
      <c r="F9" s="33">
        <v>42</v>
      </c>
      <c r="H9" s="182" t="s">
        <v>17</v>
      </c>
      <c r="I9" s="32" t="s">
        <v>77</v>
      </c>
      <c r="J9" s="39">
        <v>930</v>
      </c>
      <c r="K9" s="39">
        <v>1286</v>
      </c>
      <c r="L9" s="39">
        <v>1250</v>
      </c>
      <c r="M9" s="33">
        <v>36</v>
      </c>
    </row>
    <row r="10" spans="1:13" x14ac:dyDescent="0.25">
      <c r="A10" s="182" t="s">
        <v>17</v>
      </c>
      <c r="B10" s="32" t="s">
        <v>78</v>
      </c>
      <c r="C10" s="39">
        <v>525</v>
      </c>
      <c r="D10" s="39">
        <v>5619</v>
      </c>
      <c r="E10" s="39">
        <v>5502</v>
      </c>
      <c r="F10" s="33">
        <v>117</v>
      </c>
      <c r="H10" s="182" t="s">
        <v>17</v>
      </c>
      <c r="I10" s="32" t="s">
        <v>78</v>
      </c>
      <c r="J10" s="39">
        <v>515</v>
      </c>
      <c r="K10" s="39">
        <v>5570</v>
      </c>
      <c r="L10" s="39">
        <v>5456</v>
      </c>
      <c r="M10" s="33">
        <v>114</v>
      </c>
    </row>
    <row r="11" spans="1:13" x14ac:dyDescent="0.25">
      <c r="A11" s="182" t="s">
        <v>17</v>
      </c>
      <c r="B11" s="32" t="s">
        <v>79</v>
      </c>
      <c r="C11" s="39">
        <v>19048</v>
      </c>
      <c r="D11" s="39">
        <v>43771</v>
      </c>
      <c r="E11" s="39">
        <v>31889</v>
      </c>
      <c r="F11" s="33">
        <v>11882</v>
      </c>
      <c r="H11" s="182" t="s">
        <v>17</v>
      </c>
      <c r="I11" s="32" t="s">
        <v>79</v>
      </c>
      <c r="J11" s="39">
        <v>18731</v>
      </c>
      <c r="K11" s="39">
        <v>40047</v>
      </c>
      <c r="L11" s="39">
        <v>28043</v>
      </c>
      <c r="M11" s="33">
        <v>12004</v>
      </c>
    </row>
    <row r="12" spans="1:13" x14ac:dyDescent="0.25">
      <c r="A12" s="182" t="s">
        <v>17</v>
      </c>
      <c r="B12" s="32" t="s">
        <v>80</v>
      </c>
      <c r="C12" s="39">
        <v>41708</v>
      </c>
      <c r="D12" s="39">
        <v>73636</v>
      </c>
      <c r="E12" s="39">
        <v>44660</v>
      </c>
      <c r="F12" s="33">
        <v>28976</v>
      </c>
      <c r="H12" s="182" t="s">
        <v>17</v>
      </c>
      <c r="I12" s="32" t="s">
        <v>80</v>
      </c>
      <c r="J12" s="39">
        <v>41329</v>
      </c>
      <c r="K12" s="39">
        <v>72112</v>
      </c>
      <c r="L12" s="39">
        <v>42966</v>
      </c>
      <c r="M12" s="33">
        <v>29146</v>
      </c>
    </row>
    <row r="13" spans="1:13" x14ac:dyDescent="0.25">
      <c r="A13" s="182" t="s">
        <v>17</v>
      </c>
      <c r="B13" s="32" t="s">
        <v>81</v>
      </c>
      <c r="C13" s="39">
        <v>4000</v>
      </c>
      <c r="D13" s="39">
        <v>20446</v>
      </c>
      <c r="E13" s="39">
        <v>18545</v>
      </c>
      <c r="F13" s="33">
        <v>1901</v>
      </c>
      <c r="H13" s="182" t="s">
        <v>17</v>
      </c>
      <c r="I13" s="32" t="s">
        <v>81</v>
      </c>
      <c r="J13" s="39">
        <v>3986</v>
      </c>
      <c r="K13" s="39">
        <v>19924</v>
      </c>
      <c r="L13" s="39">
        <v>17971</v>
      </c>
      <c r="M13" s="33">
        <v>1953</v>
      </c>
    </row>
    <row r="14" spans="1:13" x14ac:dyDescent="0.25">
      <c r="A14" s="182" t="s">
        <v>17</v>
      </c>
      <c r="B14" s="32" t="s">
        <v>82</v>
      </c>
      <c r="C14" s="39">
        <v>13914</v>
      </c>
      <c r="D14" s="39">
        <v>41766</v>
      </c>
      <c r="E14" s="39">
        <v>31257</v>
      </c>
      <c r="F14" s="33">
        <v>10509</v>
      </c>
      <c r="H14" s="182" t="s">
        <v>17</v>
      </c>
      <c r="I14" s="32" t="s">
        <v>82</v>
      </c>
      <c r="J14" s="39">
        <v>13638</v>
      </c>
      <c r="K14" s="39">
        <v>41166</v>
      </c>
      <c r="L14" s="39">
        <v>30649</v>
      </c>
      <c r="M14" s="33">
        <v>10517</v>
      </c>
    </row>
    <row r="15" spans="1:13" x14ac:dyDescent="0.25">
      <c r="A15" s="182" t="s">
        <v>17</v>
      </c>
      <c r="B15" s="32" t="s">
        <v>83</v>
      </c>
      <c r="C15" s="39">
        <v>3493</v>
      </c>
      <c r="D15" s="39">
        <v>7679</v>
      </c>
      <c r="E15" s="39">
        <v>6472</v>
      </c>
      <c r="F15" s="33">
        <v>1207</v>
      </c>
      <c r="H15" s="182" t="s">
        <v>17</v>
      </c>
      <c r="I15" s="32" t="s">
        <v>83</v>
      </c>
      <c r="J15" s="39">
        <v>3416</v>
      </c>
      <c r="K15" s="39">
        <v>7310</v>
      </c>
      <c r="L15" s="39">
        <v>6135</v>
      </c>
      <c r="M15" s="33">
        <v>1175</v>
      </c>
    </row>
    <row r="16" spans="1:13" x14ac:dyDescent="0.25">
      <c r="A16" s="182" t="s">
        <v>17</v>
      </c>
      <c r="B16" s="32" t="s">
        <v>84</v>
      </c>
      <c r="C16" s="39">
        <v>3625</v>
      </c>
      <c r="D16" s="39">
        <v>8695</v>
      </c>
      <c r="E16" s="39">
        <v>6640</v>
      </c>
      <c r="F16" s="33">
        <v>2055</v>
      </c>
      <c r="H16" s="182" t="s">
        <v>17</v>
      </c>
      <c r="I16" s="32" t="s">
        <v>84</v>
      </c>
      <c r="J16" s="39">
        <v>3626</v>
      </c>
      <c r="K16" s="39">
        <v>9248</v>
      </c>
      <c r="L16" s="39">
        <v>7213</v>
      </c>
      <c r="M16" s="33">
        <v>2035</v>
      </c>
    </row>
    <row r="17" spans="1:13" x14ac:dyDescent="0.25">
      <c r="A17" s="182" t="s">
        <v>17</v>
      </c>
      <c r="B17" s="32" t="s">
        <v>85</v>
      </c>
      <c r="C17" s="39">
        <v>3749</v>
      </c>
      <c r="D17" s="39">
        <v>3103</v>
      </c>
      <c r="E17" s="39">
        <v>1808</v>
      </c>
      <c r="F17" s="33">
        <v>1295</v>
      </c>
      <c r="H17" s="182" t="s">
        <v>17</v>
      </c>
      <c r="I17" s="32" t="s">
        <v>85</v>
      </c>
      <c r="J17" s="39">
        <v>3575</v>
      </c>
      <c r="K17" s="39">
        <v>2955</v>
      </c>
      <c r="L17" s="39">
        <v>1699</v>
      </c>
      <c r="M17" s="33">
        <v>1256</v>
      </c>
    </row>
    <row r="18" spans="1:13" x14ac:dyDescent="0.25">
      <c r="A18" s="182" t="s">
        <v>17</v>
      </c>
      <c r="B18" s="32" t="s">
        <v>86</v>
      </c>
      <c r="C18" s="39">
        <v>5625</v>
      </c>
      <c r="D18" s="39">
        <v>10469</v>
      </c>
      <c r="E18" s="39">
        <v>8677</v>
      </c>
      <c r="F18" s="33">
        <v>1792</v>
      </c>
      <c r="H18" s="182" t="s">
        <v>17</v>
      </c>
      <c r="I18" s="32" t="s">
        <v>86</v>
      </c>
      <c r="J18" s="39">
        <v>5288</v>
      </c>
      <c r="K18" s="39">
        <v>9924</v>
      </c>
      <c r="L18" s="39">
        <v>8217</v>
      </c>
      <c r="M18" s="33">
        <v>1707</v>
      </c>
    </row>
    <row r="19" spans="1:13" x14ac:dyDescent="0.25">
      <c r="A19" s="182" t="s">
        <v>17</v>
      </c>
      <c r="B19" s="32" t="s">
        <v>87</v>
      </c>
      <c r="C19" s="39">
        <v>5788</v>
      </c>
      <c r="D19" s="39">
        <v>32268</v>
      </c>
      <c r="E19" s="39">
        <v>29244</v>
      </c>
      <c r="F19" s="33">
        <v>3024</v>
      </c>
      <c r="H19" s="182" t="s">
        <v>17</v>
      </c>
      <c r="I19" s="32" t="s">
        <v>87</v>
      </c>
      <c r="J19" s="39">
        <v>5593</v>
      </c>
      <c r="K19" s="39">
        <v>28409</v>
      </c>
      <c r="L19" s="39">
        <v>25432</v>
      </c>
      <c r="M19" s="33">
        <v>2977</v>
      </c>
    </row>
    <row r="20" spans="1:13" x14ac:dyDescent="0.25">
      <c r="A20" s="182" t="s">
        <v>17</v>
      </c>
      <c r="B20" s="32" t="s">
        <v>88</v>
      </c>
      <c r="C20" s="39">
        <v>4</v>
      </c>
      <c r="D20" s="39">
        <v>43</v>
      </c>
      <c r="E20" s="39">
        <v>43</v>
      </c>
      <c r="F20" s="33">
        <v>0</v>
      </c>
      <c r="H20" s="182" t="s">
        <v>17</v>
      </c>
      <c r="I20" s="32" t="s">
        <v>88</v>
      </c>
      <c r="J20" s="39">
        <v>4</v>
      </c>
      <c r="K20" s="39">
        <v>41</v>
      </c>
      <c r="L20" s="39">
        <v>41</v>
      </c>
      <c r="M20" s="33">
        <v>0</v>
      </c>
    </row>
    <row r="21" spans="1:13" x14ac:dyDescent="0.25">
      <c r="A21" s="182" t="s">
        <v>17</v>
      </c>
      <c r="B21" s="32" t="s">
        <v>89</v>
      </c>
      <c r="C21" s="39">
        <v>980</v>
      </c>
      <c r="D21" s="39">
        <v>1963</v>
      </c>
      <c r="E21" s="39">
        <v>1613</v>
      </c>
      <c r="F21" s="33">
        <v>350</v>
      </c>
      <c r="H21" s="182" t="s">
        <v>17</v>
      </c>
      <c r="I21" s="32" t="s">
        <v>89</v>
      </c>
      <c r="J21" s="39">
        <v>977</v>
      </c>
      <c r="K21" s="39">
        <v>1991</v>
      </c>
      <c r="L21" s="39">
        <v>1633</v>
      </c>
      <c r="M21" s="33">
        <v>358</v>
      </c>
    </row>
    <row r="22" spans="1:13" x14ac:dyDescent="0.25">
      <c r="A22" s="182" t="s">
        <v>17</v>
      </c>
      <c r="B22" s="32" t="s">
        <v>90</v>
      </c>
      <c r="C22" s="39">
        <v>1407</v>
      </c>
      <c r="D22" s="39">
        <v>14166</v>
      </c>
      <c r="E22" s="39">
        <v>13927</v>
      </c>
      <c r="F22" s="33">
        <v>239</v>
      </c>
      <c r="H22" s="182" t="s">
        <v>17</v>
      </c>
      <c r="I22" s="32" t="s">
        <v>90</v>
      </c>
      <c r="J22" s="39">
        <v>1353</v>
      </c>
      <c r="K22" s="39">
        <v>13251</v>
      </c>
      <c r="L22" s="39">
        <v>13009</v>
      </c>
      <c r="M22" s="33">
        <v>242</v>
      </c>
    </row>
    <row r="23" spans="1:13" x14ac:dyDescent="0.25">
      <c r="A23" s="182" t="s">
        <v>17</v>
      </c>
      <c r="B23" s="32" t="s">
        <v>91</v>
      </c>
      <c r="C23" s="39">
        <v>2985</v>
      </c>
      <c r="D23" s="39">
        <v>7062</v>
      </c>
      <c r="E23" s="39">
        <v>5897</v>
      </c>
      <c r="F23" s="33">
        <v>1165</v>
      </c>
      <c r="H23" s="182" t="s">
        <v>17</v>
      </c>
      <c r="I23" s="32" t="s">
        <v>91</v>
      </c>
      <c r="J23" s="39">
        <v>2882</v>
      </c>
      <c r="K23" s="39">
        <v>6662</v>
      </c>
      <c r="L23" s="39">
        <v>5498</v>
      </c>
      <c r="M23" s="33">
        <v>1164</v>
      </c>
    </row>
    <row r="24" spans="1:13" x14ac:dyDescent="0.25">
      <c r="A24" s="182" t="s">
        <v>17</v>
      </c>
      <c r="B24" s="32" t="s">
        <v>92</v>
      </c>
      <c r="C24" s="39">
        <v>7280</v>
      </c>
      <c r="D24" s="39">
        <v>13475</v>
      </c>
      <c r="E24" s="39">
        <v>7196</v>
      </c>
      <c r="F24" s="33">
        <v>6279</v>
      </c>
      <c r="H24" s="182" t="s">
        <v>17</v>
      </c>
      <c r="I24" s="32" t="s">
        <v>92</v>
      </c>
      <c r="J24" s="39">
        <v>7284</v>
      </c>
      <c r="K24" s="39">
        <v>13712</v>
      </c>
      <c r="L24" s="39">
        <v>7374</v>
      </c>
      <c r="M24" s="33">
        <v>6338</v>
      </c>
    </row>
    <row r="25" spans="1:13" x14ac:dyDescent="0.25">
      <c r="A25" s="182" t="s">
        <v>17</v>
      </c>
      <c r="B25" s="32" t="s">
        <v>93</v>
      </c>
      <c r="C25" s="39">
        <v>1</v>
      </c>
      <c r="D25" s="39">
        <v>0</v>
      </c>
      <c r="E25" s="39">
        <v>0</v>
      </c>
      <c r="F25" s="33">
        <v>0</v>
      </c>
      <c r="H25" s="182" t="s">
        <v>17</v>
      </c>
      <c r="I25" s="32" t="s">
        <v>93</v>
      </c>
      <c r="J25" s="39">
        <v>1</v>
      </c>
      <c r="K25" s="39">
        <v>0</v>
      </c>
      <c r="L25" s="39">
        <v>0</v>
      </c>
      <c r="M25" s="33">
        <v>0</v>
      </c>
    </row>
    <row r="26" spans="1:13" x14ac:dyDescent="0.25">
      <c r="A26" s="182" t="s">
        <v>17</v>
      </c>
      <c r="B26" s="32" t="s">
        <v>94</v>
      </c>
      <c r="C26" s="39">
        <v>377</v>
      </c>
      <c r="D26" s="39">
        <v>3000</v>
      </c>
      <c r="E26" s="39">
        <v>2637</v>
      </c>
      <c r="F26" s="33">
        <v>363</v>
      </c>
      <c r="H26" s="182" t="s">
        <v>17</v>
      </c>
      <c r="I26" s="32" t="s">
        <v>94</v>
      </c>
      <c r="J26" s="39">
        <v>293</v>
      </c>
      <c r="K26" s="39">
        <v>2977</v>
      </c>
      <c r="L26" s="39">
        <v>2604</v>
      </c>
      <c r="M26" s="33">
        <v>373</v>
      </c>
    </row>
    <row r="27" spans="1:13" x14ac:dyDescent="0.25">
      <c r="A27" s="191" t="s">
        <v>52</v>
      </c>
      <c r="B27" s="191" t="s">
        <v>17</v>
      </c>
      <c r="C27" s="57">
        <f>SUM(C6:C26)</f>
        <v>157277</v>
      </c>
      <c r="D27" s="58">
        <f t="shared" ref="D27:F27" si="0">SUM(D6:D26)</f>
        <v>403826</v>
      </c>
      <c r="E27" s="58">
        <f t="shared" si="0"/>
        <v>312985</v>
      </c>
      <c r="F27" s="52">
        <f t="shared" si="0"/>
        <v>90841</v>
      </c>
      <c r="H27" s="191" t="s">
        <v>52</v>
      </c>
      <c r="I27" s="191" t="s">
        <v>17</v>
      </c>
      <c r="J27" s="57">
        <f>SUM(J6:J26)</f>
        <v>155225</v>
      </c>
      <c r="K27" s="58">
        <f t="shared" ref="K27:M27" si="1">SUM(K6:K26)</f>
        <v>389573</v>
      </c>
      <c r="L27" s="58">
        <f t="shared" si="1"/>
        <v>298261</v>
      </c>
      <c r="M27" s="52">
        <f t="shared" si="1"/>
        <v>91312</v>
      </c>
    </row>
    <row r="29" spans="1:13" x14ac:dyDescent="0.25">
      <c r="B29" s="67" t="s">
        <v>95</v>
      </c>
    </row>
    <row r="30" spans="1:13" ht="45.75" thickBot="1" x14ac:dyDescent="0.3">
      <c r="B30" s="68" t="s">
        <v>73</v>
      </c>
      <c r="C30" s="62" t="s">
        <v>96</v>
      </c>
      <c r="D30" s="62" t="s">
        <v>97</v>
      </c>
      <c r="E30" s="62" t="s">
        <v>98</v>
      </c>
      <c r="F30" s="62" t="s">
        <v>99</v>
      </c>
      <c r="G30" s="62" t="s">
        <v>100</v>
      </c>
      <c r="H30" s="62" t="s">
        <v>101</v>
      </c>
    </row>
    <row r="31" spans="1:13" x14ac:dyDescent="0.25">
      <c r="B31" s="69" t="s">
        <v>74</v>
      </c>
      <c r="C31" s="64">
        <v>26982</v>
      </c>
      <c r="D31" s="64">
        <v>22347</v>
      </c>
      <c r="E31" s="64">
        <v>11028</v>
      </c>
      <c r="F31" s="64">
        <v>11319</v>
      </c>
      <c r="G31" s="64">
        <f>C6-J6</f>
        <v>29</v>
      </c>
      <c r="H31" s="64">
        <f>D6-K6</f>
        <v>1030</v>
      </c>
      <c r="K31" s="70"/>
    </row>
    <row r="32" spans="1:13" x14ac:dyDescent="0.25">
      <c r="B32" s="69" t="s">
        <v>75</v>
      </c>
      <c r="C32" s="64">
        <v>176</v>
      </c>
      <c r="D32" s="64">
        <v>919</v>
      </c>
      <c r="E32" s="64">
        <v>890</v>
      </c>
      <c r="F32" s="64">
        <v>29</v>
      </c>
      <c r="G32" s="64">
        <f t="shared" ref="G32:H52" si="2">C7-J7</f>
        <v>1</v>
      </c>
      <c r="H32" s="64">
        <f t="shared" si="2"/>
        <v>-38</v>
      </c>
    </row>
    <row r="33" spans="2:11" x14ac:dyDescent="0.25">
      <c r="B33" s="69" t="s">
        <v>76</v>
      </c>
      <c r="C33" s="64">
        <v>14678</v>
      </c>
      <c r="D33" s="64">
        <v>92136</v>
      </c>
      <c r="E33" s="64">
        <v>83839</v>
      </c>
      <c r="F33" s="64">
        <v>8297</v>
      </c>
      <c r="G33" s="64">
        <f t="shared" si="2"/>
        <v>2</v>
      </c>
      <c r="H33" s="64">
        <f t="shared" si="2"/>
        <v>1422</v>
      </c>
      <c r="K33" t="s">
        <v>102</v>
      </c>
    </row>
    <row r="34" spans="2:11" x14ac:dyDescent="0.25">
      <c r="B34" s="69" t="s">
        <v>103</v>
      </c>
      <c r="C34" s="64">
        <v>932</v>
      </c>
      <c r="D34" s="64">
        <v>1263</v>
      </c>
      <c r="E34" s="64">
        <v>1221</v>
      </c>
      <c r="F34" s="64">
        <v>42</v>
      </c>
      <c r="G34" s="64">
        <f t="shared" si="2"/>
        <v>2</v>
      </c>
      <c r="H34" s="64">
        <f t="shared" si="2"/>
        <v>-23</v>
      </c>
    </row>
    <row r="35" spans="2:11" ht="19.5" customHeight="1" x14ac:dyDescent="0.25">
      <c r="B35" s="69" t="s">
        <v>104</v>
      </c>
      <c r="C35" s="64">
        <v>525</v>
      </c>
      <c r="D35" s="64">
        <v>5619</v>
      </c>
      <c r="E35" s="64">
        <v>5502</v>
      </c>
      <c r="F35" s="64">
        <v>117</v>
      </c>
      <c r="G35" s="64">
        <f t="shared" si="2"/>
        <v>10</v>
      </c>
      <c r="H35" s="64">
        <f t="shared" si="2"/>
        <v>49</v>
      </c>
    </row>
    <row r="36" spans="2:11" x14ac:dyDescent="0.25">
      <c r="B36" s="69" t="s">
        <v>79</v>
      </c>
      <c r="C36" s="64">
        <v>19048</v>
      </c>
      <c r="D36" s="64">
        <v>43771</v>
      </c>
      <c r="E36" s="64">
        <v>31889</v>
      </c>
      <c r="F36" s="64">
        <v>11882</v>
      </c>
      <c r="G36" s="64">
        <f t="shared" si="2"/>
        <v>317</v>
      </c>
      <c r="H36" s="64">
        <f t="shared" si="2"/>
        <v>3724</v>
      </c>
    </row>
    <row r="37" spans="2:11" ht="22.5" x14ac:dyDescent="0.25">
      <c r="B37" s="69" t="s">
        <v>105</v>
      </c>
      <c r="C37" s="64">
        <v>41708</v>
      </c>
      <c r="D37" s="64">
        <v>73636</v>
      </c>
      <c r="E37" s="64">
        <v>44660</v>
      </c>
      <c r="F37" s="64">
        <v>28976</v>
      </c>
      <c r="G37" s="64">
        <f t="shared" si="2"/>
        <v>379</v>
      </c>
      <c r="H37" s="64">
        <f t="shared" si="2"/>
        <v>1524</v>
      </c>
    </row>
    <row r="38" spans="2:11" x14ac:dyDescent="0.25">
      <c r="B38" s="69" t="s">
        <v>81</v>
      </c>
      <c r="C38" s="64">
        <v>4000</v>
      </c>
      <c r="D38" s="64">
        <v>20446</v>
      </c>
      <c r="E38" s="64">
        <v>18545</v>
      </c>
      <c r="F38" s="64">
        <v>1901</v>
      </c>
      <c r="G38" s="64">
        <f t="shared" si="2"/>
        <v>14</v>
      </c>
      <c r="H38" s="64">
        <f t="shared" si="2"/>
        <v>522</v>
      </c>
    </row>
    <row r="39" spans="2:11" x14ac:dyDescent="0.25">
      <c r="B39" s="69" t="s">
        <v>82</v>
      </c>
      <c r="C39" s="64">
        <v>13914</v>
      </c>
      <c r="D39" s="64">
        <v>41766</v>
      </c>
      <c r="E39" s="64">
        <v>31257</v>
      </c>
      <c r="F39" s="64">
        <v>10509</v>
      </c>
      <c r="G39" s="64">
        <f t="shared" si="2"/>
        <v>276</v>
      </c>
      <c r="H39" s="64">
        <f t="shared" si="2"/>
        <v>600</v>
      </c>
    </row>
    <row r="40" spans="2:11" x14ac:dyDescent="0.25">
      <c r="B40" s="69" t="s">
        <v>83</v>
      </c>
      <c r="C40" s="64">
        <v>3493</v>
      </c>
      <c r="D40" s="64">
        <v>7679</v>
      </c>
      <c r="E40" s="64">
        <v>6472</v>
      </c>
      <c r="F40" s="64">
        <v>1207</v>
      </c>
      <c r="G40" s="64">
        <f t="shared" si="2"/>
        <v>77</v>
      </c>
      <c r="H40" s="64">
        <f t="shared" si="2"/>
        <v>369</v>
      </c>
    </row>
    <row r="41" spans="2:11" x14ac:dyDescent="0.25">
      <c r="B41" s="69" t="s">
        <v>84</v>
      </c>
      <c r="C41" s="64">
        <v>3625</v>
      </c>
      <c r="D41" s="64">
        <v>8695</v>
      </c>
      <c r="E41" s="64">
        <v>6640</v>
      </c>
      <c r="F41" s="64">
        <v>2055</v>
      </c>
      <c r="G41" s="64">
        <f t="shared" si="2"/>
        <v>-1</v>
      </c>
      <c r="H41" s="64">
        <f t="shared" si="2"/>
        <v>-553</v>
      </c>
    </row>
    <row r="42" spans="2:11" x14ac:dyDescent="0.25">
      <c r="B42" s="69" t="s">
        <v>85</v>
      </c>
      <c r="C42" s="64">
        <v>3749</v>
      </c>
      <c r="D42" s="64">
        <v>3103</v>
      </c>
      <c r="E42" s="64">
        <v>1808</v>
      </c>
      <c r="F42" s="64">
        <v>1295</v>
      </c>
      <c r="G42" s="64">
        <f t="shared" si="2"/>
        <v>174</v>
      </c>
      <c r="H42" s="64">
        <f t="shared" si="2"/>
        <v>148</v>
      </c>
    </row>
    <row r="43" spans="2:11" x14ac:dyDescent="0.25">
      <c r="B43" s="69" t="s">
        <v>86</v>
      </c>
      <c r="C43" s="64">
        <v>5625</v>
      </c>
      <c r="D43" s="64">
        <v>10469</v>
      </c>
      <c r="E43" s="64">
        <v>8677</v>
      </c>
      <c r="F43" s="64">
        <v>1792</v>
      </c>
      <c r="G43" s="64">
        <f t="shared" si="2"/>
        <v>337</v>
      </c>
      <c r="H43" s="64">
        <f t="shared" si="2"/>
        <v>545</v>
      </c>
    </row>
    <row r="44" spans="2:11" x14ac:dyDescent="0.25">
      <c r="B44" s="69" t="s">
        <v>106</v>
      </c>
      <c r="C44" s="64">
        <v>5788</v>
      </c>
      <c r="D44" s="64">
        <v>32268</v>
      </c>
      <c r="E44" s="64">
        <v>29244</v>
      </c>
      <c r="F44" s="64">
        <v>3024</v>
      </c>
      <c r="G44" s="64">
        <f t="shared" si="2"/>
        <v>195</v>
      </c>
      <c r="H44" s="64">
        <f t="shared" si="2"/>
        <v>3859</v>
      </c>
    </row>
    <row r="45" spans="2:11" ht="20.100000000000001" customHeight="1" x14ac:dyDescent="0.25">
      <c r="B45" s="69" t="s">
        <v>107</v>
      </c>
      <c r="C45" s="64">
        <v>4</v>
      </c>
      <c r="D45" s="64">
        <v>43</v>
      </c>
      <c r="E45" s="64">
        <v>43</v>
      </c>
      <c r="F45" s="64">
        <v>0</v>
      </c>
      <c r="G45" s="64">
        <f t="shared" si="2"/>
        <v>0</v>
      </c>
      <c r="H45" s="64">
        <f t="shared" si="2"/>
        <v>2</v>
      </c>
    </row>
    <row r="46" spans="2:11" x14ac:dyDescent="0.25">
      <c r="B46" s="69" t="s">
        <v>89</v>
      </c>
      <c r="C46" s="64">
        <v>980</v>
      </c>
      <c r="D46" s="64">
        <v>1963</v>
      </c>
      <c r="E46" s="64">
        <v>1613</v>
      </c>
      <c r="F46" s="64">
        <v>350</v>
      </c>
      <c r="G46" s="64">
        <f t="shared" si="2"/>
        <v>3</v>
      </c>
      <c r="H46" s="64">
        <f t="shared" si="2"/>
        <v>-28</v>
      </c>
    </row>
    <row r="47" spans="2:11" x14ac:dyDescent="0.25">
      <c r="B47" s="69" t="s">
        <v>90</v>
      </c>
      <c r="C47" s="64">
        <v>1407</v>
      </c>
      <c r="D47" s="64">
        <v>14166</v>
      </c>
      <c r="E47" s="64">
        <v>13927</v>
      </c>
      <c r="F47" s="64">
        <v>239</v>
      </c>
      <c r="G47" s="64">
        <f t="shared" si="2"/>
        <v>54</v>
      </c>
      <c r="H47" s="64">
        <f t="shared" si="2"/>
        <v>915</v>
      </c>
    </row>
    <row r="48" spans="2:11" x14ac:dyDescent="0.25">
      <c r="B48" s="69" t="s">
        <v>108</v>
      </c>
      <c r="C48" s="64">
        <v>2985</v>
      </c>
      <c r="D48" s="64">
        <v>7062</v>
      </c>
      <c r="E48" s="64">
        <v>5897</v>
      </c>
      <c r="F48" s="64">
        <v>1165</v>
      </c>
      <c r="G48" s="64">
        <f t="shared" si="2"/>
        <v>103</v>
      </c>
      <c r="H48" s="64">
        <f t="shared" si="2"/>
        <v>400</v>
      </c>
    </row>
    <row r="49" spans="2:8" x14ac:dyDescent="0.25">
      <c r="B49" s="69" t="s">
        <v>92</v>
      </c>
      <c r="C49" s="64">
        <v>7280</v>
      </c>
      <c r="D49" s="64">
        <v>13475</v>
      </c>
      <c r="E49" s="64">
        <v>7196</v>
      </c>
      <c r="F49" s="64">
        <v>6279</v>
      </c>
      <c r="G49" s="64">
        <f t="shared" si="2"/>
        <v>-4</v>
      </c>
      <c r="H49" s="64">
        <f t="shared" si="2"/>
        <v>-237</v>
      </c>
    </row>
    <row r="50" spans="2:8" x14ac:dyDescent="0.25">
      <c r="B50" s="69" t="s">
        <v>109</v>
      </c>
      <c r="C50" s="64">
        <v>1</v>
      </c>
      <c r="D50" s="64">
        <v>0</v>
      </c>
      <c r="E50" s="64">
        <v>0</v>
      </c>
      <c r="F50" s="64">
        <v>0</v>
      </c>
      <c r="G50" s="64">
        <f t="shared" si="2"/>
        <v>0</v>
      </c>
      <c r="H50" s="64">
        <f t="shared" si="2"/>
        <v>0</v>
      </c>
    </row>
    <row r="51" spans="2:8" x14ac:dyDescent="0.25">
      <c r="B51" s="71" t="s">
        <v>94</v>
      </c>
      <c r="C51" s="72">
        <v>377</v>
      </c>
      <c r="D51" s="72">
        <v>3000</v>
      </c>
      <c r="E51" s="72">
        <v>2637</v>
      </c>
      <c r="F51" s="72">
        <v>363</v>
      </c>
      <c r="G51" s="72">
        <f t="shared" si="2"/>
        <v>84</v>
      </c>
      <c r="H51" s="72">
        <f t="shared" si="2"/>
        <v>23</v>
      </c>
    </row>
    <row r="52" spans="2:8" x14ac:dyDescent="0.25">
      <c r="B52" s="73" t="s">
        <v>33</v>
      </c>
      <c r="C52" s="74">
        <v>157277</v>
      </c>
      <c r="D52" s="74">
        <v>403826</v>
      </c>
      <c r="E52" s="74">
        <v>312985</v>
      </c>
      <c r="F52" s="74">
        <v>90841</v>
      </c>
      <c r="G52" s="74">
        <f t="shared" si="2"/>
        <v>2052</v>
      </c>
      <c r="H52" s="74">
        <f t="shared" si="2"/>
        <v>14253</v>
      </c>
    </row>
    <row r="55" spans="2:8" x14ac:dyDescent="0.25">
      <c r="B55" s="27" t="s">
        <v>11</v>
      </c>
    </row>
  </sheetData>
  <mergeCells count="4">
    <mergeCell ref="A6:A26"/>
    <mergeCell ref="H6:H26"/>
    <mergeCell ref="A27:B27"/>
    <mergeCell ref="H27:I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zoomScaleNormal="100" workbookViewId="0">
      <selection activeCell="A34" sqref="A34"/>
    </sheetView>
  </sheetViews>
  <sheetFormatPr defaultRowHeight="15" x14ac:dyDescent="0.25"/>
  <cols>
    <col min="1" max="1" width="22.85546875" bestFit="1" customWidth="1"/>
    <col min="2" max="2" width="10.28515625" customWidth="1"/>
    <col min="3" max="3" width="10.85546875" customWidth="1"/>
    <col min="4" max="4" width="10.5703125" customWidth="1"/>
    <col min="5" max="5" width="12.5703125" customWidth="1"/>
  </cols>
  <sheetData>
    <row r="1" spans="1:6" x14ac:dyDescent="0.25">
      <c r="A1" s="55"/>
      <c r="B1" s="55"/>
      <c r="C1" s="55"/>
      <c r="D1" s="55"/>
    </row>
    <row r="2" spans="1:6" x14ac:dyDescent="0.25">
      <c r="C2" s="55"/>
      <c r="D2" s="55"/>
      <c r="F2" s="21" t="s">
        <v>110</v>
      </c>
    </row>
    <row r="3" spans="1:6" x14ac:dyDescent="0.25">
      <c r="C3" s="55"/>
      <c r="D3" s="55"/>
    </row>
    <row r="4" spans="1:6" x14ac:dyDescent="0.25">
      <c r="A4" s="75"/>
      <c r="B4" s="54"/>
      <c r="C4" s="55"/>
      <c r="D4" s="55"/>
    </row>
    <row r="5" spans="1:6" x14ac:dyDescent="0.25">
      <c r="A5" s="75"/>
      <c r="B5" s="54"/>
      <c r="C5" s="55"/>
      <c r="D5" s="55"/>
    </row>
    <row r="6" spans="1:6" x14ac:dyDescent="0.25">
      <c r="A6" s="75"/>
      <c r="B6" s="54"/>
      <c r="C6" s="55"/>
      <c r="D6" s="55"/>
    </row>
    <row r="7" spans="1:6" x14ac:dyDescent="0.25">
      <c r="A7" s="75" t="s">
        <v>54</v>
      </c>
      <c r="B7" s="54" t="s">
        <v>55</v>
      </c>
      <c r="C7" s="55"/>
      <c r="D7" s="55"/>
    </row>
    <row r="8" spans="1:6" x14ac:dyDescent="0.25">
      <c r="A8" s="75" t="s">
        <v>57</v>
      </c>
      <c r="B8" s="54" t="s">
        <v>55</v>
      </c>
      <c r="C8" s="55"/>
      <c r="D8" s="55"/>
    </row>
    <row r="9" spans="1:6" x14ac:dyDescent="0.25">
      <c r="A9" s="75" t="s">
        <v>58</v>
      </c>
      <c r="B9" s="54" t="s">
        <v>59</v>
      </c>
      <c r="C9" s="55"/>
      <c r="D9" s="55"/>
    </row>
    <row r="10" spans="1:6" x14ac:dyDescent="0.25">
      <c r="A10" s="55"/>
      <c r="B10" s="55"/>
      <c r="C10" s="55"/>
      <c r="D10" s="55"/>
    </row>
    <row r="11" spans="1:6" x14ac:dyDescent="0.25">
      <c r="A11" s="76" t="s">
        <v>17</v>
      </c>
      <c r="B11" s="55"/>
      <c r="C11" s="55"/>
      <c r="D11" s="55"/>
    </row>
    <row r="12" spans="1:6" x14ac:dyDescent="0.25">
      <c r="A12" s="55"/>
      <c r="B12" s="55"/>
      <c r="C12" s="55"/>
      <c r="D12" s="55"/>
    </row>
    <row r="13" spans="1:6" x14ac:dyDescent="0.25">
      <c r="A13" s="55"/>
      <c r="B13" s="55"/>
      <c r="C13" s="55"/>
      <c r="D13" s="55"/>
    </row>
    <row r="14" spans="1:6" x14ac:dyDescent="0.25">
      <c r="A14" s="55"/>
      <c r="B14" s="55"/>
      <c r="C14" s="55"/>
      <c r="D14" s="55"/>
    </row>
    <row r="15" spans="1:6" ht="25.5" x14ac:dyDescent="0.25">
      <c r="A15" s="77" t="s">
        <v>111</v>
      </c>
      <c r="B15" s="78" t="s">
        <v>3</v>
      </c>
      <c r="C15" s="78" t="s">
        <v>60</v>
      </c>
    </row>
    <row r="16" spans="1:6" x14ac:dyDescent="0.25">
      <c r="A16" s="79" t="s">
        <v>112</v>
      </c>
      <c r="B16" s="80">
        <v>47235</v>
      </c>
      <c r="C16" s="81">
        <v>231895</v>
      </c>
    </row>
    <row r="17" spans="1:6" x14ac:dyDescent="0.25">
      <c r="A17" s="79" t="s">
        <v>113</v>
      </c>
      <c r="B17" s="80">
        <v>19261</v>
      </c>
      <c r="C17" s="81">
        <v>43765</v>
      </c>
    </row>
    <row r="18" spans="1:6" x14ac:dyDescent="0.25">
      <c r="A18" s="79" t="s">
        <v>114</v>
      </c>
      <c r="B18" s="80">
        <v>86147</v>
      </c>
      <c r="C18" s="81">
        <v>99565</v>
      </c>
      <c r="F18" s="21" t="s">
        <v>115</v>
      </c>
    </row>
    <row r="19" spans="1:6" x14ac:dyDescent="0.25">
      <c r="A19" s="79" t="s">
        <v>116</v>
      </c>
      <c r="B19" s="80">
        <v>4634</v>
      </c>
      <c r="C19" s="81">
        <v>28601</v>
      </c>
    </row>
    <row r="20" spans="1:6" x14ac:dyDescent="0.25">
      <c r="A20" s="82" t="s">
        <v>52</v>
      </c>
      <c r="B20" s="83">
        <f>SUM(B16:B19)</f>
        <v>157277</v>
      </c>
      <c r="C20" s="83">
        <f>SUM(C16:C19)</f>
        <v>403826</v>
      </c>
    </row>
    <row r="34" spans="1:1" x14ac:dyDescent="0.25">
      <c r="A34" s="27" t="s">
        <v>11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94"/>
  <sheetViews>
    <sheetView zoomScaleNormal="100" workbookViewId="0">
      <selection sqref="A1:A2"/>
    </sheetView>
  </sheetViews>
  <sheetFormatPr defaultRowHeight="15" x14ac:dyDescent="0.25"/>
  <cols>
    <col min="2" max="2" width="38.85546875" customWidth="1"/>
    <col min="3" max="3" width="11.5703125" customWidth="1"/>
    <col min="4" max="4" width="13.140625" customWidth="1"/>
    <col min="5" max="5" width="12.140625" bestFit="1" customWidth="1"/>
    <col min="6" max="6" width="14.140625" bestFit="1" customWidth="1"/>
    <col min="7" max="8" width="14.42578125" bestFit="1" customWidth="1"/>
    <col min="9" max="10" width="14.140625" bestFit="1" customWidth="1"/>
    <col min="11" max="11" width="13.7109375" customWidth="1"/>
    <col min="12" max="12" width="13.5703125" customWidth="1"/>
    <col min="13" max="13" width="13.7109375" customWidth="1"/>
    <col min="14" max="15" width="12.7109375" customWidth="1"/>
  </cols>
  <sheetData>
    <row r="1" spans="1:14" x14ac:dyDescent="0.25">
      <c r="A1" s="27" t="s">
        <v>154</v>
      </c>
    </row>
    <row r="2" spans="1:14" x14ac:dyDescent="0.25">
      <c r="A2" s="27" t="s">
        <v>155</v>
      </c>
    </row>
    <row r="4" spans="1:14" x14ac:dyDescent="0.25">
      <c r="B4" s="67" t="s">
        <v>117</v>
      </c>
    </row>
    <row r="5" spans="1:14" ht="15" customHeight="1" x14ac:dyDescent="0.25">
      <c r="B5" s="192" t="s">
        <v>118</v>
      </c>
      <c r="C5" s="194" t="s">
        <v>119</v>
      </c>
      <c r="D5" s="195"/>
      <c r="E5" s="195"/>
      <c r="F5" s="195"/>
      <c r="G5" s="195"/>
      <c r="H5" s="195"/>
      <c r="I5" s="195"/>
      <c r="J5" s="195"/>
      <c r="K5" s="195"/>
    </row>
    <row r="6" spans="1:14" ht="15.75" thickBot="1" x14ac:dyDescent="0.3">
      <c r="B6" s="193"/>
      <c r="C6" s="84">
        <v>2013</v>
      </c>
      <c r="D6" s="84">
        <v>2014</v>
      </c>
      <c r="E6" s="84">
        <v>2015</v>
      </c>
      <c r="F6" s="85">
        <v>2016</v>
      </c>
      <c r="G6" s="85">
        <v>2017</v>
      </c>
      <c r="H6" s="85">
        <v>2018</v>
      </c>
      <c r="I6" s="85">
        <v>2019</v>
      </c>
      <c r="J6" s="85">
        <v>2020</v>
      </c>
      <c r="K6" s="85">
        <v>2021</v>
      </c>
    </row>
    <row r="7" spans="1:14" x14ac:dyDescent="0.25">
      <c r="B7" s="86" t="s">
        <v>120</v>
      </c>
      <c r="C7" s="87">
        <v>133615925</v>
      </c>
      <c r="D7" s="87">
        <v>136984036</v>
      </c>
      <c r="E7" s="87">
        <v>167978304</v>
      </c>
      <c r="F7" s="88">
        <v>161839773</v>
      </c>
      <c r="G7" s="88">
        <v>179261858</v>
      </c>
      <c r="H7" s="88">
        <v>158681174</v>
      </c>
      <c r="I7" s="88">
        <v>151408057</v>
      </c>
      <c r="J7" s="88">
        <v>165015891</v>
      </c>
      <c r="K7" s="88">
        <v>173776680</v>
      </c>
    </row>
    <row r="8" spans="1:14" x14ac:dyDescent="0.25">
      <c r="B8" s="89" t="s">
        <v>121</v>
      </c>
      <c r="C8" s="90">
        <v>249846924</v>
      </c>
      <c r="D8" s="90">
        <v>257802823</v>
      </c>
      <c r="E8" s="90">
        <v>260149386</v>
      </c>
      <c r="F8" s="88">
        <v>312980839</v>
      </c>
      <c r="G8" s="88">
        <v>299819346</v>
      </c>
      <c r="H8" s="88">
        <v>256055949</v>
      </c>
      <c r="I8" s="88">
        <v>279417683</v>
      </c>
      <c r="J8" s="88">
        <v>243454029</v>
      </c>
      <c r="K8" s="88">
        <v>297471659</v>
      </c>
    </row>
    <row r="9" spans="1:14" x14ac:dyDescent="0.25">
      <c r="B9" s="89" t="s">
        <v>122</v>
      </c>
      <c r="C9" s="90">
        <v>234868130</v>
      </c>
      <c r="D9" s="90">
        <v>243609350</v>
      </c>
      <c r="E9" s="90">
        <v>258106102</v>
      </c>
      <c r="F9" s="88">
        <v>243807922</v>
      </c>
      <c r="G9" s="88">
        <v>245004830</v>
      </c>
      <c r="H9" s="88">
        <v>301897063</v>
      </c>
      <c r="I9" s="88">
        <v>308661373</v>
      </c>
      <c r="J9" s="88">
        <v>276217516</v>
      </c>
      <c r="K9" s="88">
        <v>304556357</v>
      </c>
    </row>
    <row r="10" spans="1:14" x14ac:dyDescent="0.25">
      <c r="B10" s="89" t="s">
        <v>123</v>
      </c>
      <c r="C10" s="90">
        <v>218040342</v>
      </c>
      <c r="D10" s="90">
        <v>194075328</v>
      </c>
      <c r="E10" s="90">
        <v>221312980</v>
      </c>
      <c r="F10" s="88">
        <v>194958030</v>
      </c>
      <c r="G10" s="88">
        <v>274255013</v>
      </c>
      <c r="H10" s="88">
        <v>290067673</v>
      </c>
      <c r="I10" s="88">
        <v>256067782</v>
      </c>
      <c r="J10" s="88">
        <v>215570209</v>
      </c>
      <c r="K10" s="88">
        <v>233170064</v>
      </c>
    </row>
    <row r="11" spans="1:14" x14ac:dyDescent="0.25">
      <c r="B11" s="89" t="s">
        <v>124</v>
      </c>
      <c r="C11" s="90">
        <v>432749436</v>
      </c>
      <c r="D11" s="90">
        <v>413059365</v>
      </c>
      <c r="E11" s="90">
        <v>439972524</v>
      </c>
      <c r="F11" s="88">
        <v>414326231</v>
      </c>
      <c r="G11" s="88">
        <v>514952632</v>
      </c>
      <c r="H11" s="88">
        <v>588897122</v>
      </c>
      <c r="I11" s="88">
        <v>556244374</v>
      </c>
      <c r="J11" s="88">
        <v>559989933</v>
      </c>
      <c r="K11" s="88">
        <v>726088962</v>
      </c>
    </row>
    <row r="12" spans="1:14" x14ac:dyDescent="0.25">
      <c r="B12" s="89" t="s">
        <v>125</v>
      </c>
      <c r="C12" s="90">
        <v>104420523</v>
      </c>
      <c r="D12" s="90">
        <v>138093723</v>
      </c>
      <c r="E12" s="90">
        <v>128287479</v>
      </c>
      <c r="F12" s="88">
        <v>103377957</v>
      </c>
      <c r="G12" s="88">
        <v>105059626</v>
      </c>
      <c r="H12" s="88">
        <v>90653169</v>
      </c>
      <c r="I12" s="88">
        <v>94397767</v>
      </c>
      <c r="J12" s="88">
        <v>98703314</v>
      </c>
      <c r="K12" s="88">
        <v>121941328</v>
      </c>
    </row>
    <row r="13" spans="1:14" ht="22.5" x14ac:dyDescent="0.25">
      <c r="B13" s="89" t="s">
        <v>126</v>
      </c>
      <c r="C13" s="90">
        <v>304388784</v>
      </c>
      <c r="D13" s="90">
        <v>309461753</v>
      </c>
      <c r="E13" s="90">
        <v>312556636</v>
      </c>
      <c r="F13" s="88">
        <v>332915504</v>
      </c>
      <c r="G13" s="88">
        <v>339794983</v>
      </c>
      <c r="H13" s="88">
        <v>349031173</v>
      </c>
      <c r="I13" s="88">
        <v>332197880</v>
      </c>
      <c r="J13" s="88">
        <v>300054460</v>
      </c>
      <c r="K13" s="88">
        <v>367599329</v>
      </c>
    </row>
    <row r="14" spans="1:14" ht="20.25" customHeight="1" x14ac:dyDescent="0.25">
      <c r="B14" s="89" t="s">
        <v>127</v>
      </c>
      <c r="C14" s="90">
        <v>348013348</v>
      </c>
      <c r="D14" s="90">
        <v>336186725</v>
      </c>
      <c r="E14" s="90">
        <v>331739276</v>
      </c>
      <c r="F14" s="88">
        <v>300206789</v>
      </c>
      <c r="G14" s="88">
        <v>409830676</v>
      </c>
      <c r="H14" s="88">
        <v>389977904</v>
      </c>
      <c r="I14" s="88">
        <v>347047080</v>
      </c>
      <c r="J14" s="88">
        <v>316818946</v>
      </c>
      <c r="K14" s="88">
        <v>409571777</v>
      </c>
      <c r="N14" t="s">
        <v>102</v>
      </c>
    </row>
    <row r="15" spans="1:14" x14ac:dyDescent="0.25">
      <c r="B15" s="89" t="s">
        <v>128</v>
      </c>
      <c r="C15" s="90">
        <v>115341899</v>
      </c>
      <c r="D15" s="90">
        <v>120089135</v>
      </c>
      <c r="E15" s="90">
        <v>153154445</v>
      </c>
      <c r="F15" s="88">
        <v>176237390</v>
      </c>
      <c r="G15" s="88">
        <v>164477426</v>
      </c>
      <c r="H15" s="88">
        <v>165487607</v>
      </c>
      <c r="I15" s="88">
        <v>175543649</v>
      </c>
      <c r="J15" s="88">
        <v>181415913</v>
      </c>
      <c r="K15" s="88">
        <v>213469094</v>
      </c>
    </row>
    <row r="16" spans="1:14" x14ac:dyDescent="0.25">
      <c r="B16" s="89" t="s">
        <v>129</v>
      </c>
      <c r="C16" s="90">
        <v>149419204</v>
      </c>
      <c r="D16" s="90">
        <v>177870483</v>
      </c>
      <c r="E16" s="90">
        <v>231160759</v>
      </c>
      <c r="F16" s="88">
        <v>221987927</v>
      </c>
      <c r="G16" s="88">
        <v>269125949</v>
      </c>
      <c r="H16" s="88">
        <v>164445311</v>
      </c>
      <c r="I16" s="88">
        <v>166321595</v>
      </c>
      <c r="J16" s="88">
        <v>144793347</v>
      </c>
      <c r="K16" s="88">
        <v>207429263</v>
      </c>
    </row>
    <row r="17" spans="2:15" x14ac:dyDescent="0.25">
      <c r="B17" s="89" t="s">
        <v>130</v>
      </c>
      <c r="C17" s="90">
        <v>365567586</v>
      </c>
      <c r="D17" s="90">
        <v>419660046</v>
      </c>
      <c r="E17" s="90">
        <v>484568969</v>
      </c>
      <c r="F17" s="88">
        <v>467692445</v>
      </c>
      <c r="G17" s="88">
        <v>353345374</v>
      </c>
      <c r="H17" s="88">
        <v>301528821</v>
      </c>
      <c r="I17" s="88">
        <v>309196108</v>
      </c>
      <c r="J17" s="88">
        <v>322697920</v>
      </c>
      <c r="K17" s="88">
        <v>383029050</v>
      </c>
    </row>
    <row r="18" spans="2:15" x14ac:dyDescent="0.25">
      <c r="B18" s="91" t="s">
        <v>131</v>
      </c>
      <c r="C18" s="90">
        <v>548684195</v>
      </c>
      <c r="D18" s="90">
        <v>587118036</v>
      </c>
      <c r="E18" s="90">
        <v>719332657</v>
      </c>
      <c r="F18" s="88">
        <v>840684392</v>
      </c>
      <c r="G18" s="88">
        <v>867893423</v>
      </c>
      <c r="H18" s="88">
        <v>948151214</v>
      </c>
      <c r="I18" s="88">
        <v>1067552852</v>
      </c>
      <c r="J18" s="88">
        <v>937280674</v>
      </c>
      <c r="K18" s="88">
        <v>1096917540</v>
      </c>
    </row>
    <row r="19" spans="2:15" x14ac:dyDescent="0.25">
      <c r="B19" s="91" t="s">
        <v>132</v>
      </c>
      <c r="C19" s="90">
        <v>68392585</v>
      </c>
      <c r="D19" s="90">
        <v>67209456</v>
      </c>
      <c r="E19" s="90">
        <v>80360387</v>
      </c>
      <c r="F19" s="88">
        <v>82499310</v>
      </c>
      <c r="G19" s="88">
        <v>86312311</v>
      </c>
      <c r="H19" s="88">
        <v>82925105</v>
      </c>
      <c r="I19" s="88">
        <v>86623583</v>
      </c>
      <c r="J19" s="88">
        <v>82451704</v>
      </c>
      <c r="K19" s="88">
        <v>98478331</v>
      </c>
    </row>
    <row r="20" spans="2:15" x14ac:dyDescent="0.25">
      <c r="B20" s="92" t="s">
        <v>33</v>
      </c>
      <c r="C20" s="93">
        <v>3308772774</v>
      </c>
      <c r="D20" s="93">
        <v>3439179311</v>
      </c>
      <c r="E20" s="93">
        <v>3821426587</v>
      </c>
      <c r="F20" s="94">
        <v>3895777504</v>
      </c>
      <c r="G20" s="94">
        <v>4137376537</v>
      </c>
      <c r="H20" s="94">
        <v>4180123458</v>
      </c>
      <c r="I20" s="94">
        <v>4173554920</v>
      </c>
      <c r="J20" s="94">
        <v>3907137967</v>
      </c>
      <c r="K20" s="94">
        <v>4741045995</v>
      </c>
    </row>
    <row r="22" spans="2:15" x14ac:dyDescent="0.25">
      <c r="B22" s="192" t="s">
        <v>118</v>
      </c>
      <c r="C22" s="194" t="s">
        <v>133</v>
      </c>
      <c r="D22" s="195"/>
      <c r="E22" s="195"/>
      <c r="F22" s="195"/>
      <c r="G22" s="195"/>
      <c r="H22" s="195"/>
      <c r="I22" s="195"/>
      <c r="J22" s="195"/>
      <c r="K22" s="195"/>
      <c r="L22" s="40"/>
      <c r="M22" s="40"/>
      <c r="N22" s="95"/>
      <c r="O22" s="95"/>
    </row>
    <row r="23" spans="2:15" ht="15.75" thickBot="1" x14ac:dyDescent="0.3">
      <c r="B23" s="193"/>
      <c r="C23" s="84">
        <v>2013</v>
      </c>
      <c r="D23" s="84">
        <v>2014</v>
      </c>
      <c r="E23" s="84">
        <v>2015</v>
      </c>
      <c r="F23" s="85">
        <v>2016</v>
      </c>
      <c r="G23" s="85">
        <v>2017</v>
      </c>
      <c r="H23" s="85">
        <v>2018</v>
      </c>
      <c r="I23" s="85">
        <v>2019</v>
      </c>
      <c r="J23" s="85">
        <v>2020</v>
      </c>
      <c r="K23" s="85">
        <v>2021</v>
      </c>
      <c r="L23" s="96"/>
      <c r="M23" s="96"/>
      <c r="N23" s="95"/>
    </row>
    <row r="24" spans="2:15" ht="22.5" x14ac:dyDescent="0.25">
      <c r="B24" s="86" t="s">
        <v>134</v>
      </c>
      <c r="C24" s="87">
        <v>59687550</v>
      </c>
      <c r="D24" s="87">
        <v>48939327</v>
      </c>
      <c r="E24" s="87">
        <v>57757267</v>
      </c>
      <c r="F24" s="97">
        <v>69605881</v>
      </c>
      <c r="G24" s="97">
        <v>66031494</v>
      </c>
      <c r="H24" s="88">
        <v>68964726</v>
      </c>
      <c r="I24" s="88">
        <v>65291336</v>
      </c>
      <c r="J24" s="88">
        <v>57454001</v>
      </c>
      <c r="K24" s="88">
        <v>54934647</v>
      </c>
      <c r="L24" s="98"/>
      <c r="M24" s="98"/>
      <c r="N24" s="95"/>
    </row>
    <row r="25" spans="2:15" x14ac:dyDescent="0.25">
      <c r="B25" s="89" t="s">
        <v>121</v>
      </c>
      <c r="C25" s="90">
        <v>447057379</v>
      </c>
      <c r="D25" s="90">
        <v>462241636</v>
      </c>
      <c r="E25" s="90">
        <v>475885806</v>
      </c>
      <c r="F25" s="99">
        <v>493520798</v>
      </c>
      <c r="G25" s="99">
        <v>506158630</v>
      </c>
      <c r="H25" s="88">
        <v>529877950</v>
      </c>
      <c r="I25" s="88">
        <v>573579685</v>
      </c>
      <c r="J25" s="88">
        <v>619899329</v>
      </c>
      <c r="K25" s="88">
        <v>661903885</v>
      </c>
      <c r="L25" s="98"/>
      <c r="M25" s="98"/>
      <c r="N25" s="95"/>
    </row>
    <row r="26" spans="2:15" x14ac:dyDescent="0.25">
      <c r="B26" s="89" t="s">
        <v>122</v>
      </c>
      <c r="C26" s="90">
        <v>380392211</v>
      </c>
      <c r="D26" s="90">
        <v>316453990</v>
      </c>
      <c r="E26" s="90">
        <v>297654135</v>
      </c>
      <c r="F26" s="99">
        <v>320953136</v>
      </c>
      <c r="G26" s="99">
        <v>365940516</v>
      </c>
      <c r="H26" s="88">
        <v>453934433</v>
      </c>
      <c r="I26" s="88">
        <v>366410608</v>
      </c>
      <c r="J26" s="88">
        <v>254423563</v>
      </c>
      <c r="K26" s="88">
        <v>282213701</v>
      </c>
      <c r="L26" s="98"/>
      <c r="M26" s="98"/>
      <c r="N26" s="95"/>
    </row>
    <row r="27" spans="2:15" x14ac:dyDescent="0.25">
      <c r="B27" s="89" t="s">
        <v>123</v>
      </c>
      <c r="C27" s="90">
        <v>94137346</v>
      </c>
      <c r="D27" s="90">
        <v>64796012</v>
      </c>
      <c r="E27" s="90">
        <v>61072653</v>
      </c>
      <c r="F27" s="99">
        <v>58000170</v>
      </c>
      <c r="G27" s="99">
        <v>70977092</v>
      </c>
      <c r="H27" s="88">
        <v>83493904</v>
      </c>
      <c r="I27" s="88">
        <v>76404206</v>
      </c>
      <c r="J27" s="88">
        <v>77694017</v>
      </c>
      <c r="K27" s="88">
        <v>99886805</v>
      </c>
      <c r="L27" s="98"/>
      <c r="M27" s="98"/>
      <c r="N27" s="95"/>
    </row>
    <row r="28" spans="2:15" x14ac:dyDescent="0.25">
      <c r="B28" s="89" t="s">
        <v>124</v>
      </c>
      <c r="C28" s="90">
        <v>199543058</v>
      </c>
      <c r="D28" s="90">
        <v>227506031</v>
      </c>
      <c r="E28" s="90">
        <v>212653595</v>
      </c>
      <c r="F28" s="99">
        <v>222642219</v>
      </c>
      <c r="G28" s="99">
        <v>247163110</v>
      </c>
      <c r="H28" s="88">
        <v>281098896</v>
      </c>
      <c r="I28" s="88">
        <v>234821806</v>
      </c>
      <c r="J28" s="88">
        <v>244696755</v>
      </c>
      <c r="K28" s="88">
        <v>320826815</v>
      </c>
      <c r="L28" s="98"/>
      <c r="M28" s="98"/>
      <c r="N28" s="95"/>
    </row>
    <row r="29" spans="2:15" x14ac:dyDescent="0.25">
      <c r="B29" s="89" t="s">
        <v>125</v>
      </c>
      <c r="C29" s="90">
        <v>224534742</v>
      </c>
      <c r="D29" s="90">
        <v>269201448</v>
      </c>
      <c r="E29" s="90">
        <v>280354482</v>
      </c>
      <c r="F29" s="99">
        <v>293530679</v>
      </c>
      <c r="G29" s="99">
        <v>299206689</v>
      </c>
      <c r="H29" s="88">
        <v>282654758</v>
      </c>
      <c r="I29" s="88">
        <v>287632659</v>
      </c>
      <c r="J29" s="88">
        <v>597319961</v>
      </c>
      <c r="K29" s="88">
        <v>577902589</v>
      </c>
      <c r="L29" s="98"/>
      <c r="M29" s="98"/>
      <c r="N29" s="95"/>
    </row>
    <row r="30" spans="2:15" ht="22.5" x14ac:dyDescent="0.25">
      <c r="B30" s="89" t="s">
        <v>126</v>
      </c>
      <c r="C30" s="90">
        <v>658444671</v>
      </c>
      <c r="D30" s="90">
        <v>676123604</v>
      </c>
      <c r="E30" s="90">
        <v>658636562</v>
      </c>
      <c r="F30" s="99">
        <v>653247184</v>
      </c>
      <c r="G30" s="99">
        <v>650935497</v>
      </c>
      <c r="H30" s="88">
        <v>658157298</v>
      </c>
      <c r="I30" s="88">
        <v>631622211</v>
      </c>
      <c r="J30" s="88">
        <v>519416507</v>
      </c>
      <c r="K30" s="88">
        <v>614213015</v>
      </c>
      <c r="L30" s="100"/>
      <c r="M30" s="100"/>
    </row>
    <row r="31" spans="2:15" ht="22.5" x14ac:dyDescent="0.25">
      <c r="B31" s="89" t="s">
        <v>135</v>
      </c>
      <c r="C31" s="90">
        <v>447001357</v>
      </c>
      <c r="D31" s="90">
        <v>412218099</v>
      </c>
      <c r="E31" s="90">
        <v>373399244</v>
      </c>
      <c r="F31" s="99">
        <v>442195136</v>
      </c>
      <c r="G31" s="99">
        <v>455549692</v>
      </c>
      <c r="H31" s="88">
        <v>450474326</v>
      </c>
      <c r="I31" s="88">
        <v>477344799</v>
      </c>
      <c r="J31" s="88">
        <v>425354712</v>
      </c>
      <c r="K31" s="88">
        <v>497467271</v>
      </c>
      <c r="L31" s="100"/>
      <c r="M31" s="100"/>
    </row>
    <row r="32" spans="2:15" x14ac:dyDescent="0.25">
      <c r="B32" s="89" t="s">
        <v>128</v>
      </c>
      <c r="C32" s="90">
        <v>165373033</v>
      </c>
      <c r="D32" s="90">
        <v>115629855</v>
      </c>
      <c r="E32" s="90">
        <v>207462339</v>
      </c>
      <c r="F32" s="99">
        <v>242486844</v>
      </c>
      <c r="G32" s="99">
        <v>249506540</v>
      </c>
      <c r="H32" s="88">
        <v>231915581</v>
      </c>
      <c r="I32" s="88">
        <v>215993316</v>
      </c>
      <c r="J32" s="88">
        <v>248852728</v>
      </c>
      <c r="K32" s="88">
        <v>287426176</v>
      </c>
      <c r="L32" s="100"/>
      <c r="M32" s="100"/>
    </row>
    <row r="33" spans="2:15" x14ac:dyDescent="0.25">
      <c r="B33" s="89" t="s">
        <v>129</v>
      </c>
      <c r="C33" s="90">
        <v>213039351</v>
      </c>
      <c r="D33" s="90">
        <v>221626149</v>
      </c>
      <c r="E33" s="90">
        <v>213815702</v>
      </c>
      <c r="F33" s="99">
        <v>226801130</v>
      </c>
      <c r="G33" s="99">
        <v>221858157</v>
      </c>
      <c r="H33" s="88">
        <v>214908459</v>
      </c>
      <c r="I33" s="88">
        <v>179975244</v>
      </c>
      <c r="J33" s="88">
        <v>184476055</v>
      </c>
      <c r="K33" s="88">
        <v>221129598</v>
      </c>
      <c r="L33" s="100"/>
      <c r="M33" s="100"/>
    </row>
    <row r="34" spans="2:15" x14ac:dyDescent="0.25">
      <c r="B34" s="89" t="s">
        <v>130</v>
      </c>
      <c r="C34" s="90">
        <v>712762399</v>
      </c>
      <c r="D34" s="90">
        <v>756271569</v>
      </c>
      <c r="E34" s="90">
        <v>749133473</v>
      </c>
      <c r="F34" s="99">
        <v>859869096</v>
      </c>
      <c r="G34" s="99">
        <v>817467437</v>
      </c>
      <c r="H34" s="88">
        <v>711330690</v>
      </c>
      <c r="I34" s="88">
        <v>616611182</v>
      </c>
      <c r="J34" s="88">
        <v>567903676</v>
      </c>
      <c r="K34" s="88">
        <v>617017112</v>
      </c>
      <c r="L34" s="100"/>
      <c r="M34" s="100"/>
    </row>
    <row r="35" spans="2:15" x14ac:dyDescent="0.25">
      <c r="B35" s="91" t="s">
        <v>131</v>
      </c>
      <c r="C35" s="90">
        <v>2814899207</v>
      </c>
      <c r="D35" s="90">
        <v>3041531546</v>
      </c>
      <c r="E35" s="90">
        <v>3524118740</v>
      </c>
      <c r="F35" s="99">
        <v>3945535165</v>
      </c>
      <c r="G35" s="99">
        <v>4076332601</v>
      </c>
      <c r="H35" s="88">
        <v>4415881205</v>
      </c>
      <c r="I35" s="88">
        <v>4570866013</v>
      </c>
      <c r="J35" s="88">
        <v>4049622329</v>
      </c>
      <c r="K35" s="88">
        <v>3992346256</v>
      </c>
      <c r="L35" s="100"/>
      <c r="M35" s="100"/>
    </row>
    <row r="36" spans="2:15" x14ac:dyDescent="0.25">
      <c r="B36" s="91" t="s">
        <v>132</v>
      </c>
      <c r="C36" s="90">
        <v>272663754</v>
      </c>
      <c r="D36" s="90">
        <v>286344957</v>
      </c>
      <c r="E36" s="90">
        <v>292853921</v>
      </c>
      <c r="F36" s="99">
        <v>300377880</v>
      </c>
      <c r="G36" s="99">
        <v>333481926</v>
      </c>
      <c r="H36" s="88">
        <v>337701103</v>
      </c>
      <c r="I36" s="88">
        <v>358382309</v>
      </c>
      <c r="J36" s="88">
        <v>322422112</v>
      </c>
      <c r="K36" s="88">
        <v>305779049</v>
      </c>
      <c r="L36" s="100"/>
      <c r="M36" s="100"/>
    </row>
    <row r="37" spans="2:15" x14ac:dyDescent="0.25">
      <c r="B37" s="92" t="s">
        <v>33</v>
      </c>
      <c r="C37" s="93">
        <v>6732923061</v>
      </c>
      <c r="D37" s="93">
        <v>6933878506</v>
      </c>
      <c r="E37" s="93">
        <v>7447214786</v>
      </c>
      <c r="F37" s="94">
        <v>8166657539</v>
      </c>
      <c r="G37" s="94">
        <v>8403101817</v>
      </c>
      <c r="H37" s="94">
        <v>8763111858</v>
      </c>
      <c r="I37" s="94">
        <v>8712361446</v>
      </c>
      <c r="J37" s="94">
        <v>8209473573</v>
      </c>
      <c r="K37" s="94">
        <v>8620940207</v>
      </c>
      <c r="L37" s="100"/>
      <c r="M37" s="100"/>
      <c r="N37" s="100"/>
      <c r="O37" s="100"/>
    </row>
    <row r="38" spans="2:15" x14ac:dyDescent="0.25">
      <c r="L38" s="101"/>
      <c r="M38" s="100"/>
      <c r="N38" s="100"/>
      <c r="O38" s="100"/>
    </row>
    <row r="39" spans="2:15" x14ac:dyDescent="0.25">
      <c r="B39" s="67"/>
      <c r="C39" s="194"/>
      <c r="D39" s="195"/>
      <c r="E39" s="195"/>
      <c r="F39" s="195"/>
      <c r="G39" s="195"/>
      <c r="H39" s="195"/>
      <c r="I39" s="195"/>
      <c r="J39" s="195"/>
      <c r="L39" s="101"/>
      <c r="M39" s="102"/>
      <c r="N39" s="102"/>
      <c r="O39" s="102"/>
    </row>
    <row r="40" spans="2:15" ht="15.75" thickBot="1" x14ac:dyDescent="0.3">
      <c r="B40" s="70"/>
      <c r="C40" s="85">
        <v>2013</v>
      </c>
      <c r="D40" s="85">
        <v>2014</v>
      </c>
      <c r="E40" s="85">
        <v>2015</v>
      </c>
      <c r="F40" s="85">
        <v>2016</v>
      </c>
      <c r="G40" s="85">
        <v>2017</v>
      </c>
      <c r="H40" s="85">
        <v>2018</v>
      </c>
      <c r="I40" s="85">
        <v>2019</v>
      </c>
      <c r="J40" s="85">
        <v>2020</v>
      </c>
      <c r="K40" s="85">
        <v>2021</v>
      </c>
      <c r="L40" s="100"/>
      <c r="M40" s="100"/>
      <c r="N40" s="100"/>
    </row>
    <row r="41" spans="2:15" x14ac:dyDescent="0.25">
      <c r="B41" t="s">
        <v>136</v>
      </c>
      <c r="C41" s="99">
        <v>3308772774</v>
      </c>
      <c r="D41" s="99">
        <v>3439179311</v>
      </c>
      <c r="E41" s="99">
        <v>3821426587</v>
      </c>
      <c r="F41" s="99">
        <v>3895777504</v>
      </c>
      <c r="G41" s="99">
        <v>4137376537</v>
      </c>
      <c r="H41" s="99">
        <v>4180123458</v>
      </c>
      <c r="I41" s="99">
        <v>4173554920</v>
      </c>
      <c r="J41" s="99">
        <v>3907137967</v>
      </c>
      <c r="K41" s="99">
        <v>4741045995</v>
      </c>
      <c r="L41" s="101"/>
      <c r="M41" s="100"/>
      <c r="N41" s="100"/>
    </row>
    <row r="42" spans="2:15" x14ac:dyDescent="0.25">
      <c r="B42" t="s">
        <v>137</v>
      </c>
      <c r="C42" s="99">
        <v>6732923061</v>
      </c>
      <c r="D42" s="99">
        <v>6933878506</v>
      </c>
      <c r="E42" s="99">
        <v>7447214786</v>
      </c>
      <c r="F42" s="99">
        <v>8166657539</v>
      </c>
      <c r="G42" s="99">
        <v>8403101817</v>
      </c>
      <c r="H42" s="99">
        <v>8763111858</v>
      </c>
      <c r="I42" s="99">
        <v>8712361446</v>
      </c>
      <c r="J42" s="99">
        <v>8209473573</v>
      </c>
      <c r="K42" s="99">
        <v>8620940207</v>
      </c>
      <c r="L42" s="100"/>
      <c r="M42" s="100"/>
      <c r="N42" s="100"/>
    </row>
    <row r="43" spans="2:15" x14ac:dyDescent="0.25">
      <c r="I43" t="s">
        <v>102</v>
      </c>
      <c r="K43" s="99"/>
      <c r="L43" s="101"/>
      <c r="M43" s="100"/>
      <c r="N43" s="100"/>
      <c r="O43" s="100"/>
    </row>
    <row r="44" spans="2:15" x14ac:dyDescent="0.25">
      <c r="K44" s="99"/>
      <c r="L44" s="101"/>
      <c r="M44" s="100"/>
      <c r="N44" s="100"/>
      <c r="O44" s="100"/>
    </row>
    <row r="45" spans="2:15" x14ac:dyDescent="0.25">
      <c r="K45" s="99"/>
      <c r="L45" s="101"/>
      <c r="M45" s="100"/>
      <c r="N45" s="100"/>
      <c r="O45" s="100"/>
    </row>
    <row r="46" spans="2:15" x14ac:dyDescent="0.25">
      <c r="B46" s="103" t="s">
        <v>138</v>
      </c>
      <c r="K46" s="99"/>
      <c r="L46" s="101"/>
      <c r="M46" s="100"/>
      <c r="N46" s="100"/>
      <c r="O46" s="100"/>
    </row>
    <row r="47" spans="2:15" x14ac:dyDescent="0.25">
      <c r="L47" s="101"/>
      <c r="M47" s="102"/>
      <c r="N47" s="102"/>
      <c r="O47" s="102"/>
    </row>
    <row r="48" spans="2:15" x14ac:dyDescent="0.25">
      <c r="L48" s="101"/>
      <c r="M48" s="100"/>
      <c r="N48" s="100"/>
      <c r="O48" s="100"/>
    </row>
    <row r="49" spans="1:15" x14ac:dyDescent="0.25">
      <c r="L49" s="104"/>
      <c r="M49" s="100"/>
      <c r="N49" s="100"/>
      <c r="O49" s="100"/>
    </row>
    <row r="57" spans="1:15" x14ac:dyDescent="0.25">
      <c r="B57" s="67"/>
    </row>
    <row r="58" spans="1:15" x14ac:dyDescent="0.25">
      <c r="B58" s="70"/>
    </row>
    <row r="61" spans="1:15" x14ac:dyDescent="0.25">
      <c r="B61" s="192" t="s">
        <v>118</v>
      </c>
      <c r="C61" s="194" t="s">
        <v>119</v>
      </c>
      <c r="D61" s="195"/>
      <c r="E61" s="195"/>
      <c r="F61" s="195"/>
      <c r="G61" s="195"/>
      <c r="H61" s="195"/>
      <c r="I61" s="195"/>
      <c r="K61" s="31" t="s">
        <v>139</v>
      </c>
      <c r="M61" s="70"/>
    </row>
    <row r="62" spans="1:15" ht="15.75" thickBot="1" x14ac:dyDescent="0.3">
      <c r="B62" s="193"/>
      <c r="C62" s="105">
        <v>2015</v>
      </c>
      <c r="D62" s="106">
        <v>2016</v>
      </c>
      <c r="E62" s="106">
        <v>2017</v>
      </c>
      <c r="F62" s="106">
        <v>2018</v>
      </c>
      <c r="G62" s="85">
        <v>2019</v>
      </c>
      <c r="H62" s="85">
        <v>2020</v>
      </c>
      <c r="I62" s="85">
        <v>2021</v>
      </c>
    </row>
    <row r="63" spans="1:15" x14ac:dyDescent="0.25">
      <c r="A63" t="s">
        <v>140</v>
      </c>
      <c r="B63" s="86" t="s">
        <v>120</v>
      </c>
      <c r="C63" s="107">
        <v>167978304</v>
      </c>
      <c r="D63" s="88">
        <v>161839773</v>
      </c>
      <c r="E63" s="88">
        <v>179261858</v>
      </c>
      <c r="F63" s="88">
        <v>158681174</v>
      </c>
      <c r="G63" s="88">
        <v>151408057</v>
      </c>
      <c r="H63" s="88">
        <v>165015891</v>
      </c>
      <c r="I63" s="88">
        <v>173776680</v>
      </c>
    </row>
    <row r="64" spans="1:15" x14ac:dyDescent="0.25">
      <c r="A64" t="s">
        <v>141</v>
      </c>
      <c r="B64" s="89" t="s">
        <v>121</v>
      </c>
      <c r="C64" s="108">
        <v>260149386</v>
      </c>
      <c r="D64" s="88">
        <v>312980839</v>
      </c>
      <c r="E64" s="88">
        <v>299819346</v>
      </c>
      <c r="F64" s="88">
        <v>256055949</v>
      </c>
      <c r="G64" s="88">
        <v>279417683</v>
      </c>
      <c r="H64" s="88">
        <v>243454029</v>
      </c>
      <c r="I64" s="88">
        <v>297471659</v>
      </c>
    </row>
    <row r="65" spans="1:14" x14ac:dyDescent="0.25">
      <c r="A65" t="s">
        <v>142</v>
      </c>
      <c r="B65" s="89" t="s">
        <v>122</v>
      </c>
      <c r="C65" s="108">
        <v>258106102</v>
      </c>
      <c r="D65" s="88">
        <v>243807922</v>
      </c>
      <c r="E65" s="88">
        <v>245004830</v>
      </c>
      <c r="F65" s="88">
        <v>301897063</v>
      </c>
      <c r="G65" s="88">
        <v>308661373</v>
      </c>
      <c r="H65" s="88">
        <v>276217516</v>
      </c>
      <c r="I65" s="88">
        <v>304556357</v>
      </c>
    </row>
    <row r="66" spans="1:14" x14ac:dyDescent="0.25">
      <c r="A66" t="s">
        <v>143</v>
      </c>
      <c r="B66" s="89" t="s">
        <v>123</v>
      </c>
      <c r="C66" s="108">
        <v>221312980</v>
      </c>
      <c r="D66" s="88">
        <v>194958030</v>
      </c>
      <c r="E66" s="88">
        <v>274255013</v>
      </c>
      <c r="F66" s="88">
        <v>290067673</v>
      </c>
      <c r="G66" s="88">
        <v>256067782</v>
      </c>
      <c r="H66" s="88">
        <v>215570209</v>
      </c>
      <c r="I66" s="88">
        <v>233170064</v>
      </c>
    </row>
    <row r="67" spans="1:14" x14ac:dyDescent="0.25">
      <c r="A67" t="s">
        <v>144</v>
      </c>
      <c r="B67" s="89" t="s">
        <v>124</v>
      </c>
      <c r="C67" s="108">
        <v>439972524</v>
      </c>
      <c r="D67" s="88">
        <v>414326231</v>
      </c>
      <c r="E67" s="88">
        <v>514952632</v>
      </c>
      <c r="F67" s="88">
        <v>588897122</v>
      </c>
      <c r="G67" s="88">
        <v>556244374</v>
      </c>
      <c r="H67" s="88">
        <v>559989933</v>
      </c>
      <c r="I67" s="88">
        <v>726088962</v>
      </c>
    </row>
    <row r="68" spans="1:14" x14ac:dyDescent="0.25">
      <c r="A68" t="s">
        <v>145</v>
      </c>
      <c r="B68" s="89" t="s">
        <v>125</v>
      </c>
      <c r="C68" s="108">
        <v>128287479</v>
      </c>
      <c r="D68" s="88">
        <v>103377957</v>
      </c>
      <c r="E68" s="88">
        <v>105059626</v>
      </c>
      <c r="F68" s="88">
        <v>90653169</v>
      </c>
      <c r="G68" s="88">
        <v>94397767</v>
      </c>
      <c r="H68" s="88">
        <v>98703314</v>
      </c>
      <c r="I68" s="88">
        <v>121941328</v>
      </c>
    </row>
    <row r="69" spans="1:14" ht="22.5" x14ac:dyDescent="0.25">
      <c r="A69" t="s">
        <v>146</v>
      </c>
      <c r="B69" s="89" t="s">
        <v>126</v>
      </c>
      <c r="C69" s="108">
        <v>312556636</v>
      </c>
      <c r="D69" s="88">
        <v>332915504</v>
      </c>
      <c r="E69" s="88">
        <v>339794983</v>
      </c>
      <c r="F69" s="88">
        <v>349031173</v>
      </c>
      <c r="G69" s="88">
        <v>332197880</v>
      </c>
      <c r="H69" s="88">
        <v>300054460</v>
      </c>
      <c r="I69" s="88">
        <v>367599329</v>
      </c>
    </row>
    <row r="70" spans="1:14" ht="22.5" x14ac:dyDescent="0.25">
      <c r="A70" t="s">
        <v>147</v>
      </c>
      <c r="B70" s="89" t="s">
        <v>127</v>
      </c>
      <c r="C70" s="108">
        <v>331739276</v>
      </c>
      <c r="D70" s="88">
        <v>300206789</v>
      </c>
      <c r="E70" s="88">
        <v>409830676</v>
      </c>
      <c r="F70" s="88">
        <v>389977904</v>
      </c>
      <c r="G70" s="88">
        <v>347047080</v>
      </c>
      <c r="H70" s="88">
        <v>316818946</v>
      </c>
      <c r="I70" s="88">
        <v>409571777</v>
      </c>
    </row>
    <row r="71" spans="1:14" x14ac:dyDescent="0.25">
      <c r="A71" t="s">
        <v>148</v>
      </c>
      <c r="B71" s="89" t="s">
        <v>128</v>
      </c>
      <c r="C71" s="108">
        <v>153154445</v>
      </c>
      <c r="D71" s="88">
        <v>176237390</v>
      </c>
      <c r="E71" s="88">
        <v>164477426</v>
      </c>
      <c r="F71" s="88">
        <v>165487607</v>
      </c>
      <c r="G71" s="88">
        <v>175543649</v>
      </c>
      <c r="H71" s="88">
        <v>181415913</v>
      </c>
      <c r="I71" s="88">
        <v>213469094</v>
      </c>
    </row>
    <row r="72" spans="1:14" x14ac:dyDescent="0.25">
      <c r="A72" t="s">
        <v>149</v>
      </c>
      <c r="B72" s="89" t="s">
        <v>129</v>
      </c>
      <c r="C72" s="108">
        <v>231160759</v>
      </c>
      <c r="D72" s="88">
        <v>221987927</v>
      </c>
      <c r="E72" s="88">
        <v>269125949</v>
      </c>
      <c r="F72" s="88">
        <v>164445311</v>
      </c>
      <c r="G72" s="88">
        <v>166321595</v>
      </c>
      <c r="H72" s="88">
        <v>144793347</v>
      </c>
      <c r="I72" s="88">
        <v>207429263</v>
      </c>
    </row>
    <row r="73" spans="1:14" x14ac:dyDescent="0.25">
      <c r="A73" t="s">
        <v>150</v>
      </c>
      <c r="B73" s="89" t="s">
        <v>130</v>
      </c>
      <c r="C73" s="108">
        <v>484568969</v>
      </c>
      <c r="D73" s="88">
        <v>467692445</v>
      </c>
      <c r="E73" s="88">
        <v>353345374</v>
      </c>
      <c r="F73" s="88">
        <v>301528821</v>
      </c>
      <c r="G73" s="88">
        <v>309196108</v>
      </c>
      <c r="H73" s="88">
        <v>322697920</v>
      </c>
      <c r="I73" s="88">
        <v>383029050</v>
      </c>
    </row>
    <row r="74" spans="1:14" x14ac:dyDescent="0.25">
      <c r="A74" t="s">
        <v>151</v>
      </c>
      <c r="B74" s="91" t="s">
        <v>131</v>
      </c>
      <c r="C74" s="108">
        <v>719332657</v>
      </c>
      <c r="D74" s="88">
        <v>840684392</v>
      </c>
      <c r="E74" s="88">
        <v>867893423</v>
      </c>
      <c r="F74" s="88">
        <v>948151214</v>
      </c>
      <c r="G74" s="88">
        <v>1067552852</v>
      </c>
      <c r="H74" s="88">
        <v>937280674</v>
      </c>
      <c r="I74" s="88">
        <v>1096917540</v>
      </c>
    </row>
    <row r="75" spans="1:14" x14ac:dyDescent="0.25">
      <c r="A75" t="s">
        <v>152</v>
      </c>
      <c r="B75" s="91" t="s">
        <v>132</v>
      </c>
      <c r="C75" s="108">
        <v>80360387</v>
      </c>
      <c r="D75" s="88">
        <v>82499310</v>
      </c>
      <c r="E75" s="88">
        <v>86312311</v>
      </c>
      <c r="F75" s="88">
        <v>82925105</v>
      </c>
      <c r="G75" s="88">
        <v>86623583</v>
      </c>
      <c r="H75" s="88">
        <v>82451704</v>
      </c>
      <c r="I75" s="88">
        <v>98478331</v>
      </c>
    </row>
    <row r="76" spans="1:14" x14ac:dyDescent="0.25">
      <c r="B76" s="92" t="s">
        <v>33</v>
      </c>
      <c r="C76" s="109">
        <v>3821426587</v>
      </c>
      <c r="D76" s="94">
        <v>3895777504</v>
      </c>
      <c r="E76" s="94">
        <v>4137376537</v>
      </c>
      <c r="F76" s="94">
        <v>4180123458</v>
      </c>
      <c r="G76" s="94">
        <v>4173554920</v>
      </c>
      <c r="H76" s="94">
        <v>3907137967</v>
      </c>
      <c r="I76" s="94">
        <v>4741045995</v>
      </c>
    </row>
    <row r="78" spans="1:14" x14ac:dyDescent="0.25">
      <c r="N78" s="70"/>
    </row>
    <row r="79" spans="1:14" x14ac:dyDescent="0.25">
      <c r="B79" s="192" t="s">
        <v>118</v>
      </c>
      <c r="C79" s="194" t="s">
        <v>133</v>
      </c>
      <c r="D79" s="195"/>
      <c r="E79" s="195"/>
      <c r="F79" s="195"/>
      <c r="G79" s="195"/>
      <c r="H79" s="195"/>
      <c r="I79" s="195"/>
      <c r="K79" s="67" t="s">
        <v>153</v>
      </c>
    </row>
    <row r="80" spans="1:14" ht="15.75" thickBot="1" x14ac:dyDescent="0.3">
      <c r="B80" s="193"/>
      <c r="C80" s="105">
        <v>2015</v>
      </c>
      <c r="D80" s="106">
        <v>2016</v>
      </c>
      <c r="E80" s="106">
        <v>2017</v>
      </c>
      <c r="F80" s="106">
        <v>2018</v>
      </c>
      <c r="G80" s="85">
        <v>2019</v>
      </c>
      <c r="H80" s="85">
        <v>2020</v>
      </c>
      <c r="I80" s="85">
        <v>2021</v>
      </c>
    </row>
    <row r="81" spans="1:9" ht="22.5" x14ac:dyDescent="0.25">
      <c r="A81" t="s">
        <v>140</v>
      </c>
      <c r="B81" s="86" t="s">
        <v>134</v>
      </c>
      <c r="C81" s="107">
        <v>57757267</v>
      </c>
      <c r="D81" s="97">
        <v>69605881</v>
      </c>
      <c r="E81" s="97">
        <v>66031494</v>
      </c>
      <c r="F81" s="97">
        <v>68964726</v>
      </c>
      <c r="G81" s="88">
        <v>65291336</v>
      </c>
      <c r="H81" s="88">
        <v>57454001</v>
      </c>
      <c r="I81" s="88">
        <v>54934647</v>
      </c>
    </row>
    <row r="82" spans="1:9" x14ac:dyDescent="0.25">
      <c r="A82" t="s">
        <v>141</v>
      </c>
      <c r="B82" s="89" t="s">
        <v>121</v>
      </c>
      <c r="C82" s="108">
        <v>475885806</v>
      </c>
      <c r="D82" s="99">
        <v>493520798</v>
      </c>
      <c r="E82" s="99">
        <v>506158630</v>
      </c>
      <c r="F82" s="99">
        <v>529877950</v>
      </c>
      <c r="G82" s="88">
        <v>573579685</v>
      </c>
      <c r="H82" s="88">
        <v>619899329</v>
      </c>
      <c r="I82" s="88">
        <v>661903885</v>
      </c>
    </row>
    <row r="83" spans="1:9" x14ac:dyDescent="0.25">
      <c r="A83" t="s">
        <v>142</v>
      </c>
      <c r="B83" s="89" t="s">
        <v>122</v>
      </c>
      <c r="C83" s="108">
        <v>297654135</v>
      </c>
      <c r="D83" s="99">
        <v>320953136</v>
      </c>
      <c r="E83" s="99">
        <v>365940516</v>
      </c>
      <c r="F83" s="99">
        <v>453934433</v>
      </c>
      <c r="G83" s="88">
        <v>366410608</v>
      </c>
      <c r="H83" s="88">
        <v>254423563</v>
      </c>
      <c r="I83" s="88">
        <v>282213701</v>
      </c>
    </row>
    <row r="84" spans="1:9" x14ac:dyDescent="0.25">
      <c r="A84" t="s">
        <v>143</v>
      </c>
      <c r="B84" s="89" t="s">
        <v>123</v>
      </c>
      <c r="C84" s="108">
        <v>61072653</v>
      </c>
      <c r="D84" s="99">
        <v>58000170</v>
      </c>
      <c r="E84" s="99">
        <v>70977092</v>
      </c>
      <c r="F84" s="99">
        <v>83493904</v>
      </c>
      <c r="G84" s="88">
        <v>76404206</v>
      </c>
      <c r="H84" s="88">
        <v>77694017</v>
      </c>
      <c r="I84" s="88">
        <v>99886805</v>
      </c>
    </row>
    <row r="85" spans="1:9" x14ac:dyDescent="0.25">
      <c r="A85" t="s">
        <v>144</v>
      </c>
      <c r="B85" s="89" t="s">
        <v>124</v>
      </c>
      <c r="C85" s="108">
        <v>212653595</v>
      </c>
      <c r="D85" s="99">
        <v>222642219</v>
      </c>
      <c r="E85" s="99">
        <v>247163110</v>
      </c>
      <c r="F85" s="99">
        <v>281098896</v>
      </c>
      <c r="G85" s="88">
        <v>234821806</v>
      </c>
      <c r="H85" s="88">
        <v>244696755</v>
      </c>
      <c r="I85" s="88">
        <v>320826815</v>
      </c>
    </row>
    <row r="86" spans="1:9" x14ac:dyDescent="0.25">
      <c r="A86" t="s">
        <v>145</v>
      </c>
      <c r="B86" s="89" t="s">
        <v>125</v>
      </c>
      <c r="C86" s="108">
        <v>280354482</v>
      </c>
      <c r="D86" s="99">
        <v>293530679</v>
      </c>
      <c r="E86" s="99">
        <v>299206689</v>
      </c>
      <c r="F86" s="99">
        <v>282654758</v>
      </c>
      <c r="G86" s="88">
        <v>287632659</v>
      </c>
      <c r="H86" s="88">
        <v>597319961</v>
      </c>
      <c r="I86" s="88">
        <v>577902589</v>
      </c>
    </row>
    <row r="87" spans="1:9" ht="22.5" x14ac:dyDescent="0.25">
      <c r="A87" t="s">
        <v>146</v>
      </c>
      <c r="B87" s="89" t="s">
        <v>126</v>
      </c>
      <c r="C87" s="108">
        <v>658636562</v>
      </c>
      <c r="D87" s="99">
        <v>653247184</v>
      </c>
      <c r="E87" s="99">
        <v>650935497</v>
      </c>
      <c r="F87" s="99">
        <v>658157298</v>
      </c>
      <c r="G87" s="88">
        <v>631622211</v>
      </c>
      <c r="H87" s="88">
        <v>519416507</v>
      </c>
      <c r="I87" s="88">
        <v>614213015</v>
      </c>
    </row>
    <row r="88" spans="1:9" ht="22.5" x14ac:dyDescent="0.25">
      <c r="A88" t="s">
        <v>147</v>
      </c>
      <c r="B88" s="89" t="s">
        <v>135</v>
      </c>
      <c r="C88" s="108">
        <v>373399244</v>
      </c>
      <c r="D88" s="99">
        <v>442195136</v>
      </c>
      <c r="E88" s="99">
        <v>455549692</v>
      </c>
      <c r="F88" s="99">
        <v>450474326</v>
      </c>
      <c r="G88" s="88">
        <v>477344799</v>
      </c>
      <c r="H88" s="88">
        <v>425354712</v>
      </c>
      <c r="I88" s="88">
        <v>497467271</v>
      </c>
    </row>
    <row r="89" spans="1:9" x14ac:dyDescent="0.25">
      <c r="A89" t="s">
        <v>148</v>
      </c>
      <c r="B89" s="89" t="s">
        <v>128</v>
      </c>
      <c r="C89" s="108">
        <v>207462339</v>
      </c>
      <c r="D89" s="99">
        <v>242486844</v>
      </c>
      <c r="E89" s="99">
        <v>249506540</v>
      </c>
      <c r="F89" s="99">
        <v>231915581</v>
      </c>
      <c r="G89" s="88">
        <v>215993316</v>
      </c>
      <c r="H89" s="88">
        <v>248852728</v>
      </c>
      <c r="I89" s="88">
        <v>287426176</v>
      </c>
    </row>
    <row r="90" spans="1:9" x14ac:dyDescent="0.25">
      <c r="A90" t="s">
        <v>149</v>
      </c>
      <c r="B90" s="89" t="s">
        <v>129</v>
      </c>
      <c r="C90" s="108">
        <v>213815702</v>
      </c>
      <c r="D90" s="99">
        <v>226801130</v>
      </c>
      <c r="E90" s="99">
        <v>221858157</v>
      </c>
      <c r="F90" s="99">
        <v>214908459</v>
      </c>
      <c r="G90" s="88">
        <v>179975244</v>
      </c>
      <c r="H90" s="88">
        <v>184476055</v>
      </c>
      <c r="I90" s="88">
        <v>221129598</v>
      </c>
    </row>
    <row r="91" spans="1:9" x14ac:dyDescent="0.25">
      <c r="A91" t="s">
        <v>150</v>
      </c>
      <c r="B91" s="89" t="s">
        <v>130</v>
      </c>
      <c r="C91" s="108">
        <v>749133473</v>
      </c>
      <c r="D91" s="99">
        <v>859869096</v>
      </c>
      <c r="E91" s="99">
        <v>817467437</v>
      </c>
      <c r="F91" s="99">
        <v>711330690</v>
      </c>
      <c r="G91" s="88">
        <v>616611182</v>
      </c>
      <c r="H91" s="88">
        <v>567903676</v>
      </c>
      <c r="I91" s="88">
        <v>617017112</v>
      </c>
    </row>
    <row r="92" spans="1:9" x14ac:dyDescent="0.25">
      <c r="A92" t="s">
        <v>151</v>
      </c>
      <c r="B92" s="91" t="s">
        <v>131</v>
      </c>
      <c r="C92" s="108">
        <v>3524118740</v>
      </c>
      <c r="D92" s="99">
        <v>3945535165</v>
      </c>
      <c r="E92" s="99">
        <v>4076332601</v>
      </c>
      <c r="F92" s="99">
        <v>4415881205</v>
      </c>
      <c r="G92" s="88">
        <v>4570866013</v>
      </c>
      <c r="H92" s="88">
        <v>4049622329</v>
      </c>
      <c r="I92" s="88">
        <v>3992346256</v>
      </c>
    </row>
    <row r="93" spans="1:9" x14ac:dyDescent="0.25">
      <c r="A93" t="s">
        <v>152</v>
      </c>
      <c r="B93" s="91" t="s">
        <v>132</v>
      </c>
      <c r="C93" s="108">
        <v>292853921</v>
      </c>
      <c r="D93" s="99">
        <v>300377880</v>
      </c>
      <c r="E93" s="99">
        <v>333481926</v>
      </c>
      <c r="F93" s="99">
        <v>337701103</v>
      </c>
      <c r="G93" s="88">
        <v>358382309</v>
      </c>
      <c r="H93" s="88">
        <v>322422112</v>
      </c>
      <c r="I93" s="88">
        <v>305779049</v>
      </c>
    </row>
    <row r="94" spans="1:9" x14ac:dyDescent="0.25">
      <c r="B94" s="92" t="s">
        <v>33</v>
      </c>
      <c r="C94" s="110">
        <v>7447214786</v>
      </c>
      <c r="D94" s="111">
        <v>8166657539</v>
      </c>
      <c r="E94" s="111">
        <v>8403101817</v>
      </c>
      <c r="F94" s="111">
        <v>8763111858</v>
      </c>
      <c r="G94" s="94">
        <v>8712361446</v>
      </c>
      <c r="H94" s="94">
        <v>8209473573</v>
      </c>
      <c r="I94" s="94">
        <v>8620940207</v>
      </c>
    </row>
  </sheetData>
  <mergeCells count="9">
    <mergeCell ref="B79:B80"/>
    <mergeCell ref="C79:I79"/>
    <mergeCell ref="B5:B6"/>
    <mergeCell ref="C5:K5"/>
    <mergeCell ref="B22:B23"/>
    <mergeCell ref="C22:K22"/>
    <mergeCell ref="C39:J39"/>
    <mergeCell ref="B61:B62"/>
    <mergeCell ref="C61:I6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49"/>
  <sheetViews>
    <sheetView showGridLines="0" workbookViewId="0">
      <selection activeCell="U32" sqref="U32"/>
    </sheetView>
  </sheetViews>
  <sheetFormatPr defaultColWidth="9.140625" defaultRowHeight="12.75" x14ac:dyDescent="0.2"/>
  <cols>
    <col min="1" max="2" width="27.42578125" style="55" customWidth="1"/>
    <col min="3" max="3" width="2.42578125" style="55" customWidth="1"/>
    <col min="4" max="16384" width="9.140625" style="55"/>
  </cols>
  <sheetData>
    <row r="1" spans="1:15" ht="30" x14ac:dyDescent="0.25">
      <c r="A1" s="28" t="s">
        <v>179</v>
      </c>
    </row>
    <row r="2" spans="1:15" ht="15" x14ac:dyDescent="0.25">
      <c r="A2" s="27"/>
    </row>
    <row r="3" spans="1:15" ht="15" x14ac:dyDescent="0.25">
      <c r="A3" s="112" t="s">
        <v>156</v>
      </c>
      <c r="B3"/>
      <c r="C3"/>
      <c r="D3"/>
      <c r="E3"/>
      <c r="F3"/>
      <c r="G3"/>
    </row>
    <row r="4" spans="1:15" ht="15" x14ac:dyDescent="0.25">
      <c r="A4" s="199" t="s">
        <v>157</v>
      </c>
      <c r="B4" s="200"/>
      <c r="C4" s="201"/>
      <c r="D4" s="202" t="s">
        <v>158</v>
      </c>
      <c r="E4" s="203"/>
      <c r="F4" s="203"/>
      <c r="G4" s="204"/>
      <c r="J4" s="113" t="s">
        <v>159</v>
      </c>
    </row>
    <row r="5" spans="1:15" x14ac:dyDescent="0.2">
      <c r="A5" s="199" t="s">
        <v>160</v>
      </c>
      <c r="B5" s="200"/>
      <c r="C5" s="201"/>
      <c r="D5" s="202" t="s">
        <v>161</v>
      </c>
      <c r="E5" s="203"/>
      <c r="F5" s="203"/>
      <c r="G5" s="204"/>
    </row>
    <row r="6" spans="1:15" x14ac:dyDescent="0.2">
      <c r="A6" s="205" t="s">
        <v>162</v>
      </c>
      <c r="B6" s="206"/>
      <c r="C6" s="207"/>
      <c r="D6" s="114" t="s">
        <v>163</v>
      </c>
      <c r="E6" s="114" t="s">
        <v>164</v>
      </c>
      <c r="F6" s="114" t="s">
        <v>165</v>
      </c>
      <c r="G6" s="114" t="s">
        <v>166</v>
      </c>
    </row>
    <row r="7" spans="1:15" ht="14.25" thickBot="1" x14ac:dyDescent="0.3">
      <c r="A7" s="115" t="s">
        <v>69</v>
      </c>
      <c r="B7" s="115" t="s">
        <v>167</v>
      </c>
      <c r="C7" s="116" t="s">
        <v>17</v>
      </c>
      <c r="D7" s="116" t="s">
        <v>17</v>
      </c>
      <c r="E7" s="116" t="s">
        <v>17</v>
      </c>
      <c r="F7" s="116" t="s">
        <v>17</v>
      </c>
      <c r="G7" s="116" t="s">
        <v>17</v>
      </c>
      <c r="J7" s="117" t="s">
        <v>69</v>
      </c>
      <c r="K7" s="118" t="s">
        <v>167</v>
      </c>
      <c r="L7" s="119">
        <v>2018</v>
      </c>
      <c r="M7" s="120">
        <v>2019</v>
      </c>
      <c r="N7" s="120">
        <v>2020</v>
      </c>
      <c r="O7" s="120">
        <v>2021</v>
      </c>
    </row>
    <row r="8" spans="1:15" ht="13.5" x14ac:dyDescent="0.25">
      <c r="A8" s="196" t="s">
        <v>21</v>
      </c>
      <c r="B8" s="121" t="s">
        <v>168</v>
      </c>
      <c r="C8" s="116" t="s">
        <v>17</v>
      </c>
      <c r="D8" s="122">
        <v>14708.243</v>
      </c>
      <c r="E8" s="122">
        <v>14663.13</v>
      </c>
      <c r="F8" s="122">
        <v>14201.153</v>
      </c>
      <c r="G8" s="122">
        <v>14279.847</v>
      </c>
      <c r="J8" s="208" t="s">
        <v>21</v>
      </c>
      <c r="K8" s="123" t="s">
        <v>169</v>
      </c>
      <c r="L8" s="124">
        <v>14708243</v>
      </c>
      <c r="M8" s="124">
        <v>14663130</v>
      </c>
      <c r="N8" s="124">
        <v>14201153</v>
      </c>
      <c r="O8" s="124">
        <v>14279847</v>
      </c>
    </row>
    <row r="9" spans="1:15" ht="13.5" x14ac:dyDescent="0.25">
      <c r="A9" s="197"/>
      <c r="B9" s="121" t="s">
        <v>170</v>
      </c>
      <c r="C9" s="116" t="s">
        <v>17</v>
      </c>
      <c r="D9" s="125">
        <v>10959.864</v>
      </c>
      <c r="E9" s="125">
        <v>10986.277</v>
      </c>
      <c r="F9" s="125">
        <v>10484.99</v>
      </c>
      <c r="G9" s="125">
        <v>10640.914000000001</v>
      </c>
      <c r="J9" s="190"/>
      <c r="K9" s="123" t="s">
        <v>171</v>
      </c>
      <c r="L9" s="126">
        <v>10959864</v>
      </c>
      <c r="M9" s="126">
        <v>10986277</v>
      </c>
      <c r="N9" s="126">
        <v>10484990</v>
      </c>
      <c r="O9" s="126">
        <v>10640914</v>
      </c>
    </row>
    <row r="10" spans="1:15" ht="13.5" x14ac:dyDescent="0.25">
      <c r="A10" s="198"/>
      <c r="B10" s="121" t="s">
        <v>172</v>
      </c>
      <c r="C10" s="116" t="s">
        <v>17</v>
      </c>
      <c r="D10" s="122">
        <v>25668.107</v>
      </c>
      <c r="E10" s="122">
        <v>25649.406999999999</v>
      </c>
      <c r="F10" s="122">
        <v>24686.143</v>
      </c>
      <c r="G10" s="122">
        <v>24920.760999999999</v>
      </c>
      <c r="J10" s="181"/>
      <c r="K10" s="127" t="s">
        <v>33</v>
      </c>
      <c r="L10" s="128">
        <v>25668107</v>
      </c>
      <c r="M10" s="128">
        <v>25649407</v>
      </c>
      <c r="N10" s="128">
        <v>24686143</v>
      </c>
      <c r="O10" s="128">
        <v>24920761</v>
      </c>
    </row>
    <row r="11" spans="1:15" ht="13.5" x14ac:dyDescent="0.25">
      <c r="A11" s="196" t="s">
        <v>173</v>
      </c>
      <c r="B11" s="121" t="s">
        <v>168</v>
      </c>
      <c r="C11" s="116" t="s">
        <v>17</v>
      </c>
      <c r="D11" s="125">
        <v>326.161</v>
      </c>
      <c r="E11" s="125">
        <v>324.452</v>
      </c>
      <c r="F11" s="125">
        <v>310.13299999999998</v>
      </c>
      <c r="G11" s="125">
        <v>314.22500000000002</v>
      </c>
      <c r="J11" s="209" t="s">
        <v>9</v>
      </c>
      <c r="K11" s="123" t="s">
        <v>169</v>
      </c>
      <c r="L11" s="129">
        <v>326161</v>
      </c>
      <c r="M11" s="129">
        <v>324452</v>
      </c>
      <c r="N11" s="129">
        <v>310133</v>
      </c>
      <c r="O11" s="129">
        <v>314225</v>
      </c>
    </row>
    <row r="12" spans="1:15" ht="13.5" x14ac:dyDescent="0.25">
      <c r="A12" s="197"/>
      <c r="B12" s="121" t="s">
        <v>170</v>
      </c>
      <c r="C12" s="116" t="s">
        <v>17</v>
      </c>
      <c r="D12" s="122">
        <v>227.541</v>
      </c>
      <c r="E12" s="122">
        <v>229.86600000000001</v>
      </c>
      <c r="F12" s="122">
        <v>215.94399999999999</v>
      </c>
      <c r="G12" s="122">
        <v>219.93199999999999</v>
      </c>
      <c r="J12" s="210"/>
      <c r="K12" s="123" t="s">
        <v>171</v>
      </c>
      <c r="L12" s="129">
        <v>227541</v>
      </c>
      <c r="M12" s="129">
        <v>229866</v>
      </c>
      <c r="N12" s="129">
        <v>215944</v>
      </c>
      <c r="O12" s="129">
        <v>219932</v>
      </c>
    </row>
    <row r="13" spans="1:15" ht="13.5" x14ac:dyDescent="0.25">
      <c r="A13" s="198"/>
      <c r="B13" s="121" t="s">
        <v>172</v>
      </c>
      <c r="C13" s="116" t="s">
        <v>17</v>
      </c>
      <c r="D13" s="125">
        <v>553.702</v>
      </c>
      <c r="E13" s="125">
        <v>554.31700000000001</v>
      </c>
      <c r="F13" s="125">
        <v>526.077</v>
      </c>
      <c r="G13" s="125">
        <v>534.15700000000004</v>
      </c>
      <c r="J13" s="210"/>
      <c r="K13" s="123" t="s">
        <v>33</v>
      </c>
      <c r="L13" s="129">
        <v>553702</v>
      </c>
      <c r="M13" s="129">
        <v>554317</v>
      </c>
      <c r="N13" s="129">
        <v>526077</v>
      </c>
      <c r="O13" s="129">
        <v>534157</v>
      </c>
    </row>
    <row r="14" spans="1:15" ht="13.5" x14ac:dyDescent="0.25">
      <c r="A14" s="196" t="s">
        <v>174</v>
      </c>
      <c r="B14" s="121" t="s">
        <v>168</v>
      </c>
      <c r="C14" s="116" t="s">
        <v>17</v>
      </c>
      <c r="D14" s="122">
        <v>74.277000000000001</v>
      </c>
      <c r="E14" s="122">
        <v>72.731999999999999</v>
      </c>
      <c r="F14" s="122">
        <v>69.811999999999998</v>
      </c>
      <c r="G14" s="122">
        <v>71.677999999999997</v>
      </c>
    </row>
    <row r="15" spans="1:15" ht="13.5" x14ac:dyDescent="0.25">
      <c r="A15" s="197"/>
      <c r="B15" s="121" t="s">
        <v>170</v>
      </c>
      <c r="C15" s="116" t="s">
        <v>17</v>
      </c>
      <c r="D15" s="125">
        <v>51.212000000000003</v>
      </c>
      <c r="E15" s="125">
        <v>51.231999999999999</v>
      </c>
      <c r="F15" s="125">
        <v>48.893000000000001</v>
      </c>
      <c r="G15" s="125">
        <v>48.463000000000001</v>
      </c>
    </row>
    <row r="16" spans="1:15" ht="13.5" x14ac:dyDescent="0.25">
      <c r="A16" s="198"/>
      <c r="B16" s="121" t="s">
        <v>172</v>
      </c>
      <c r="C16" s="116" t="s">
        <v>17</v>
      </c>
      <c r="D16" s="122">
        <v>125.489</v>
      </c>
      <c r="E16" s="122">
        <v>123.964</v>
      </c>
      <c r="F16" s="122">
        <v>118.705</v>
      </c>
      <c r="G16" s="122">
        <v>120.14100000000001</v>
      </c>
    </row>
    <row r="17" spans="1:7" ht="13.5" x14ac:dyDescent="0.25">
      <c r="A17" s="196" t="s">
        <v>175</v>
      </c>
      <c r="B17" s="121" t="s">
        <v>168</v>
      </c>
      <c r="C17" s="116" t="s">
        <v>17</v>
      </c>
      <c r="D17" s="125">
        <v>79.373999999999995</v>
      </c>
      <c r="E17" s="125">
        <v>76.652000000000001</v>
      </c>
      <c r="F17" s="125">
        <v>74.046000000000006</v>
      </c>
      <c r="G17" s="125">
        <v>74.956999999999994</v>
      </c>
    </row>
    <row r="18" spans="1:7" ht="13.5" x14ac:dyDescent="0.25">
      <c r="A18" s="197"/>
      <c r="B18" s="121" t="s">
        <v>170</v>
      </c>
      <c r="C18" s="116" t="s">
        <v>17</v>
      </c>
      <c r="D18" s="122">
        <v>57.796999999999997</v>
      </c>
      <c r="E18" s="122">
        <v>56.509</v>
      </c>
      <c r="F18" s="122">
        <v>54.1</v>
      </c>
      <c r="G18" s="122">
        <v>53.573999999999998</v>
      </c>
    </row>
    <row r="19" spans="1:7" ht="13.5" x14ac:dyDescent="0.25">
      <c r="A19" s="198"/>
      <c r="B19" s="121" t="s">
        <v>172</v>
      </c>
      <c r="C19" s="116" t="s">
        <v>17</v>
      </c>
      <c r="D19" s="125">
        <v>137.17099999999999</v>
      </c>
      <c r="E19" s="125">
        <v>133.16</v>
      </c>
      <c r="F19" s="125">
        <v>128.14599999999999</v>
      </c>
      <c r="G19" s="125">
        <v>128.53200000000001</v>
      </c>
    </row>
    <row r="20" spans="1:7" ht="13.5" x14ac:dyDescent="0.25">
      <c r="A20" s="196" t="s">
        <v>176</v>
      </c>
      <c r="B20" s="121" t="s">
        <v>168</v>
      </c>
      <c r="C20" s="116" t="s">
        <v>17</v>
      </c>
      <c r="D20" s="122">
        <v>77.334999999999994</v>
      </c>
      <c r="E20" s="122">
        <v>78.403000000000006</v>
      </c>
      <c r="F20" s="122">
        <v>76.33</v>
      </c>
      <c r="G20" s="122">
        <v>75.625</v>
      </c>
    </row>
    <row r="21" spans="1:7" ht="13.5" x14ac:dyDescent="0.25">
      <c r="A21" s="197"/>
      <c r="B21" s="121" t="s">
        <v>170</v>
      </c>
      <c r="C21" s="116" t="s">
        <v>17</v>
      </c>
      <c r="D21" s="125">
        <v>53.414999999999999</v>
      </c>
      <c r="E21" s="125">
        <v>58.018000000000001</v>
      </c>
      <c r="F21" s="125">
        <v>53.014000000000003</v>
      </c>
      <c r="G21" s="125">
        <v>55.988999999999997</v>
      </c>
    </row>
    <row r="22" spans="1:7" ht="13.5" x14ac:dyDescent="0.25">
      <c r="A22" s="198"/>
      <c r="B22" s="121" t="s">
        <v>172</v>
      </c>
      <c r="C22" s="116" t="s">
        <v>17</v>
      </c>
      <c r="D22" s="122">
        <v>130.751</v>
      </c>
      <c r="E22" s="122">
        <v>136.41999999999999</v>
      </c>
      <c r="F22" s="122">
        <v>129.34399999999999</v>
      </c>
      <c r="G22" s="122">
        <v>131.614</v>
      </c>
    </row>
    <row r="23" spans="1:7" ht="13.5" x14ac:dyDescent="0.25">
      <c r="A23" s="196" t="s">
        <v>177</v>
      </c>
      <c r="B23" s="121" t="s">
        <v>168</v>
      </c>
      <c r="C23" s="116" t="s">
        <v>17</v>
      </c>
      <c r="D23" s="125">
        <v>95.174999999999997</v>
      </c>
      <c r="E23" s="125">
        <v>96.665000000000006</v>
      </c>
      <c r="F23" s="125">
        <v>89.944000000000003</v>
      </c>
      <c r="G23" s="125">
        <v>91.965000000000003</v>
      </c>
    </row>
    <row r="24" spans="1:7" ht="13.5" x14ac:dyDescent="0.25">
      <c r="A24" s="197"/>
      <c r="B24" s="121" t="s">
        <v>170</v>
      </c>
      <c r="C24" s="116" t="s">
        <v>17</v>
      </c>
      <c r="D24" s="122">
        <v>65.117000000000004</v>
      </c>
      <c r="E24" s="122">
        <v>64.108000000000004</v>
      </c>
      <c r="F24" s="122">
        <v>59.938000000000002</v>
      </c>
      <c r="G24" s="122">
        <v>61.905000000000001</v>
      </c>
    </row>
    <row r="25" spans="1:7" ht="13.5" x14ac:dyDescent="0.25">
      <c r="A25" s="198"/>
      <c r="B25" s="121" t="s">
        <v>172</v>
      </c>
      <c r="C25" s="116" t="s">
        <v>17</v>
      </c>
      <c r="D25" s="125">
        <v>160.291</v>
      </c>
      <c r="E25" s="125">
        <v>160.773</v>
      </c>
      <c r="F25" s="125">
        <v>149.88200000000001</v>
      </c>
      <c r="G25" s="125">
        <v>153.87100000000001</v>
      </c>
    </row>
    <row r="26" spans="1:7" ht="15" x14ac:dyDescent="0.25">
      <c r="A26" s="130" t="s">
        <v>178</v>
      </c>
      <c r="B26"/>
      <c r="C26"/>
      <c r="D26"/>
      <c r="E26"/>
      <c r="F26"/>
      <c r="G26"/>
    </row>
    <row r="27" spans="1:7" ht="15" x14ac:dyDescent="0.25">
      <c r="A27"/>
      <c r="B27"/>
      <c r="C27"/>
      <c r="D27"/>
      <c r="E27"/>
      <c r="F27"/>
      <c r="G27"/>
    </row>
    <row r="28" spans="1:7" x14ac:dyDescent="0.2">
      <c r="A28" s="199" t="s">
        <v>157</v>
      </c>
      <c r="B28" s="200"/>
      <c r="C28" s="201"/>
      <c r="D28" s="202" t="s">
        <v>158</v>
      </c>
      <c r="E28" s="203"/>
      <c r="F28" s="203"/>
      <c r="G28" s="204"/>
    </row>
    <row r="29" spans="1:7" x14ac:dyDescent="0.2">
      <c r="A29" s="199" t="s">
        <v>160</v>
      </c>
      <c r="B29" s="200"/>
      <c r="C29" s="201"/>
      <c r="D29" s="202" t="s">
        <v>161</v>
      </c>
      <c r="E29" s="203"/>
      <c r="F29" s="203"/>
      <c r="G29" s="204"/>
    </row>
    <row r="30" spans="1:7" x14ac:dyDescent="0.2">
      <c r="A30" s="205" t="s">
        <v>162</v>
      </c>
      <c r="B30" s="206"/>
      <c r="C30" s="207"/>
      <c r="D30" s="114" t="s">
        <v>163</v>
      </c>
      <c r="E30" s="114" t="s">
        <v>164</v>
      </c>
      <c r="F30" s="114" t="s">
        <v>165</v>
      </c>
      <c r="G30" s="114" t="s">
        <v>166</v>
      </c>
    </row>
    <row r="31" spans="1:7" ht="13.5" x14ac:dyDescent="0.25">
      <c r="A31" s="115" t="s">
        <v>69</v>
      </c>
      <c r="B31" s="115" t="s">
        <v>167</v>
      </c>
      <c r="C31" s="116" t="s">
        <v>17</v>
      </c>
      <c r="D31" s="116" t="s">
        <v>17</v>
      </c>
      <c r="E31" s="116" t="s">
        <v>17</v>
      </c>
      <c r="F31" s="116" t="s">
        <v>17</v>
      </c>
      <c r="G31" s="116" t="s">
        <v>17</v>
      </c>
    </row>
    <row r="32" spans="1:7" ht="13.5" x14ac:dyDescent="0.25">
      <c r="A32" s="196" t="s">
        <v>21</v>
      </c>
      <c r="B32" s="121" t="s">
        <v>168</v>
      </c>
      <c r="C32" s="116" t="s">
        <v>17</v>
      </c>
      <c r="D32" s="122">
        <f>D8*1000</f>
        <v>14708243</v>
      </c>
      <c r="E32" s="122">
        <f t="shared" ref="E32:G32" si="0">E8*1000</f>
        <v>14663130</v>
      </c>
      <c r="F32" s="122">
        <f t="shared" si="0"/>
        <v>14201153</v>
      </c>
      <c r="G32" s="122">
        <f t="shared" si="0"/>
        <v>14279847</v>
      </c>
    </row>
    <row r="33" spans="1:7" ht="13.5" x14ac:dyDescent="0.25">
      <c r="A33" s="197"/>
      <c r="B33" s="121" t="s">
        <v>170</v>
      </c>
      <c r="C33" s="116" t="s">
        <v>17</v>
      </c>
      <c r="D33" s="122">
        <f t="shared" ref="D33:G48" si="1">D9*1000</f>
        <v>10959864</v>
      </c>
      <c r="E33" s="122">
        <f t="shared" si="1"/>
        <v>10986277</v>
      </c>
      <c r="F33" s="122">
        <f t="shared" si="1"/>
        <v>10484990</v>
      </c>
      <c r="G33" s="122">
        <f t="shared" si="1"/>
        <v>10640914</v>
      </c>
    </row>
    <row r="34" spans="1:7" ht="13.5" x14ac:dyDescent="0.25">
      <c r="A34" s="198"/>
      <c r="B34" s="121" t="s">
        <v>172</v>
      </c>
      <c r="C34" s="116" t="s">
        <v>17</v>
      </c>
      <c r="D34" s="122">
        <f t="shared" si="1"/>
        <v>25668107</v>
      </c>
      <c r="E34" s="122">
        <f t="shared" si="1"/>
        <v>25649407</v>
      </c>
      <c r="F34" s="122">
        <f t="shared" si="1"/>
        <v>24686143</v>
      </c>
      <c r="G34" s="122">
        <f t="shared" si="1"/>
        <v>24920761</v>
      </c>
    </row>
    <row r="35" spans="1:7" ht="13.5" x14ac:dyDescent="0.25">
      <c r="A35" s="196" t="s">
        <v>173</v>
      </c>
      <c r="B35" s="121" t="s">
        <v>168</v>
      </c>
      <c r="C35" s="116" t="s">
        <v>17</v>
      </c>
      <c r="D35" s="122">
        <f t="shared" si="1"/>
        <v>326161</v>
      </c>
      <c r="E35" s="122">
        <f t="shared" si="1"/>
        <v>324452</v>
      </c>
      <c r="F35" s="122">
        <f t="shared" si="1"/>
        <v>310133</v>
      </c>
      <c r="G35" s="122">
        <f t="shared" si="1"/>
        <v>314225</v>
      </c>
    </row>
    <row r="36" spans="1:7" ht="13.5" x14ac:dyDescent="0.25">
      <c r="A36" s="197"/>
      <c r="B36" s="121" t="s">
        <v>170</v>
      </c>
      <c r="C36" s="116" t="s">
        <v>17</v>
      </c>
      <c r="D36" s="122">
        <f t="shared" si="1"/>
        <v>227541</v>
      </c>
      <c r="E36" s="122">
        <f t="shared" si="1"/>
        <v>229866</v>
      </c>
      <c r="F36" s="122">
        <f t="shared" si="1"/>
        <v>215944</v>
      </c>
      <c r="G36" s="122">
        <f t="shared" si="1"/>
        <v>219932</v>
      </c>
    </row>
    <row r="37" spans="1:7" ht="13.5" x14ac:dyDescent="0.25">
      <c r="A37" s="198"/>
      <c r="B37" s="121" t="s">
        <v>172</v>
      </c>
      <c r="C37" s="116" t="s">
        <v>17</v>
      </c>
      <c r="D37" s="122">
        <f t="shared" si="1"/>
        <v>553702</v>
      </c>
      <c r="E37" s="122">
        <f t="shared" si="1"/>
        <v>554317</v>
      </c>
      <c r="F37" s="122">
        <f t="shared" si="1"/>
        <v>526077</v>
      </c>
      <c r="G37" s="122">
        <f t="shared" si="1"/>
        <v>534157</v>
      </c>
    </row>
    <row r="38" spans="1:7" ht="13.5" x14ac:dyDescent="0.25">
      <c r="A38" s="196" t="s">
        <v>174</v>
      </c>
      <c r="B38" s="121" t="s">
        <v>168</v>
      </c>
      <c r="C38" s="116" t="s">
        <v>17</v>
      </c>
      <c r="D38" s="122">
        <f t="shared" si="1"/>
        <v>74277</v>
      </c>
      <c r="E38" s="122">
        <f t="shared" si="1"/>
        <v>72732</v>
      </c>
      <c r="F38" s="122">
        <f t="shared" si="1"/>
        <v>69812</v>
      </c>
      <c r="G38" s="122">
        <f t="shared" si="1"/>
        <v>71678</v>
      </c>
    </row>
    <row r="39" spans="1:7" ht="13.5" x14ac:dyDescent="0.25">
      <c r="A39" s="197"/>
      <c r="B39" s="121" t="s">
        <v>170</v>
      </c>
      <c r="C39" s="116" t="s">
        <v>17</v>
      </c>
      <c r="D39" s="122">
        <f t="shared" si="1"/>
        <v>51212</v>
      </c>
      <c r="E39" s="122">
        <f t="shared" si="1"/>
        <v>51232</v>
      </c>
      <c r="F39" s="122">
        <f t="shared" si="1"/>
        <v>48893</v>
      </c>
      <c r="G39" s="122">
        <f t="shared" si="1"/>
        <v>48463</v>
      </c>
    </row>
    <row r="40" spans="1:7" ht="13.5" x14ac:dyDescent="0.25">
      <c r="A40" s="198"/>
      <c r="B40" s="121" t="s">
        <v>172</v>
      </c>
      <c r="C40" s="116" t="s">
        <v>17</v>
      </c>
      <c r="D40" s="122">
        <f t="shared" si="1"/>
        <v>125489</v>
      </c>
      <c r="E40" s="122">
        <f t="shared" si="1"/>
        <v>123964</v>
      </c>
      <c r="F40" s="122">
        <f t="shared" si="1"/>
        <v>118705</v>
      </c>
      <c r="G40" s="122">
        <f t="shared" si="1"/>
        <v>120141</v>
      </c>
    </row>
    <row r="41" spans="1:7" ht="13.5" x14ac:dyDescent="0.25">
      <c r="A41" s="196" t="s">
        <v>175</v>
      </c>
      <c r="B41" s="121" t="s">
        <v>168</v>
      </c>
      <c r="C41" s="116" t="s">
        <v>17</v>
      </c>
      <c r="D41" s="122">
        <f t="shared" si="1"/>
        <v>79374</v>
      </c>
      <c r="E41" s="122">
        <f t="shared" si="1"/>
        <v>76652</v>
      </c>
      <c r="F41" s="122">
        <f t="shared" si="1"/>
        <v>74046</v>
      </c>
      <c r="G41" s="122">
        <f t="shared" si="1"/>
        <v>74957</v>
      </c>
    </row>
    <row r="42" spans="1:7" ht="13.5" x14ac:dyDescent="0.25">
      <c r="A42" s="197"/>
      <c r="B42" s="121" t="s">
        <v>170</v>
      </c>
      <c r="C42" s="116" t="s">
        <v>17</v>
      </c>
      <c r="D42" s="122">
        <f t="shared" si="1"/>
        <v>57797</v>
      </c>
      <c r="E42" s="122">
        <f t="shared" si="1"/>
        <v>56509</v>
      </c>
      <c r="F42" s="122">
        <f t="shared" si="1"/>
        <v>54100</v>
      </c>
      <c r="G42" s="122">
        <f t="shared" si="1"/>
        <v>53574</v>
      </c>
    </row>
    <row r="43" spans="1:7" ht="13.5" x14ac:dyDescent="0.25">
      <c r="A43" s="198"/>
      <c r="B43" s="121" t="s">
        <v>172</v>
      </c>
      <c r="C43" s="116" t="s">
        <v>17</v>
      </c>
      <c r="D43" s="122">
        <f t="shared" si="1"/>
        <v>137171</v>
      </c>
      <c r="E43" s="122">
        <f t="shared" si="1"/>
        <v>133160</v>
      </c>
      <c r="F43" s="122">
        <f t="shared" si="1"/>
        <v>128145.99999999999</v>
      </c>
      <c r="G43" s="122">
        <f t="shared" si="1"/>
        <v>128532.00000000001</v>
      </c>
    </row>
    <row r="44" spans="1:7" ht="13.5" x14ac:dyDescent="0.25">
      <c r="A44" s="196" t="s">
        <v>176</v>
      </c>
      <c r="B44" s="121" t="s">
        <v>168</v>
      </c>
      <c r="C44" s="116" t="s">
        <v>17</v>
      </c>
      <c r="D44" s="122">
        <f t="shared" si="1"/>
        <v>77335</v>
      </c>
      <c r="E44" s="122">
        <f t="shared" si="1"/>
        <v>78403</v>
      </c>
      <c r="F44" s="122">
        <f t="shared" si="1"/>
        <v>76330</v>
      </c>
      <c r="G44" s="122">
        <f t="shared" si="1"/>
        <v>75625</v>
      </c>
    </row>
    <row r="45" spans="1:7" ht="13.5" x14ac:dyDescent="0.25">
      <c r="A45" s="197"/>
      <c r="B45" s="121" t="s">
        <v>170</v>
      </c>
      <c r="C45" s="116" t="s">
        <v>17</v>
      </c>
      <c r="D45" s="122">
        <f t="shared" si="1"/>
        <v>53415</v>
      </c>
      <c r="E45" s="122">
        <f t="shared" si="1"/>
        <v>58018</v>
      </c>
      <c r="F45" s="122">
        <f t="shared" si="1"/>
        <v>53014</v>
      </c>
      <c r="G45" s="122">
        <f t="shared" si="1"/>
        <v>55989</v>
      </c>
    </row>
    <row r="46" spans="1:7" ht="13.5" x14ac:dyDescent="0.25">
      <c r="A46" s="198"/>
      <c r="B46" s="121" t="s">
        <v>172</v>
      </c>
      <c r="C46" s="116" t="s">
        <v>17</v>
      </c>
      <c r="D46" s="122">
        <f t="shared" si="1"/>
        <v>130751</v>
      </c>
      <c r="E46" s="122">
        <f t="shared" si="1"/>
        <v>136420</v>
      </c>
      <c r="F46" s="122">
        <f t="shared" si="1"/>
        <v>129344</v>
      </c>
      <c r="G46" s="122">
        <f t="shared" si="1"/>
        <v>131614</v>
      </c>
    </row>
    <row r="47" spans="1:7" ht="13.5" x14ac:dyDescent="0.25">
      <c r="A47" s="196" t="s">
        <v>177</v>
      </c>
      <c r="B47" s="121" t="s">
        <v>168</v>
      </c>
      <c r="C47" s="116" t="s">
        <v>17</v>
      </c>
      <c r="D47" s="122">
        <f t="shared" si="1"/>
        <v>95175</v>
      </c>
      <c r="E47" s="122">
        <f t="shared" si="1"/>
        <v>96665</v>
      </c>
      <c r="F47" s="122">
        <f t="shared" si="1"/>
        <v>89944</v>
      </c>
      <c r="G47" s="122">
        <f t="shared" si="1"/>
        <v>91965</v>
      </c>
    </row>
    <row r="48" spans="1:7" ht="13.5" x14ac:dyDescent="0.25">
      <c r="A48" s="197"/>
      <c r="B48" s="121" t="s">
        <v>170</v>
      </c>
      <c r="C48" s="116" t="s">
        <v>17</v>
      </c>
      <c r="D48" s="122">
        <f t="shared" si="1"/>
        <v>65117.000000000007</v>
      </c>
      <c r="E48" s="122">
        <f t="shared" si="1"/>
        <v>64108.000000000007</v>
      </c>
      <c r="F48" s="122">
        <f t="shared" si="1"/>
        <v>59938</v>
      </c>
      <c r="G48" s="122">
        <f t="shared" si="1"/>
        <v>61905</v>
      </c>
    </row>
    <row r="49" spans="1:7" ht="13.5" x14ac:dyDescent="0.25">
      <c r="A49" s="198"/>
      <c r="B49" s="121" t="s">
        <v>172</v>
      </c>
      <c r="C49" s="116" t="s">
        <v>17</v>
      </c>
      <c r="D49" s="122">
        <f t="shared" ref="D49:G49" si="2">D25*1000</f>
        <v>160291</v>
      </c>
      <c r="E49" s="122">
        <f t="shared" si="2"/>
        <v>160773</v>
      </c>
      <c r="F49" s="122">
        <f t="shared" si="2"/>
        <v>149882</v>
      </c>
      <c r="G49" s="122">
        <f t="shared" si="2"/>
        <v>153871</v>
      </c>
    </row>
  </sheetData>
  <mergeCells count="24">
    <mergeCell ref="A20:A22"/>
    <mergeCell ref="A4:C4"/>
    <mergeCell ref="D4:G4"/>
    <mergeCell ref="A5:C5"/>
    <mergeCell ref="D5:G5"/>
    <mergeCell ref="A6:C6"/>
    <mergeCell ref="A8:A10"/>
    <mergeCell ref="J8:J10"/>
    <mergeCell ref="A11:A13"/>
    <mergeCell ref="J11:J13"/>
    <mergeCell ref="A14:A16"/>
    <mergeCell ref="A17:A19"/>
    <mergeCell ref="A47:A49"/>
    <mergeCell ref="A23:A25"/>
    <mergeCell ref="A28:C28"/>
    <mergeCell ref="D28:G28"/>
    <mergeCell ref="A29:C29"/>
    <mergeCell ref="D29:G29"/>
    <mergeCell ref="A30:C30"/>
    <mergeCell ref="A32:A34"/>
    <mergeCell ref="A35:A37"/>
    <mergeCell ref="A38:A40"/>
    <mergeCell ref="A41:A43"/>
    <mergeCell ref="A44:A46"/>
  </mergeCells>
  <hyperlinks>
    <hyperlink ref="A3" r:id="rId1" display="http://dati.istat.it/OECDStat_Metadata/ShowMetadata.ashx?Dataset=DCCV_FORZLV1&amp;ShowOnWeb=true&amp;Lang=it"/>
    <hyperlink ref="A26" r:id="rId2" display="http://dativ7a.istat.it//index.aspx?DatasetCode=DCCV_FORZLV1"/>
  </hyperlinks>
  <pageMargins left="0.75" right="0.75" top="1" bottom="1" header="0.5" footer="0.5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88"/>
  <sheetViews>
    <sheetView showGridLines="0" topLeftCell="A2" zoomScaleNormal="100" workbookViewId="0">
      <selection activeCell="U32" sqref="U32"/>
    </sheetView>
  </sheetViews>
  <sheetFormatPr defaultColWidth="8.7109375" defaultRowHeight="12.75" x14ac:dyDescent="0.2"/>
  <cols>
    <col min="1" max="2" width="26.140625" style="132" customWidth="1"/>
    <col min="3" max="3" width="2.42578125" style="132" customWidth="1"/>
    <col min="4" max="16384" width="8.7109375" style="132"/>
  </cols>
  <sheetData>
    <row r="1" spans="1:9" ht="15" hidden="1" x14ac:dyDescent="0.25">
      <c r="A1" s="131"/>
      <c r="B1" s="131"/>
      <c r="C1"/>
      <c r="D1"/>
      <c r="E1"/>
      <c r="F1"/>
      <c r="G1"/>
    </row>
    <row r="2" spans="1:9" ht="30" x14ac:dyDescent="0.25">
      <c r="A2" s="28" t="s">
        <v>179</v>
      </c>
      <c r="B2" s="140"/>
      <c r="C2"/>
      <c r="D2"/>
      <c r="E2"/>
      <c r="F2"/>
      <c r="G2"/>
    </row>
    <row r="3" spans="1:9" ht="15" x14ac:dyDescent="0.25">
      <c r="A3" s="131"/>
      <c r="B3" s="140"/>
      <c r="C3"/>
      <c r="D3"/>
      <c r="E3"/>
      <c r="F3"/>
      <c r="G3"/>
    </row>
    <row r="4" spans="1:9" s="133" customFormat="1" ht="15" x14ac:dyDescent="0.25">
      <c r="A4" s="112" t="s">
        <v>180</v>
      </c>
      <c r="B4"/>
      <c r="C4"/>
      <c r="D4"/>
      <c r="E4"/>
      <c r="F4"/>
      <c r="G4"/>
    </row>
    <row r="5" spans="1:9" s="133" customFormat="1" x14ac:dyDescent="0.2">
      <c r="A5" s="199" t="s">
        <v>157</v>
      </c>
      <c r="B5" s="200"/>
      <c r="C5" s="201"/>
      <c r="D5" s="202" t="s">
        <v>181</v>
      </c>
      <c r="E5" s="203"/>
      <c r="F5" s="203"/>
      <c r="G5" s="204"/>
      <c r="I5" s="134" t="s">
        <v>182</v>
      </c>
    </row>
    <row r="6" spans="1:9" x14ac:dyDescent="0.2">
      <c r="A6" s="199" t="s">
        <v>160</v>
      </c>
      <c r="B6" s="200"/>
      <c r="C6" s="201"/>
      <c r="D6" s="202" t="s">
        <v>183</v>
      </c>
      <c r="E6" s="203"/>
      <c r="F6" s="203"/>
      <c r="G6" s="204"/>
    </row>
    <row r="7" spans="1:9" x14ac:dyDescent="0.2">
      <c r="A7" s="205" t="s">
        <v>162</v>
      </c>
      <c r="B7" s="206"/>
      <c r="C7" s="207"/>
      <c r="D7" s="114" t="s">
        <v>163</v>
      </c>
      <c r="E7" s="114" t="s">
        <v>164</v>
      </c>
      <c r="F7" s="114" t="s">
        <v>165</v>
      </c>
      <c r="G7" s="114" t="s">
        <v>166</v>
      </c>
    </row>
    <row r="8" spans="1:9" ht="13.5" x14ac:dyDescent="0.25">
      <c r="A8" s="115" t="s">
        <v>69</v>
      </c>
      <c r="B8" s="115" t="s">
        <v>167</v>
      </c>
      <c r="C8" s="116" t="s">
        <v>17</v>
      </c>
      <c r="D8" s="116" t="s">
        <v>17</v>
      </c>
      <c r="E8" s="116" t="s">
        <v>17</v>
      </c>
      <c r="F8" s="116" t="s">
        <v>17</v>
      </c>
      <c r="G8" s="116" t="s">
        <v>17</v>
      </c>
    </row>
    <row r="9" spans="1:9" ht="13.5" x14ac:dyDescent="0.25">
      <c r="A9" s="196" t="s">
        <v>21</v>
      </c>
      <c r="B9" s="135" t="s">
        <v>184</v>
      </c>
      <c r="C9" s="116" t="s">
        <v>17</v>
      </c>
      <c r="D9" s="136">
        <v>75.013170000000002</v>
      </c>
      <c r="E9" s="136">
        <v>74.927565999999999</v>
      </c>
      <c r="F9" s="136">
        <v>72.947398000000007</v>
      </c>
      <c r="G9" s="136">
        <v>73.612099000000001</v>
      </c>
    </row>
    <row r="10" spans="1:9" ht="13.5" x14ac:dyDescent="0.25">
      <c r="A10" s="197"/>
      <c r="B10" s="135" t="s">
        <v>185</v>
      </c>
      <c r="C10" s="116" t="s">
        <v>17</v>
      </c>
      <c r="D10" s="136">
        <v>56.223939999999999</v>
      </c>
      <c r="E10" s="136">
        <v>56.515033000000003</v>
      </c>
      <c r="F10" s="136">
        <v>54.147471000000003</v>
      </c>
      <c r="G10" s="136">
        <v>55.391872999999997</v>
      </c>
    </row>
    <row r="11" spans="1:9" s="138" customFormat="1" ht="13.5" x14ac:dyDescent="0.25">
      <c r="A11" s="198"/>
      <c r="B11" s="121" t="s">
        <v>172</v>
      </c>
      <c r="C11" s="116" t="s">
        <v>17</v>
      </c>
      <c r="D11" s="137">
        <v>65.583740000000006</v>
      </c>
      <c r="E11" s="137">
        <v>65.693465000000003</v>
      </c>
      <c r="F11" s="137">
        <v>63.520448999999999</v>
      </c>
      <c r="G11" s="137">
        <v>64.482208</v>
      </c>
    </row>
    <row r="12" spans="1:9" ht="13.5" x14ac:dyDescent="0.25">
      <c r="A12" s="196" t="s">
        <v>186</v>
      </c>
      <c r="B12" s="121" t="s">
        <v>168</v>
      </c>
      <c r="C12" s="116" t="s">
        <v>17</v>
      </c>
      <c r="D12" s="139">
        <v>78.935072000000005</v>
      </c>
      <c r="E12" s="139">
        <v>77.906577999999996</v>
      </c>
      <c r="F12" s="139">
        <v>76.039229000000006</v>
      </c>
      <c r="G12" s="139">
        <v>76.663696000000002</v>
      </c>
    </row>
    <row r="13" spans="1:9" ht="13.5" x14ac:dyDescent="0.25">
      <c r="A13" s="197"/>
      <c r="B13" s="121" t="s">
        <v>170</v>
      </c>
      <c r="C13" s="116" t="s">
        <v>17</v>
      </c>
      <c r="D13" s="137">
        <v>64.817992000000004</v>
      </c>
      <c r="E13" s="137">
        <v>65.274079</v>
      </c>
      <c r="F13" s="137">
        <v>63.108094999999999</v>
      </c>
      <c r="G13" s="137">
        <v>63.927494000000003</v>
      </c>
    </row>
    <row r="14" spans="1:9" s="138" customFormat="1" ht="13.5" x14ac:dyDescent="0.25">
      <c r="A14" s="198"/>
      <c r="B14" s="121" t="s">
        <v>172</v>
      </c>
      <c r="C14" s="116" t="s">
        <v>17</v>
      </c>
      <c r="D14" s="139">
        <v>71.864238999999998</v>
      </c>
      <c r="E14" s="139">
        <v>71.581642000000002</v>
      </c>
      <c r="F14" s="139">
        <v>69.567036000000002</v>
      </c>
      <c r="G14" s="139">
        <v>70.294704999999993</v>
      </c>
    </row>
    <row r="15" spans="1:9" ht="13.5" x14ac:dyDescent="0.25">
      <c r="A15" s="196" t="s">
        <v>187</v>
      </c>
      <c r="B15" s="121" t="s">
        <v>168</v>
      </c>
      <c r="C15" s="116" t="s">
        <v>17</v>
      </c>
      <c r="D15" s="137">
        <v>76.735189000000005</v>
      </c>
      <c r="E15" s="137">
        <v>77.196381000000002</v>
      </c>
      <c r="F15" s="137">
        <v>75.091866999999993</v>
      </c>
      <c r="G15" s="137">
        <v>75.308610000000002</v>
      </c>
    </row>
    <row r="16" spans="1:9" ht="13.5" x14ac:dyDescent="0.25">
      <c r="A16" s="197"/>
      <c r="B16" s="121" t="s">
        <v>170</v>
      </c>
      <c r="C16" s="116" t="s">
        <v>17</v>
      </c>
      <c r="D16" s="139">
        <v>69.010344000000003</v>
      </c>
      <c r="E16" s="139">
        <v>69.008464000000004</v>
      </c>
      <c r="F16" s="139">
        <v>66.185429999999997</v>
      </c>
      <c r="G16" s="139">
        <v>68.238572000000005</v>
      </c>
    </row>
    <row r="17" spans="1:7" s="138" customFormat="1" ht="13.5" x14ac:dyDescent="0.25">
      <c r="A17" s="198"/>
      <c r="B17" s="121" t="s">
        <v>172</v>
      </c>
      <c r="C17" s="116" t="s">
        <v>17</v>
      </c>
      <c r="D17" s="137">
        <v>72.871069000000006</v>
      </c>
      <c r="E17" s="137">
        <v>73.096795999999998</v>
      </c>
      <c r="F17" s="137">
        <v>70.631308000000004</v>
      </c>
      <c r="G17" s="137">
        <v>71.771675000000002</v>
      </c>
    </row>
    <row r="18" spans="1:7" ht="13.5" x14ac:dyDescent="0.25">
      <c r="A18" s="196" t="s">
        <v>188</v>
      </c>
      <c r="B18" s="121" t="s">
        <v>168</v>
      </c>
      <c r="C18" s="116" t="s">
        <v>17</v>
      </c>
      <c r="D18" s="139">
        <v>76.968177999999995</v>
      </c>
      <c r="E18" s="139">
        <v>76.056821999999997</v>
      </c>
      <c r="F18" s="139">
        <v>73.817100999999994</v>
      </c>
      <c r="G18" s="139">
        <v>76.096283</v>
      </c>
    </row>
    <row r="19" spans="1:7" ht="13.5" x14ac:dyDescent="0.25">
      <c r="A19" s="197"/>
      <c r="B19" s="121" t="s">
        <v>170</v>
      </c>
      <c r="C19" s="116" t="s">
        <v>17</v>
      </c>
      <c r="D19" s="137">
        <v>63.088410000000003</v>
      </c>
      <c r="E19" s="137">
        <v>64.153789000000003</v>
      </c>
      <c r="F19" s="137">
        <v>60.753956000000002</v>
      </c>
      <c r="G19" s="137">
        <v>62.858978</v>
      </c>
    </row>
    <row r="20" spans="1:7" s="138" customFormat="1" ht="13.5" x14ac:dyDescent="0.25">
      <c r="A20" s="198"/>
      <c r="B20" s="121" t="s">
        <v>172</v>
      </c>
      <c r="C20" s="116" t="s">
        <v>17</v>
      </c>
      <c r="D20" s="139">
        <v>69.971412999999998</v>
      </c>
      <c r="E20" s="139">
        <v>70.058558000000005</v>
      </c>
      <c r="F20" s="139">
        <v>67.236859999999993</v>
      </c>
      <c r="G20" s="139">
        <v>69.437155000000004</v>
      </c>
    </row>
    <row r="21" spans="1:7" ht="13.5" x14ac:dyDescent="0.25">
      <c r="A21" s="196" t="s">
        <v>189</v>
      </c>
      <c r="B21" s="121" t="s">
        <v>168</v>
      </c>
      <c r="C21" s="116" t="s">
        <v>17</v>
      </c>
      <c r="D21" s="137">
        <v>79.784648000000004</v>
      </c>
      <c r="E21" s="137">
        <v>79.975403999999997</v>
      </c>
      <c r="F21" s="137">
        <v>77.077135999999996</v>
      </c>
      <c r="G21" s="137">
        <v>77.650069999999999</v>
      </c>
    </row>
    <row r="22" spans="1:7" ht="13.5" x14ac:dyDescent="0.25">
      <c r="A22" s="197"/>
      <c r="B22" s="121" t="s">
        <v>170</v>
      </c>
      <c r="C22" s="116" t="s">
        <v>17</v>
      </c>
      <c r="D22" s="139">
        <v>64.218256999999994</v>
      </c>
      <c r="E22" s="139">
        <v>64.854276999999996</v>
      </c>
      <c r="F22" s="139">
        <v>62.429822000000001</v>
      </c>
      <c r="G22" s="139">
        <v>63.717979999999997</v>
      </c>
    </row>
    <row r="23" spans="1:7" s="138" customFormat="1" ht="13.5" x14ac:dyDescent="0.25">
      <c r="A23" s="198"/>
      <c r="B23" s="121" t="s">
        <v>172</v>
      </c>
      <c r="C23" s="116" t="s">
        <v>17</v>
      </c>
      <c r="D23" s="137">
        <v>72.055115000000001</v>
      </c>
      <c r="E23" s="137">
        <v>72.474158000000003</v>
      </c>
      <c r="F23" s="137">
        <v>69.811216000000002</v>
      </c>
      <c r="G23" s="137">
        <v>70.743511999999996</v>
      </c>
    </row>
    <row r="24" spans="1:7" ht="13.5" x14ac:dyDescent="0.25">
      <c r="A24" s="196" t="s">
        <v>190</v>
      </c>
      <c r="B24" s="121" t="s">
        <v>168</v>
      </c>
      <c r="C24" s="116" t="s">
        <v>17</v>
      </c>
      <c r="D24" s="139">
        <v>79.589269999999999</v>
      </c>
      <c r="E24" s="139">
        <v>80.093435999999997</v>
      </c>
      <c r="F24" s="139">
        <v>78.979670999999996</v>
      </c>
      <c r="G24" s="139">
        <v>78.286580000000001</v>
      </c>
    </row>
    <row r="25" spans="1:7" ht="13.5" x14ac:dyDescent="0.25">
      <c r="A25" s="197"/>
      <c r="B25" s="121" t="s">
        <v>170</v>
      </c>
      <c r="C25" s="116" t="s">
        <v>17</v>
      </c>
      <c r="D25" s="137">
        <v>68.083556000000002</v>
      </c>
      <c r="E25" s="137">
        <v>68.560548999999995</v>
      </c>
      <c r="F25" s="137">
        <v>66.115547000000007</v>
      </c>
      <c r="G25" s="137">
        <v>65.911418999999995</v>
      </c>
    </row>
    <row r="26" spans="1:7" s="138" customFormat="1" ht="13.5" x14ac:dyDescent="0.25">
      <c r="A26" s="198"/>
      <c r="B26" s="121" t="s">
        <v>172</v>
      </c>
      <c r="C26" s="116" t="s">
        <v>17</v>
      </c>
      <c r="D26" s="139">
        <v>73.861013</v>
      </c>
      <c r="E26" s="139">
        <v>74.351307000000006</v>
      </c>
      <c r="F26" s="139">
        <v>72.575354000000004</v>
      </c>
      <c r="G26" s="139">
        <v>72.133190999999997</v>
      </c>
    </row>
    <row r="27" spans="1:7" ht="13.5" x14ac:dyDescent="0.25">
      <c r="A27" s="196" t="s">
        <v>191</v>
      </c>
      <c r="B27" s="121" t="s">
        <v>168</v>
      </c>
      <c r="C27" s="116" t="s">
        <v>17</v>
      </c>
      <c r="D27" s="137">
        <v>79.242721000000003</v>
      </c>
      <c r="E27" s="137">
        <v>79.527285000000006</v>
      </c>
      <c r="F27" s="137">
        <v>78.197146000000004</v>
      </c>
      <c r="G27" s="137">
        <v>77.11251</v>
      </c>
    </row>
    <row r="28" spans="1:7" ht="13.5" x14ac:dyDescent="0.25">
      <c r="A28" s="197"/>
      <c r="B28" s="121" t="s">
        <v>170</v>
      </c>
      <c r="C28" s="116" t="s">
        <v>17</v>
      </c>
      <c r="D28" s="139">
        <v>63.195343000000001</v>
      </c>
      <c r="E28" s="139">
        <v>63.697420000000001</v>
      </c>
      <c r="F28" s="139">
        <v>60.487186000000001</v>
      </c>
      <c r="G28" s="139">
        <v>61.614871000000001</v>
      </c>
    </row>
    <row r="29" spans="1:7" s="138" customFormat="1" ht="13.5" x14ac:dyDescent="0.25">
      <c r="A29" s="198"/>
      <c r="B29" s="121" t="s">
        <v>172</v>
      </c>
      <c r="C29" s="116" t="s">
        <v>17</v>
      </c>
      <c r="D29" s="137">
        <v>71.246440000000007</v>
      </c>
      <c r="E29" s="137">
        <v>71.649420000000006</v>
      </c>
      <c r="F29" s="137">
        <v>69.386359999999996</v>
      </c>
      <c r="G29" s="137">
        <v>69.412495000000007</v>
      </c>
    </row>
    <row r="30" spans="1:7" ht="13.5" x14ac:dyDescent="0.25">
      <c r="A30" s="196" t="s">
        <v>192</v>
      </c>
      <c r="B30" s="121" t="s">
        <v>168</v>
      </c>
      <c r="C30" s="116" t="s">
        <v>17</v>
      </c>
      <c r="D30" s="139">
        <v>77.242614000000003</v>
      </c>
      <c r="E30" s="139">
        <v>78.193717000000007</v>
      </c>
      <c r="F30" s="139">
        <v>77.784360000000007</v>
      </c>
      <c r="G30" s="139">
        <v>77.816393000000005</v>
      </c>
    </row>
    <row r="31" spans="1:7" ht="13.5" x14ac:dyDescent="0.25">
      <c r="A31" s="197"/>
      <c r="B31" s="121" t="s">
        <v>170</v>
      </c>
      <c r="C31" s="116" t="s">
        <v>17</v>
      </c>
      <c r="D31" s="137">
        <v>64.807563999999999</v>
      </c>
      <c r="E31" s="137">
        <v>63.686942000000002</v>
      </c>
      <c r="F31" s="137">
        <v>63.323337000000002</v>
      </c>
      <c r="G31" s="137">
        <v>65.120520999999997</v>
      </c>
    </row>
    <row r="32" spans="1:7" s="138" customFormat="1" ht="13.5" x14ac:dyDescent="0.25">
      <c r="A32" s="198"/>
      <c r="B32" s="121" t="s">
        <v>172</v>
      </c>
      <c r="C32" s="116" t="s">
        <v>17</v>
      </c>
      <c r="D32" s="139">
        <v>71.050169999999994</v>
      </c>
      <c r="E32" s="139">
        <v>70.982415000000003</v>
      </c>
      <c r="F32" s="139">
        <v>70.595285000000004</v>
      </c>
      <c r="G32" s="139">
        <v>71.512966000000006</v>
      </c>
    </row>
    <row r="33" spans="1:7" ht="13.5" x14ac:dyDescent="0.25">
      <c r="A33" s="196" t="s">
        <v>193</v>
      </c>
      <c r="B33" s="121" t="s">
        <v>168</v>
      </c>
      <c r="C33" s="116" t="s">
        <v>17</v>
      </c>
      <c r="D33" s="137">
        <v>80.349203000000003</v>
      </c>
      <c r="E33" s="137">
        <v>80.443044</v>
      </c>
      <c r="F33" s="137">
        <v>78.881456</v>
      </c>
      <c r="G33" s="137">
        <v>78.528531999999998</v>
      </c>
    </row>
    <row r="34" spans="1:7" ht="13.5" x14ac:dyDescent="0.25">
      <c r="A34" s="197"/>
      <c r="B34" s="121" t="s">
        <v>170</v>
      </c>
      <c r="C34" s="116" t="s">
        <v>17</v>
      </c>
      <c r="D34" s="139">
        <v>67.646865000000005</v>
      </c>
      <c r="E34" s="139">
        <v>68.728999999999999</v>
      </c>
      <c r="F34" s="139">
        <v>66.246510000000001</v>
      </c>
      <c r="G34" s="139">
        <v>66.485400999999996</v>
      </c>
    </row>
    <row r="35" spans="1:7" s="138" customFormat="1" ht="13.5" x14ac:dyDescent="0.25">
      <c r="A35" s="198"/>
      <c r="B35" s="121" t="s">
        <v>172</v>
      </c>
      <c r="C35" s="116" t="s">
        <v>17</v>
      </c>
      <c r="D35" s="137">
        <v>73.974273999999994</v>
      </c>
      <c r="E35" s="137">
        <v>74.572779999999995</v>
      </c>
      <c r="F35" s="137">
        <v>72.554525999999996</v>
      </c>
      <c r="G35" s="137">
        <v>72.505438999999996</v>
      </c>
    </row>
    <row r="36" spans="1:7" ht="13.5" x14ac:dyDescent="0.25">
      <c r="A36" s="196" t="s">
        <v>194</v>
      </c>
      <c r="B36" s="121" t="s">
        <v>168</v>
      </c>
      <c r="C36" s="116" t="s">
        <v>17</v>
      </c>
      <c r="D36" s="139">
        <v>77.745891</v>
      </c>
      <c r="E36" s="139">
        <v>77.986289999999997</v>
      </c>
      <c r="F36" s="139">
        <v>76.692594999999997</v>
      </c>
      <c r="G36" s="139">
        <v>77.026071999999999</v>
      </c>
    </row>
    <row r="37" spans="1:7" ht="13.5" x14ac:dyDescent="0.25">
      <c r="A37" s="197"/>
      <c r="B37" s="121" t="s">
        <v>170</v>
      </c>
      <c r="C37" s="116" t="s">
        <v>17</v>
      </c>
      <c r="D37" s="137">
        <v>66.080821999999998</v>
      </c>
      <c r="E37" s="137">
        <v>65.680537999999999</v>
      </c>
      <c r="F37" s="137">
        <v>63.792625999999998</v>
      </c>
      <c r="G37" s="137">
        <v>65.348382000000001</v>
      </c>
    </row>
    <row r="38" spans="1:7" s="138" customFormat="1" ht="13.5" x14ac:dyDescent="0.25">
      <c r="A38" s="198"/>
      <c r="B38" s="121" t="s">
        <v>172</v>
      </c>
      <c r="C38" s="116" t="s">
        <v>17</v>
      </c>
      <c r="D38" s="139">
        <v>71.853322000000006</v>
      </c>
      <c r="E38" s="139">
        <v>71.773831999999999</v>
      </c>
      <c r="F38" s="139">
        <v>70.184087000000005</v>
      </c>
      <c r="G38" s="139">
        <v>71.143592999999996</v>
      </c>
    </row>
    <row r="39" spans="1:7" ht="13.5" x14ac:dyDescent="0.25">
      <c r="A39" s="196" t="s">
        <v>195</v>
      </c>
      <c r="B39" s="121" t="s">
        <v>168</v>
      </c>
      <c r="C39" s="116" t="s">
        <v>17</v>
      </c>
      <c r="D39" s="137">
        <v>77.379807999999997</v>
      </c>
      <c r="E39" s="137">
        <v>77.094879000000006</v>
      </c>
      <c r="F39" s="137">
        <v>75.232012999999995</v>
      </c>
      <c r="G39" s="137">
        <v>75.972077999999996</v>
      </c>
    </row>
    <row r="40" spans="1:7" ht="13.5" x14ac:dyDescent="0.25">
      <c r="A40" s="197"/>
      <c r="B40" s="121" t="s">
        <v>170</v>
      </c>
      <c r="C40" s="116" t="s">
        <v>17</v>
      </c>
      <c r="D40" s="139">
        <v>61.495944000000001</v>
      </c>
      <c r="E40" s="139">
        <v>64.275723999999997</v>
      </c>
      <c r="F40" s="139">
        <v>62.414532999999999</v>
      </c>
      <c r="G40" s="139">
        <v>62.377088000000001</v>
      </c>
    </row>
    <row r="41" spans="1:7" s="138" customFormat="1" ht="13.5" x14ac:dyDescent="0.25">
      <c r="A41" s="198"/>
      <c r="B41" s="121" t="s">
        <v>172</v>
      </c>
      <c r="C41" s="116" t="s">
        <v>17</v>
      </c>
      <c r="D41" s="137">
        <v>69.332785000000001</v>
      </c>
      <c r="E41" s="137">
        <v>70.610336000000004</v>
      </c>
      <c r="F41" s="137">
        <v>68.752949999999998</v>
      </c>
      <c r="G41" s="137">
        <v>69.104516000000004</v>
      </c>
    </row>
    <row r="42" spans="1:7" ht="13.5" x14ac:dyDescent="0.25">
      <c r="A42" s="196" t="s">
        <v>196</v>
      </c>
      <c r="B42" s="121" t="s">
        <v>168</v>
      </c>
      <c r="C42" s="116" t="s">
        <v>17</v>
      </c>
      <c r="D42" s="139">
        <v>78.088713999999996</v>
      </c>
      <c r="E42" s="139">
        <v>77.823509000000001</v>
      </c>
      <c r="F42" s="139">
        <v>76.001519000000002</v>
      </c>
      <c r="G42" s="139">
        <v>77.035439999999994</v>
      </c>
    </row>
    <row r="43" spans="1:7" ht="13.5" x14ac:dyDescent="0.25">
      <c r="A43" s="197"/>
      <c r="B43" s="121" t="s">
        <v>170</v>
      </c>
      <c r="C43" s="116" t="s">
        <v>17</v>
      </c>
      <c r="D43" s="137">
        <v>62.289279999999998</v>
      </c>
      <c r="E43" s="137">
        <v>64.511069000000006</v>
      </c>
      <c r="F43" s="137">
        <v>61.409100000000002</v>
      </c>
      <c r="G43" s="137">
        <v>61.321185999999997</v>
      </c>
    </row>
    <row r="44" spans="1:7" s="138" customFormat="1" ht="13.5" x14ac:dyDescent="0.25">
      <c r="A44" s="198"/>
      <c r="B44" s="121" t="s">
        <v>172</v>
      </c>
      <c r="C44" s="116" t="s">
        <v>17</v>
      </c>
      <c r="D44" s="139">
        <v>70.166831000000002</v>
      </c>
      <c r="E44" s="139">
        <v>71.154666000000006</v>
      </c>
      <c r="F44" s="139">
        <v>68.694458999999995</v>
      </c>
      <c r="G44" s="139">
        <v>69.175623000000002</v>
      </c>
    </row>
    <row r="45" spans="1:7" ht="13.5" x14ac:dyDescent="0.25">
      <c r="A45" s="196" t="s">
        <v>197</v>
      </c>
      <c r="B45" s="121" t="s">
        <v>168</v>
      </c>
      <c r="C45" s="116" t="s">
        <v>17</v>
      </c>
      <c r="D45" s="137">
        <v>77.059045999999995</v>
      </c>
      <c r="E45" s="137">
        <v>76.286135000000002</v>
      </c>
      <c r="F45" s="137">
        <v>74.508833999999993</v>
      </c>
      <c r="G45" s="137">
        <v>75.079063000000005</v>
      </c>
    </row>
    <row r="46" spans="1:7" ht="13.5" x14ac:dyDescent="0.25">
      <c r="A46" s="197"/>
      <c r="B46" s="121" t="s">
        <v>170</v>
      </c>
      <c r="C46" s="116" t="s">
        <v>17</v>
      </c>
      <c r="D46" s="139">
        <v>60.421906</v>
      </c>
      <c r="E46" s="139">
        <v>59.846677999999997</v>
      </c>
      <c r="F46" s="139">
        <v>57.019776</v>
      </c>
      <c r="G46" s="139">
        <v>58.403547000000003</v>
      </c>
    </row>
    <row r="47" spans="1:7" s="138" customFormat="1" ht="13.5" x14ac:dyDescent="0.25">
      <c r="A47" s="198"/>
      <c r="B47" s="121" t="s">
        <v>172</v>
      </c>
      <c r="C47" s="116" t="s">
        <v>17</v>
      </c>
      <c r="D47" s="137">
        <v>68.623182</v>
      </c>
      <c r="E47" s="137">
        <v>67.956334999999996</v>
      </c>
      <c r="F47" s="137">
        <v>65.648689000000005</v>
      </c>
      <c r="G47" s="137">
        <v>66.634777</v>
      </c>
    </row>
    <row r="48" spans="1:7" ht="13.5" x14ac:dyDescent="0.25">
      <c r="A48" s="196" t="s">
        <v>173</v>
      </c>
      <c r="B48" s="121" t="s">
        <v>168</v>
      </c>
      <c r="C48" s="116" t="s">
        <v>17</v>
      </c>
      <c r="D48" s="139">
        <v>76.585448</v>
      </c>
      <c r="E48" s="139">
        <v>76.920141999999998</v>
      </c>
      <c r="F48" s="139">
        <v>73.665473000000006</v>
      </c>
      <c r="G48" s="139">
        <v>74.610106000000002</v>
      </c>
    </row>
    <row r="49" spans="1:7" ht="13.5" x14ac:dyDescent="0.25">
      <c r="A49" s="197"/>
      <c r="B49" s="121" t="s">
        <v>170</v>
      </c>
      <c r="C49" s="116" t="s">
        <v>17</v>
      </c>
      <c r="D49" s="137">
        <v>53.669652999999997</v>
      </c>
      <c r="E49" s="137">
        <v>54.346623999999998</v>
      </c>
      <c r="F49" s="137">
        <v>51.956898000000002</v>
      </c>
      <c r="G49" s="137">
        <v>53.234338000000001</v>
      </c>
    </row>
    <row r="50" spans="1:7" ht="13.5" x14ac:dyDescent="0.25">
      <c r="A50" s="198"/>
      <c r="B50" s="121" t="s">
        <v>172</v>
      </c>
      <c r="C50" s="116" t="s">
        <v>17</v>
      </c>
      <c r="D50" s="139">
        <v>65.098479999999995</v>
      </c>
      <c r="E50" s="139">
        <v>65.621145999999996</v>
      </c>
      <c r="F50" s="139">
        <v>62.803646000000001</v>
      </c>
      <c r="G50" s="139">
        <v>63.924470999999997</v>
      </c>
    </row>
    <row r="51" spans="1:7" ht="13.5" x14ac:dyDescent="0.25">
      <c r="A51" s="196" t="s">
        <v>174</v>
      </c>
      <c r="B51" s="135" t="s">
        <v>198</v>
      </c>
      <c r="C51" s="116" t="s">
        <v>17</v>
      </c>
      <c r="D51" s="136">
        <v>75.616399000000001</v>
      </c>
      <c r="E51" s="136">
        <v>74.479145000000003</v>
      </c>
      <c r="F51" s="136">
        <v>72.142075000000006</v>
      </c>
      <c r="G51" s="136">
        <v>74.023718000000002</v>
      </c>
    </row>
    <row r="52" spans="1:7" ht="13.5" x14ac:dyDescent="0.25">
      <c r="A52" s="197"/>
      <c r="B52" s="135" t="s">
        <v>199</v>
      </c>
      <c r="C52" s="116" t="s">
        <v>17</v>
      </c>
      <c r="D52" s="136">
        <v>53.706108</v>
      </c>
      <c r="E52" s="136">
        <v>53.748409000000002</v>
      </c>
      <c r="F52" s="136">
        <v>52.476222999999997</v>
      </c>
      <c r="G52" s="136">
        <v>52.579794999999997</v>
      </c>
    </row>
    <row r="53" spans="1:7" ht="13.5" x14ac:dyDescent="0.25">
      <c r="A53" s="198"/>
      <c r="B53" s="121" t="s">
        <v>172</v>
      </c>
      <c r="C53" s="116" t="s">
        <v>17</v>
      </c>
      <c r="D53" s="137">
        <v>64.810101000000003</v>
      </c>
      <c r="E53" s="137">
        <v>64.263312999999997</v>
      </c>
      <c r="F53" s="137">
        <v>62.452004000000002</v>
      </c>
      <c r="G53" s="137">
        <v>63.461137999999998</v>
      </c>
    </row>
    <row r="54" spans="1:7" ht="13.5" x14ac:dyDescent="0.25">
      <c r="A54" s="196" t="s">
        <v>175</v>
      </c>
      <c r="B54" s="121" t="s">
        <v>168</v>
      </c>
      <c r="C54" s="116" t="s">
        <v>17</v>
      </c>
      <c r="D54" s="139">
        <v>77.848512999999997</v>
      </c>
      <c r="E54" s="139">
        <v>75.912446000000003</v>
      </c>
      <c r="F54" s="139">
        <v>73.443779000000006</v>
      </c>
      <c r="G54" s="139">
        <v>75.608896000000001</v>
      </c>
    </row>
    <row r="55" spans="1:7" ht="13.5" x14ac:dyDescent="0.25">
      <c r="A55" s="197"/>
      <c r="B55" s="121" t="s">
        <v>170</v>
      </c>
      <c r="C55" s="116" t="s">
        <v>17</v>
      </c>
      <c r="D55" s="137">
        <v>57.479053</v>
      </c>
      <c r="E55" s="137">
        <v>56.076188999999999</v>
      </c>
      <c r="F55" s="137">
        <v>54.770904000000002</v>
      </c>
      <c r="G55" s="137">
        <v>54.372477000000003</v>
      </c>
    </row>
    <row r="56" spans="1:7" ht="13.5" x14ac:dyDescent="0.25">
      <c r="A56" s="198"/>
      <c r="B56" s="121" t="s">
        <v>172</v>
      </c>
      <c r="C56" s="116" t="s">
        <v>17</v>
      </c>
      <c r="D56" s="139">
        <v>67.658863999999994</v>
      </c>
      <c r="E56" s="139">
        <v>66.003071000000006</v>
      </c>
      <c r="F56" s="139">
        <v>64.117138999999995</v>
      </c>
      <c r="G56" s="139">
        <v>65.006129000000001</v>
      </c>
    </row>
    <row r="57" spans="1:7" ht="13.5" x14ac:dyDescent="0.25">
      <c r="A57" s="196" t="s">
        <v>176</v>
      </c>
      <c r="B57" s="121" t="s">
        <v>168</v>
      </c>
      <c r="C57" s="116" t="s">
        <v>17</v>
      </c>
      <c r="D57" s="137">
        <v>75.117461000000006</v>
      </c>
      <c r="E57" s="137">
        <v>76.808744000000004</v>
      </c>
      <c r="F57" s="137">
        <v>74.417073000000002</v>
      </c>
      <c r="G57" s="137">
        <v>73.405338999999998</v>
      </c>
    </row>
    <row r="58" spans="1:7" ht="13.5" x14ac:dyDescent="0.25">
      <c r="A58" s="197"/>
      <c r="B58" s="121" t="s">
        <v>170</v>
      </c>
      <c r="C58" s="116" t="s">
        <v>17</v>
      </c>
      <c r="D58" s="139">
        <v>51.033149000000002</v>
      </c>
      <c r="E58" s="139">
        <v>55.274278000000002</v>
      </c>
      <c r="F58" s="139">
        <v>51.641469000000001</v>
      </c>
      <c r="G58" s="139">
        <v>54.669592999999999</v>
      </c>
    </row>
    <row r="59" spans="1:7" ht="13.5" x14ac:dyDescent="0.25">
      <c r="A59" s="198"/>
      <c r="B59" s="121" t="s">
        <v>172</v>
      </c>
      <c r="C59" s="116" t="s">
        <v>17</v>
      </c>
      <c r="D59" s="137">
        <v>62.898508999999997</v>
      </c>
      <c r="E59" s="137">
        <v>65.903209000000004</v>
      </c>
      <c r="F59" s="137">
        <v>62.892802000000003</v>
      </c>
      <c r="G59" s="137">
        <v>63.937094999999999</v>
      </c>
    </row>
    <row r="60" spans="1:7" ht="13.5" x14ac:dyDescent="0.25">
      <c r="A60" s="196" t="s">
        <v>177</v>
      </c>
      <c r="B60" s="121" t="s">
        <v>168</v>
      </c>
      <c r="C60" s="116" t="s">
        <v>17</v>
      </c>
      <c r="D60" s="139">
        <v>77.546654000000004</v>
      </c>
      <c r="E60" s="139">
        <v>79.806040999999993</v>
      </c>
      <c r="F60" s="139">
        <v>74.436172999999997</v>
      </c>
      <c r="G60" s="139">
        <v>75.264478999999994</v>
      </c>
    </row>
    <row r="61" spans="1:7" ht="13.5" x14ac:dyDescent="0.25">
      <c r="A61" s="197"/>
      <c r="B61" s="121" t="s">
        <v>170</v>
      </c>
      <c r="C61" s="116" t="s">
        <v>17</v>
      </c>
      <c r="D61" s="137">
        <v>52.769739000000001</v>
      </c>
      <c r="E61" s="137">
        <v>52.610261000000001</v>
      </c>
      <c r="F61" s="137">
        <v>49.527718999999998</v>
      </c>
      <c r="G61" s="137">
        <v>51.580497999999999</v>
      </c>
    </row>
    <row r="62" spans="1:7" ht="13.5" x14ac:dyDescent="0.25">
      <c r="A62" s="198"/>
      <c r="B62" s="121" t="s">
        <v>172</v>
      </c>
      <c r="C62" s="116" t="s">
        <v>17</v>
      </c>
      <c r="D62" s="139">
        <v>65.074082000000004</v>
      </c>
      <c r="E62" s="139">
        <v>66.140090000000001</v>
      </c>
      <c r="F62" s="139">
        <v>61.925120999999997</v>
      </c>
      <c r="G62" s="139">
        <v>63.385880999999998</v>
      </c>
    </row>
    <row r="63" spans="1:7" ht="13.5" x14ac:dyDescent="0.25">
      <c r="A63" s="196" t="s">
        <v>200</v>
      </c>
      <c r="B63" s="121" t="s">
        <v>168</v>
      </c>
      <c r="C63" s="116" t="s">
        <v>17</v>
      </c>
      <c r="D63" s="137">
        <v>73.048409000000007</v>
      </c>
      <c r="E63" s="137">
        <v>73.798558</v>
      </c>
      <c r="F63" s="137">
        <v>70.427835999999999</v>
      </c>
      <c r="G63" s="137">
        <v>71.184449000000001</v>
      </c>
    </row>
    <row r="64" spans="1:7" ht="13.5" x14ac:dyDescent="0.25">
      <c r="A64" s="197"/>
      <c r="B64" s="121" t="s">
        <v>170</v>
      </c>
      <c r="C64" s="116" t="s">
        <v>17</v>
      </c>
      <c r="D64" s="139">
        <v>49.461759000000001</v>
      </c>
      <c r="E64" s="139">
        <v>50.802239999999998</v>
      </c>
      <c r="F64" s="139">
        <v>47.595258999999999</v>
      </c>
      <c r="G64" s="139">
        <v>46.414634</v>
      </c>
    </row>
    <row r="65" spans="1:7" s="138" customFormat="1" ht="13.5" x14ac:dyDescent="0.25">
      <c r="A65" s="198"/>
      <c r="B65" s="121" t="s">
        <v>172</v>
      </c>
      <c r="C65" s="116" t="s">
        <v>17</v>
      </c>
      <c r="D65" s="137">
        <v>61.394168000000001</v>
      </c>
      <c r="E65" s="137">
        <v>62.411769</v>
      </c>
      <c r="F65" s="137">
        <v>59.111611000000003</v>
      </c>
      <c r="G65" s="137">
        <v>58.926220999999998</v>
      </c>
    </row>
    <row r="66" spans="1:7" ht="13.5" x14ac:dyDescent="0.25">
      <c r="A66" s="196" t="s">
        <v>201</v>
      </c>
      <c r="B66" s="121" t="s">
        <v>168</v>
      </c>
      <c r="C66" s="116" t="s">
        <v>17</v>
      </c>
      <c r="D66" s="139">
        <v>66.674610000000001</v>
      </c>
      <c r="E66" s="139">
        <v>66.125901999999996</v>
      </c>
      <c r="F66" s="139">
        <v>63.786270000000002</v>
      </c>
      <c r="G66" s="139">
        <v>65.635570999999999</v>
      </c>
    </row>
    <row r="67" spans="1:7" ht="13.5" x14ac:dyDescent="0.25">
      <c r="A67" s="197"/>
      <c r="B67" s="121" t="s">
        <v>170</v>
      </c>
      <c r="C67" s="116" t="s">
        <v>17</v>
      </c>
      <c r="D67" s="137">
        <v>38.533847000000002</v>
      </c>
      <c r="E67" s="137">
        <v>38.264856999999999</v>
      </c>
      <c r="F67" s="137">
        <v>35.600037</v>
      </c>
      <c r="G67" s="137">
        <v>37.593291999999998</v>
      </c>
    </row>
    <row r="68" spans="1:7" s="138" customFormat="1" ht="13.5" x14ac:dyDescent="0.25">
      <c r="A68" s="198"/>
      <c r="B68" s="121" t="s">
        <v>172</v>
      </c>
      <c r="C68" s="116" t="s">
        <v>17</v>
      </c>
      <c r="D68" s="139">
        <v>52.460712000000001</v>
      </c>
      <c r="E68" s="139">
        <v>52.053443000000001</v>
      </c>
      <c r="F68" s="139">
        <v>49.546157999999998</v>
      </c>
      <c r="G68" s="139">
        <v>51.469419000000002</v>
      </c>
    </row>
    <row r="69" spans="1:7" ht="13.5" x14ac:dyDescent="0.25">
      <c r="A69" s="196" t="s">
        <v>202</v>
      </c>
      <c r="B69" s="121" t="s">
        <v>168</v>
      </c>
      <c r="C69" s="116" t="s">
        <v>17</v>
      </c>
      <c r="D69" s="137">
        <v>68.384266999999994</v>
      </c>
      <c r="E69" s="137">
        <v>69.250399000000002</v>
      </c>
      <c r="F69" s="137">
        <v>67.697214000000002</v>
      </c>
      <c r="G69" s="137">
        <v>68.737658999999994</v>
      </c>
    </row>
    <row r="70" spans="1:7" ht="13.5" x14ac:dyDescent="0.25">
      <c r="A70" s="197"/>
      <c r="B70" s="121" t="s">
        <v>170</v>
      </c>
      <c r="C70" s="116" t="s">
        <v>17</v>
      </c>
      <c r="D70" s="139">
        <v>40.512720000000002</v>
      </c>
      <c r="E70" s="139">
        <v>40.104762000000001</v>
      </c>
      <c r="F70" s="139">
        <v>39.126224999999998</v>
      </c>
      <c r="G70" s="139">
        <v>41.010337</v>
      </c>
    </row>
    <row r="71" spans="1:7" s="138" customFormat="1" ht="13.5" x14ac:dyDescent="0.25">
      <c r="A71" s="198"/>
      <c r="B71" s="121" t="s">
        <v>172</v>
      </c>
      <c r="C71" s="116" t="s">
        <v>17</v>
      </c>
      <c r="D71" s="137">
        <v>54.317433000000001</v>
      </c>
      <c r="E71" s="137">
        <v>54.550631000000003</v>
      </c>
      <c r="F71" s="137">
        <v>53.291407999999997</v>
      </c>
      <c r="G71" s="137">
        <v>54.767243000000001</v>
      </c>
    </row>
    <row r="72" spans="1:7" ht="13.5" x14ac:dyDescent="0.25">
      <c r="A72" s="196" t="s">
        <v>203</v>
      </c>
      <c r="B72" s="121" t="s">
        <v>168</v>
      </c>
      <c r="C72" s="116" t="s">
        <v>17</v>
      </c>
      <c r="D72" s="139">
        <v>69.746137000000004</v>
      </c>
      <c r="E72" s="139">
        <v>70.448368000000002</v>
      </c>
      <c r="F72" s="139">
        <v>68.333146999999997</v>
      </c>
      <c r="G72" s="139">
        <v>70.327078</v>
      </c>
    </row>
    <row r="73" spans="1:7" ht="13.5" x14ac:dyDescent="0.25">
      <c r="A73" s="197"/>
      <c r="B73" s="121" t="s">
        <v>170</v>
      </c>
      <c r="C73" s="116" t="s">
        <v>17</v>
      </c>
      <c r="D73" s="137">
        <v>43.2303</v>
      </c>
      <c r="E73" s="137">
        <v>43.309296000000003</v>
      </c>
      <c r="F73" s="137">
        <v>41.589733000000003</v>
      </c>
      <c r="G73" s="137">
        <v>44.332549</v>
      </c>
    </row>
    <row r="74" spans="1:7" s="138" customFormat="1" ht="13.5" x14ac:dyDescent="0.25">
      <c r="A74" s="198"/>
      <c r="B74" s="121" t="s">
        <v>172</v>
      </c>
      <c r="C74" s="116" t="s">
        <v>17</v>
      </c>
      <c r="D74" s="139">
        <v>56.565936000000001</v>
      </c>
      <c r="E74" s="139">
        <v>56.957459999999998</v>
      </c>
      <c r="F74" s="139">
        <v>55.030568000000002</v>
      </c>
      <c r="G74" s="139">
        <v>57.393546999999998</v>
      </c>
    </row>
    <row r="75" spans="1:7" ht="13.5" x14ac:dyDescent="0.25">
      <c r="A75" s="196" t="s">
        <v>204</v>
      </c>
      <c r="B75" s="121" t="s">
        <v>168</v>
      </c>
      <c r="C75" s="116" t="s">
        <v>17</v>
      </c>
      <c r="D75" s="137">
        <v>66.387457999999995</v>
      </c>
      <c r="E75" s="137">
        <v>67.611594999999994</v>
      </c>
      <c r="F75" s="137">
        <v>65.326142000000004</v>
      </c>
      <c r="G75" s="137">
        <v>64.709581</v>
      </c>
    </row>
    <row r="76" spans="1:7" ht="13.5" x14ac:dyDescent="0.25">
      <c r="A76" s="197"/>
      <c r="B76" s="121" t="s">
        <v>170</v>
      </c>
      <c r="C76" s="116" t="s">
        <v>17</v>
      </c>
      <c r="D76" s="139">
        <v>41.522865000000003</v>
      </c>
      <c r="E76" s="139">
        <v>39.225651999999997</v>
      </c>
      <c r="F76" s="139">
        <v>37.380249999999997</v>
      </c>
      <c r="G76" s="139">
        <v>38.528680000000001</v>
      </c>
    </row>
    <row r="77" spans="1:7" s="138" customFormat="1" ht="13.5" x14ac:dyDescent="0.25">
      <c r="A77" s="198"/>
      <c r="B77" s="121" t="s">
        <v>172</v>
      </c>
      <c r="C77" s="116" t="s">
        <v>17</v>
      </c>
      <c r="D77" s="137">
        <v>53.892629999999997</v>
      </c>
      <c r="E77" s="137">
        <v>53.345655000000001</v>
      </c>
      <c r="F77" s="137">
        <v>51.259849000000003</v>
      </c>
      <c r="G77" s="137">
        <v>51.522849999999998</v>
      </c>
    </row>
    <row r="78" spans="1:7" ht="13.5" x14ac:dyDescent="0.25">
      <c r="A78" s="196" t="s">
        <v>205</v>
      </c>
      <c r="B78" s="121" t="s">
        <v>168</v>
      </c>
      <c r="C78" s="116" t="s">
        <v>17</v>
      </c>
      <c r="D78" s="139">
        <v>65.699387000000002</v>
      </c>
      <c r="E78" s="139">
        <v>64.887469999999993</v>
      </c>
      <c r="F78" s="139">
        <v>63.201093999999998</v>
      </c>
      <c r="G78" s="139">
        <v>64.543373000000003</v>
      </c>
    </row>
    <row r="79" spans="1:7" ht="13.5" x14ac:dyDescent="0.25">
      <c r="A79" s="197"/>
      <c r="B79" s="121" t="s">
        <v>170</v>
      </c>
      <c r="C79" s="116" t="s">
        <v>17</v>
      </c>
      <c r="D79" s="137">
        <v>38.780484000000001</v>
      </c>
      <c r="E79" s="137">
        <v>38.790328000000002</v>
      </c>
      <c r="F79" s="137">
        <v>36.542552999999998</v>
      </c>
      <c r="G79" s="137">
        <v>37.195897000000002</v>
      </c>
    </row>
    <row r="80" spans="1:7" s="138" customFormat="1" ht="13.5" x14ac:dyDescent="0.25">
      <c r="A80" s="198"/>
      <c r="B80" s="121" t="s">
        <v>172</v>
      </c>
      <c r="C80" s="116" t="s">
        <v>17</v>
      </c>
      <c r="D80" s="139">
        <v>52.099538000000003</v>
      </c>
      <c r="E80" s="139">
        <v>51.704501999999998</v>
      </c>
      <c r="F80" s="139">
        <v>49.734259000000002</v>
      </c>
      <c r="G80" s="139">
        <v>50.731028000000002</v>
      </c>
    </row>
    <row r="81" spans="1:7" ht="13.5" x14ac:dyDescent="0.25">
      <c r="A81" s="196" t="s">
        <v>206</v>
      </c>
      <c r="B81" s="121" t="s">
        <v>168</v>
      </c>
      <c r="C81" s="116" t="s">
        <v>17</v>
      </c>
      <c r="D81" s="137">
        <v>71.619034999999997</v>
      </c>
      <c r="E81" s="137">
        <v>70.652507</v>
      </c>
      <c r="F81" s="137">
        <v>67.382322000000002</v>
      </c>
      <c r="G81" s="137">
        <v>70.203635000000006</v>
      </c>
    </row>
    <row r="82" spans="1:7" ht="13.5" x14ac:dyDescent="0.25">
      <c r="A82" s="197"/>
      <c r="B82" s="121" t="s">
        <v>170</v>
      </c>
      <c r="C82" s="116" t="s">
        <v>17</v>
      </c>
      <c r="D82" s="139">
        <v>52.984102</v>
      </c>
      <c r="E82" s="139">
        <v>55.962707999999999</v>
      </c>
      <c r="F82" s="139">
        <v>52.101005999999998</v>
      </c>
      <c r="G82" s="139">
        <v>53.914237999999997</v>
      </c>
    </row>
    <row r="83" spans="1:7" s="138" customFormat="1" ht="13.5" x14ac:dyDescent="0.25">
      <c r="A83" s="198"/>
      <c r="B83" s="121" t="s">
        <v>172</v>
      </c>
      <c r="C83" s="116" t="s">
        <v>17</v>
      </c>
      <c r="D83" s="137">
        <v>62.369186999999997</v>
      </c>
      <c r="E83" s="137">
        <v>63.362814999999998</v>
      </c>
      <c r="F83" s="137">
        <v>59.799059999999997</v>
      </c>
      <c r="G83" s="137">
        <v>62.113421000000002</v>
      </c>
    </row>
    <row r="84" spans="1:7" ht="15" x14ac:dyDescent="0.25">
      <c r="A84" s="130" t="s">
        <v>207</v>
      </c>
      <c r="B84"/>
      <c r="C84"/>
      <c r="D84"/>
      <c r="E84"/>
      <c r="F84"/>
      <c r="G84"/>
    </row>
    <row r="85" spans="1:7" ht="15" x14ac:dyDescent="0.25">
      <c r="A85"/>
      <c r="B85"/>
      <c r="C85"/>
      <c r="D85"/>
      <c r="E85"/>
      <c r="F85"/>
      <c r="G85"/>
    </row>
    <row r="86" spans="1:7" ht="15" x14ac:dyDescent="0.25">
      <c r="A86"/>
      <c r="B86"/>
      <c r="C86"/>
      <c r="D86"/>
      <c r="E86"/>
      <c r="F86"/>
      <c r="G86"/>
    </row>
    <row r="87" spans="1:7" ht="12.75" customHeight="1" x14ac:dyDescent="0.2"/>
    <row r="88" spans="1:7" ht="12.75" customHeight="1" x14ac:dyDescent="0.2"/>
  </sheetData>
  <mergeCells count="30">
    <mergeCell ref="A9:A11"/>
    <mergeCell ref="A5:C5"/>
    <mergeCell ref="D5:G5"/>
    <mergeCell ref="A6:C6"/>
    <mergeCell ref="D6:G6"/>
    <mergeCell ref="A7:C7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81:A83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</mergeCells>
  <hyperlinks>
    <hyperlink ref="A4" r:id="rId1" display="http://dati.istat.it/OECDStat_Metadata/ShowMetadata.ashx?Dataset=DCCV_TAXATVT1&amp;ShowOnWeb=true&amp;Lang=it"/>
    <hyperlink ref="A84" r:id="rId2" display="http://dativ7a.istat.it//index.aspx?DatasetCode=DCCV_TAXATVT1"/>
  </hyperlinks>
  <pageMargins left="0.75" right="0.75" top="1" bottom="1" header="0.5" footer="0.5"/>
  <pageSetup orientation="portrait" horizontalDpi="0" verticalDpi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8"/>
  <sheetViews>
    <sheetView zoomScaleNormal="100" workbookViewId="0">
      <selection activeCell="U32" sqref="U32"/>
    </sheetView>
  </sheetViews>
  <sheetFormatPr defaultRowHeight="15" x14ac:dyDescent="0.25"/>
  <cols>
    <col min="1" max="1" width="23.7109375" style="132" bestFit="1" customWidth="1"/>
    <col min="2" max="2" width="11.140625" style="132" customWidth="1"/>
    <col min="3" max="3" width="6.7109375" style="132" customWidth="1"/>
    <col min="4" max="4" width="15.42578125" bestFit="1" customWidth="1"/>
  </cols>
  <sheetData>
    <row r="1" spans="1:8" ht="30" x14ac:dyDescent="0.25">
      <c r="A1" s="28" t="s">
        <v>179</v>
      </c>
      <c r="B1"/>
      <c r="C1"/>
    </row>
    <row r="2" spans="1:8" x14ac:dyDescent="0.25">
      <c r="A2" s="149" t="s">
        <v>228</v>
      </c>
      <c r="C2" s="141"/>
      <c r="H2" s="21" t="s">
        <v>208</v>
      </c>
    </row>
    <row r="3" spans="1:8" ht="21" x14ac:dyDescent="0.25">
      <c r="A3" s="142" t="s">
        <v>162</v>
      </c>
      <c r="B3" s="114" t="s">
        <v>166</v>
      </c>
      <c r="C3"/>
      <c r="D3" s="142" t="s">
        <v>162</v>
      </c>
      <c r="E3" s="114" t="s">
        <v>166</v>
      </c>
      <c r="F3" s="132"/>
    </row>
    <row r="4" spans="1:8" x14ac:dyDescent="0.25">
      <c r="A4" s="143" t="s">
        <v>21</v>
      </c>
      <c r="B4" s="137">
        <v>64.482208</v>
      </c>
      <c r="C4"/>
      <c r="D4" s="144" t="s">
        <v>209</v>
      </c>
      <c r="E4" s="137">
        <v>72.505438999999996</v>
      </c>
      <c r="F4" s="132"/>
    </row>
    <row r="5" spans="1:8" x14ac:dyDescent="0.25">
      <c r="A5" s="145" t="s">
        <v>186</v>
      </c>
      <c r="B5" s="139">
        <v>70.294704999999993</v>
      </c>
      <c r="C5"/>
      <c r="D5" s="144" t="s">
        <v>210</v>
      </c>
      <c r="E5" s="139">
        <v>72.133190999999997</v>
      </c>
      <c r="F5" s="132"/>
    </row>
    <row r="6" spans="1:8" x14ac:dyDescent="0.25">
      <c r="A6" s="145" t="s">
        <v>187</v>
      </c>
      <c r="B6" s="137">
        <v>71.771675000000002</v>
      </c>
      <c r="C6"/>
      <c r="D6" s="144" t="s">
        <v>211</v>
      </c>
      <c r="E6" s="137">
        <v>71.771675000000002</v>
      </c>
      <c r="F6" s="132"/>
    </row>
    <row r="7" spans="1:8" x14ac:dyDescent="0.25">
      <c r="A7" s="145" t="s">
        <v>188</v>
      </c>
      <c r="B7" s="139">
        <v>69.437155000000004</v>
      </c>
      <c r="C7"/>
      <c r="D7" s="144" t="s">
        <v>212</v>
      </c>
      <c r="E7" s="139">
        <v>71.512966000000006</v>
      </c>
      <c r="F7" s="132"/>
    </row>
    <row r="8" spans="1:8" x14ac:dyDescent="0.25">
      <c r="A8" s="145" t="s">
        <v>189</v>
      </c>
      <c r="B8" s="137">
        <v>70.743511999999996</v>
      </c>
      <c r="C8"/>
      <c r="D8" s="146" t="s">
        <v>213</v>
      </c>
      <c r="E8" s="139">
        <v>71.143592999999996</v>
      </c>
      <c r="F8" s="132"/>
    </row>
    <row r="9" spans="1:8" x14ac:dyDescent="0.25">
      <c r="A9" s="145" t="s">
        <v>190</v>
      </c>
      <c r="B9" s="139">
        <v>72.133190999999997</v>
      </c>
      <c r="C9"/>
      <c r="D9" s="146" t="s">
        <v>214</v>
      </c>
      <c r="E9" s="137">
        <v>70.743511999999996</v>
      </c>
      <c r="F9" s="132"/>
    </row>
    <row r="10" spans="1:8" x14ac:dyDescent="0.25">
      <c r="A10" s="145" t="s">
        <v>191</v>
      </c>
      <c r="B10" s="137">
        <v>69.412495000000007</v>
      </c>
      <c r="C10"/>
      <c r="D10" s="146" t="s">
        <v>215</v>
      </c>
      <c r="E10" s="139">
        <v>70.294704999999993</v>
      </c>
      <c r="F10" s="132"/>
    </row>
    <row r="11" spans="1:8" x14ac:dyDescent="0.25">
      <c r="A11" s="145" t="s">
        <v>192</v>
      </c>
      <c r="B11" s="139">
        <v>71.512966000000006</v>
      </c>
      <c r="C11"/>
      <c r="D11" s="146" t="s">
        <v>216</v>
      </c>
      <c r="E11" s="139">
        <v>69.437155000000004</v>
      </c>
      <c r="F11" s="132"/>
    </row>
    <row r="12" spans="1:8" x14ac:dyDescent="0.25">
      <c r="A12" s="145" t="s">
        <v>193</v>
      </c>
      <c r="B12" s="137">
        <v>72.505438999999996</v>
      </c>
      <c r="C12"/>
      <c r="D12" s="146" t="s">
        <v>217</v>
      </c>
      <c r="E12" s="137">
        <v>69.412495000000007</v>
      </c>
      <c r="F12" s="132"/>
    </row>
    <row r="13" spans="1:8" x14ac:dyDescent="0.25">
      <c r="A13" s="145" t="s">
        <v>194</v>
      </c>
      <c r="B13" s="139">
        <v>71.143592999999996</v>
      </c>
      <c r="C13"/>
      <c r="D13" s="146" t="s">
        <v>218</v>
      </c>
      <c r="E13" s="139">
        <v>69.175623000000002</v>
      </c>
      <c r="F13" s="132"/>
    </row>
    <row r="14" spans="1:8" x14ac:dyDescent="0.25">
      <c r="A14" s="145" t="s">
        <v>195</v>
      </c>
      <c r="B14" s="137">
        <v>69.104516000000004</v>
      </c>
      <c r="C14"/>
      <c r="D14" s="146" t="s">
        <v>219</v>
      </c>
      <c r="E14" s="137">
        <v>69.104516000000004</v>
      </c>
      <c r="F14" s="132"/>
    </row>
    <row r="15" spans="1:8" x14ac:dyDescent="0.25">
      <c r="A15" s="145" t="s">
        <v>196</v>
      </c>
      <c r="B15" s="139">
        <v>69.175623000000002</v>
      </c>
      <c r="C15"/>
      <c r="D15" s="146" t="s">
        <v>220</v>
      </c>
      <c r="E15" s="137">
        <v>66.634777</v>
      </c>
      <c r="F15" s="132"/>
    </row>
    <row r="16" spans="1:8" x14ac:dyDescent="0.25">
      <c r="A16" s="145" t="s">
        <v>197</v>
      </c>
      <c r="B16" s="137">
        <v>66.634777</v>
      </c>
      <c r="C16"/>
      <c r="D16" s="143" t="s">
        <v>21</v>
      </c>
      <c r="E16" s="137">
        <v>64.482208</v>
      </c>
      <c r="F16" s="132"/>
    </row>
    <row r="17" spans="1:6" x14ac:dyDescent="0.25">
      <c r="A17" s="147" t="s">
        <v>173</v>
      </c>
      <c r="B17" s="139">
        <v>63.924470999999997</v>
      </c>
      <c r="C17"/>
      <c r="D17" s="148" t="s">
        <v>9</v>
      </c>
      <c r="E17" s="139">
        <v>63.924470999999997</v>
      </c>
      <c r="F17" s="132"/>
    </row>
    <row r="18" spans="1:6" x14ac:dyDescent="0.25">
      <c r="A18" s="147" t="s">
        <v>174</v>
      </c>
      <c r="B18" s="137">
        <v>63.461137999999998</v>
      </c>
      <c r="C18"/>
      <c r="D18" s="146" t="s">
        <v>221</v>
      </c>
      <c r="E18" s="137">
        <v>62.113421000000002</v>
      </c>
      <c r="F18" s="132"/>
    </row>
    <row r="19" spans="1:6" x14ac:dyDescent="0.25">
      <c r="A19" s="147" t="s">
        <v>175</v>
      </c>
      <c r="B19" s="139">
        <v>65.006129000000001</v>
      </c>
      <c r="C19"/>
      <c r="D19" s="146" t="s">
        <v>222</v>
      </c>
      <c r="E19" s="137">
        <v>58.926220999999998</v>
      </c>
      <c r="F19" s="132"/>
    </row>
    <row r="20" spans="1:6" x14ac:dyDescent="0.25">
      <c r="A20" s="147" t="s">
        <v>176</v>
      </c>
      <c r="B20" s="137">
        <v>63.937094999999999</v>
      </c>
      <c r="C20"/>
      <c r="D20" s="146" t="s">
        <v>223</v>
      </c>
      <c r="E20" s="139">
        <v>57.393546999999998</v>
      </c>
      <c r="F20" s="132"/>
    </row>
    <row r="21" spans="1:6" x14ac:dyDescent="0.25">
      <c r="A21" s="147" t="s">
        <v>177</v>
      </c>
      <c r="B21" s="139">
        <v>63.385880999999998</v>
      </c>
      <c r="C21"/>
      <c r="D21" s="146" t="s">
        <v>224</v>
      </c>
      <c r="E21" s="137">
        <v>54.767243000000001</v>
      </c>
      <c r="F21" s="132"/>
    </row>
    <row r="22" spans="1:6" x14ac:dyDescent="0.25">
      <c r="A22" s="145" t="s">
        <v>200</v>
      </c>
      <c r="B22" s="137">
        <v>58.926220999999998</v>
      </c>
      <c r="C22"/>
      <c r="D22" s="146" t="s">
        <v>225</v>
      </c>
      <c r="E22" s="137">
        <v>51.522849999999998</v>
      </c>
      <c r="F22" s="132"/>
    </row>
    <row r="23" spans="1:6" x14ac:dyDescent="0.25">
      <c r="A23" s="145" t="s">
        <v>201</v>
      </c>
      <c r="B23" s="139">
        <v>51.469419000000002</v>
      </c>
      <c r="C23"/>
      <c r="D23" s="146" t="s">
        <v>226</v>
      </c>
      <c r="E23" s="139">
        <v>51.469419000000002</v>
      </c>
      <c r="F23" s="132"/>
    </row>
    <row r="24" spans="1:6" x14ac:dyDescent="0.25">
      <c r="A24" s="145" t="s">
        <v>202</v>
      </c>
      <c r="B24" s="137">
        <v>54.767243000000001</v>
      </c>
      <c r="C24"/>
      <c r="D24" s="146" t="s">
        <v>227</v>
      </c>
      <c r="E24" s="139">
        <v>50.731028000000002</v>
      </c>
      <c r="F24" s="132"/>
    </row>
    <row r="25" spans="1:6" x14ac:dyDescent="0.25">
      <c r="A25" s="145" t="s">
        <v>203</v>
      </c>
      <c r="B25" s="139">
        <v>57.393546999999998</v>
      </c>
      <c r="C25"/>
    </row>
    <row r="26" spans="1:6" x14ac:dyDescent="0.25">
      <c r="A26" s="145" t="s">
        <v>204</v>
      </c>
      <c r="B26" s="137">
        <v>51.522849999999998</v>
      </c>
      <c r="C26"/>
    </row>
    <row r="27" spans="1:6" x14ac:dyDescent="0.25">
      <c r="A27" s="145" t="s">
        <v>205</v>
      </c>
      <c r="B27" s="139">
        <v>50.731028000000002</v>
      </c>
      <c r="C27"/>
    </row>
    <row r="28" spans="1:6" x14ac:dyDescent="0.25">
      <c r="A28" s="145" t="s">
        <v>206</v>
      </c>
      <c r="B28" s="137">
        <v>62.113421000000002</v>
      </c>
      <c r="C2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Tab. 5.1 Graf. 5.1</vt:lpstr>
      <vt:lpstr>Tab. 5.2</vt:lpstr>
      <vt:lpstr>Tab. 5.3 - Graf. 5.2</vt:lpstr>
      <vt:lpstr>Tab. 5.4</vt:lpstr>
      <vt:lpstr>Graf. 5.3 - 5.4</vt:lpstr>
      <vt:lpstr>Tab. 5.5, Graf. 5.5-5.6-5.7</vt:lpstr>
      <vt:lpstr>Tab 5.6</vt:lpstr>
      <vt:lpstr>Graf. 5.8</vt:lpstr>
      <vt:lpstr>Graf. 5.9</vt:lpstr>
      <vt:lpstr>Tab. 5.7, Graf. 5.10 - 5.11</vt:lpstr>
      <vt:lpstr>Tab. 5.8 Graf. 5.12 - 5.13</vt:lpstr>
      <vt:lpstr>Tab 5.9 - 5.10</vt:lpstr>
      <vt:lpstr>Graf. 5.14 - 5.15</vt:lpstr>
      <vt:lpstr>Graf. 5.16-5.17</vt:lpstr>
      <vt:lpstr>Graf. 5.18</vt:lpstr>
      <vt:lpstr>Graf. 5.19-5.20</vt:lpstr>
      <vt:lpstr>Tab. 5.12-5.13-5.14</vt:lpstr>
      <vt:lpstr>Graf. 5.21-5.22-5.23</vt:lpstr>
      <vt:lpstr>Tab. 5.11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2023-01-09T12:53:31Z</dcterms:created>
  <dcterms:modified xsi:type="dcterms:W3CDTF">2023-01-10T08:18:47Z</dcterms:modified>
</cp:coreProperties>
</file>