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Annuari_statistici\Annuario 2022\DATI x sito\"/>
    </mc:Choice>
  </mc:AlternateContent>
  <bookViews>
    <workbookView xWindow="0" yWindow="0" windowWidth="28800" windowHeight="11175" tabRatio="710"/>
  </bookViews>
  <sheets>
    <sheet name="Tab 4.1" sheetId="19" r:id="rId1"/>
    <sheet name="Graf. 4.1-4.2" sheetId="7" r:id="rId2"/>
    <sheet name="Tab 4.2, Graf 4.3-4.4" sheetId="9" r:id="rId3"/>
    <sheet name="Graf. 4.5" sheetId="30" r:id="rId4"/>
    <sheet name="Graf. 4.6-4.7" sheetId="11" r:id="rId5"/>
    <sheet name="Graf. 4.8-4.9" sheetId="12" r:id="rId6"/>
    <sheet name="Graf. 4.10" sheetId="13" r:id="rId7"/>
    <sheet name="Tab. 4.3" sheetId="14" r:id="rId8"/>
    <sheet name="Tab. 4.4" sheetId="15" r:id="rId9"/>
    <sheet name="Tab. 4.5" sheetId="16" r:id="rId10"/>
    <sheet name="Tab. 4.6" sheetId="17" r:id="rId11"/>
    <sheet name="Tab. 4.7" sheetId="18" r:id="rId12"/>
    <sheet name="Tab 4.8" sheetId="31" r:id="rId13"/>
    <sheet name="Tab 4.9, Graf 4.11-4.12" sheetId="32" r:id="rId14"/>
    <sheet name="Graf 4.13-4.14-4.15" sheetId="33" r:id="rId15"/>
  </sheets>
  <externalReferences>
    <externalReference r:id="rId16"/>
    <externalReference r:id="rId17"/>
  </externalReferences>
  <calcPr calcId="162913"/>
</workbook>
</file>

<file path=xl/calcChain.xml><?xml version="1.0" encoding="utf-8"?>
<calcChain xmlns="http://schemas.openxmlformats.org/spreadsheetml/2006/main">
  <c r="J15" i="33" l="1"/>
  <c r="I15" i="33"/>
  <c r="H15" i="33"/>
  <c r="G15" i="33"/>
  <c r="F15" i="33"/>
  <c r="E15" i="33"/>
  <c r="D15" i="33"/>
  <c r="C15" i="33"/>
  <c r="B15" i="33"/>
  <c r="K14" i="33"/>
  <c r="K13" i="33"/>
  <c r="K12" i="33"/>
  <c r="K11" i="33"/>
  <c r="K15" i="33" s="1"/>
  <c r="J9" i="33"/>
  <c r="I9" i="33"/>
  <c r="H9" i="33"/>
  <c r="G9" i="33"/>
  <c r="F9" i="33"/>
  <c r="E9" i="33"/>
  <c r="D9" i="33"/>
  <c r="C9" i="33"/>
  <c r="B9" i="33"/>
  <c r="K8" i="33"/>
  <c r="K7" i="33"/>
  <c r="K6" i="33"/>
  <c r="K5" i="33"/>
  <c r="K9" i="33" s="1"/>
  <c r="E6" i="32" l="1"/>
  <c r="E7" i="32"/>
  <c r="C7" i="32"/>
  <c r="C6" i="32"/>
  <c r="I26" i="31"/>
  <c r="J26" i="31" s="1"/>
  <c r="G26" i="31"/>
  <c r="E26" i="31"/>
  <c r="I25" i="31"/>
  <c r="J25" i="31" s="1"/>
  <c r="G25" i="31"/>
  <c r="E25" i="31"/>
  <c r="I24" i="31"/>
  <c r="J24" i="31" s="1"/>
  <c r="G24" i="31"/>
  <c r="E24" i="31"/>
  <c r="I23" i="31"/>
  <c r="J23" i="31" s="1"/>
  <c r="G23" i="31"/>
  <c r="E23" i="31"/>
  <c r="I22" i="31"/>
  <c r="J22" i="31" s="1"/>
  <c r="G22" i="31"/>
  <c r="E22" i="31"/>
  <c r="I21" i="31"/>
  <c r="J21" i="31" s="1"/>
  <c r="G21" i="31"/>
  <c r="E21" i="31"/>
  <c r="I20" i="31"/>
  <c r="J20" i="31" s="1"/>
  <c r="G20" i="31"/>
  <c r="E20" i="31"/>
  <c r="I19" i="31"/>
  <c r="J19" i="31" s="1"/>
  <c r="G19" i="31"/>
  <c r="E19" i="31"/>
  <c r="I18" i="31"/>
  <c r="J18" i="31" s="1"/>
  <c r="G18" i="31"/>
  <c r="E18" i="31"/>
  <c r="I17" i="31"/>
  <c r="J17" i="31" s="1"/>
  <c r="G17" i="31"/>
  <c r="E17" i="31"/>
  <c r="I16" i="31"/>
  <c r="J16" i="31" s="1"/>
  <c r="G16" i="31"/>
  <c r="E16" i="31"/>
  <c r="I15" i="31"/>
  <c r="J15" i="31" s="1"/>
  <c r="G15" i="31"/>
  <c r="E15" i="31"/>
  <c r="I14" i="31"/>
  <c r="J14" i="31" s="1"/>
  <c r="G14" i="31"/>
  <c r="E14" i="31"/>
  <c r="I13" i="31"/>
  <c r="J13" i="31" s="1"/>
  <c r="G13" i="31"/>
  <c r="E13" i="31"/>
  <c r="I12" i="31"/>
  <c r="J12" i="31" s="1"/>
  <c r="G12" i="31"/>
  <c r="E12" i="31"/>
  <c r="I11" i="31"/>
  <c r="J11" i="31" s="1"/>
  <c r="G11" i="31"/>
  <c r="E11" i="31"/>
  <c r="I10" i="31"/>
  <c r="J10" i="31" s="1"/>
  <c r="G10" i="31"/>
  <c r="E10" i="31"/>
  <c r="I9" i="31"/>
  <c r="J9" i="31" s="1"/>
  <c r="G9" i="31"/>
  <c r="E9" i="31"/>
  <c r="I8" i="31"/>
  <c r="J8" i="31" s="1"/>
  <c r="G8" i="31"/>
  <c r="E8" i="31"/>
  <c r="I7" i="31"/>
  <c r="J7" i="31" s="1"/>
  <c r="G7" i="31"/>
  <c r="E7" i="31"/>
  <c r="I6" i="31"/>
  <c r="J6" i="31" s="1"/>
  <c r="G6" i="31"/>
  <c r="E6" i="31"/>
  <c r="N28" i="30" l="1"/>
  <c r="N11" i="30"/>
  <c r="N29" i="30"/>
  <c r="N20" i="30"/>
  <c r="N15" i="30"/>
  <c r="N22" i="30"/>
  <c r="N27" i="30"/>
  <c r="N19" i="30"/>
  <c r="N16" i="30"/>
  <c r="N18" i="30"/>
  <c r="N21" i="30"/>
  <c r="N26" i="30"/>
  <c r="N25" i="30"/>
  <c r="N17" i="30"/>
  <c r="N23" i="30"/>
  <c r="N10" i="30"/>
  <c r="N12" i="30"/>
  <c r="N8" i="30"/>
  <c r="N9" i="30"/>
  <c r="N24" i="30"/>
  <c r="N14" i="30"/>
  <c r="N13" i="30"/>
</calcChain>
</file>

<file path=xl/sharedStrings.xml><?xml version="1.0" encoding="utf-8"?>
<sst xmlns="http://schemas.openxmlformats.org/spreadsheetml/2006/main" count="595" uniqueCount="193">
  <si>
    <t>Italia</t>
  </si>
  <si>
    <t>Abruzzo</t>
  </si>
  <si>
    <t>2012</t>
  </si>
  <si>
    <t>2013</t>
  </si>
  <si>
    <t>2014</t>
  </si>
  <si>
    <t>2015</t>
  </si>
  <si>
    <t>2016</t>
  </si>
  <si>
    <t>Attività per Acuti</t>
  </si>
  <si>
    <t>Tipo attività/ Regime ricovero</t>
  </si>
  <si>
    <t>Dimissioni in Abruzzo (a)</t>
  </si>
  <si>
    <t>Dimissioni in Italia (a)</t>
  </si>
  <si>
    <t>Tasso osp. std. in Abruzzo
(per 1.000 ab.) (b)</t>
  </si>
  <si>
    <t>Tasso osp. std. in Italia
(per 1.000 ab.) (b)</t>
  </si>
  <si>
    <t>Regime ordinario</t>
  </si>
  <si>
    <t>Day Hospital</t>
  </si>
  <si>
    <t>Attività di Riabilitazione</t>
  </si>
  <si>
    <t>Attività di Lungodegenza</t>
  </si>
  <si>
    <t>Totale</t>
  </si>
  <si>
    <t>(a) Dimissioni effettuate dalle strutture ospedaliere nella Regione Abruzzo.</t>
  </si>
  <si>
    <t>(b) Ricoveri di residenti nella Regione Abruzzo, ovunque effettuati in Italia.</t>
  </si>
  <si>
    <t>Il tasso di ospedalizzazione è il rapporto tra il numero di ricoveri e la popolazione residente.</t>
  </si>
  <si>
    <t>Il Tasso di ospedalizzazione è standardizzato per età e sesso rispetto alla popolazione italiana del Censimento 2001.</t>
  </si>
  <si>
    <t xml:space="preserve"> Abruzzo</t>
  </si>
  <si>
    <t>Tumore alla mammella</t>
  </si>
  <si>
    <t>Tumore alla prostata</t>
  </si>
  <si>
    <t>Tumore al colon retto</t>
  </si>
  <si>
    <t>Tumore all'utero</t>
  </si>
  <si>
    <t>Bypass coronarico</t>
  </si>
  <si>
    <t>Angioplastica 
coronarica (PTCA)</t>
  </si>
  <si>
    <t>Endoarteriectomia
carotidea</t>
  </si>
  <si>
    <t>Protesi d'anca</t>
  </si>
  <si>
    <t>Tumore al polmone</t>
  </si>
  <si>
    <t>Tonsillectomia</t>
  </si>
  <si>
    <t>Chemioterapia</t>
  </si>
  <si>
    <t>Coronarografia</t>
  </si>
  <si>
    <t>Biopsia percutanea 
del fegato</t>
  </si>
  <si>
    <t>Emorroidectomia</t>
  </si>
  <si>
    <t>Interventi per
 ernia inguinale</t>
  </si>
  <si>
    <t xml:space="preserve">  Paesi esteri</t>
  </si>
  <si>
    <t xml:space="preserve">  Italia</t>
  </si>
  <si>
    <t>L'Aquila</t>
  </si>
  <si>
    <t>Teramo</t>
  </si>
  <si>
    <t>Pescara</t>
  </si>
  <si>
    <t>Dimissioni per Acuti in Abruzzo</t>
  </si>
  <si>
    <t>Chieti</t>
  </si>
  <si>
    <t>La standardizzazione è effettuata rispetto alla popolazione italiana al Censimento 2001.</t>
  </si>
  <si>
    <t>Esclusi i casi con tipo attività, regime di ricovero o genere errati.</t>
  </si>
  <si>
    <t>Tasso di ospedalizzazione calcolato sui soli ricoveri di residenti in Italia e dimessi da strutture pubbliche e private accreditate.</t>
  </si>
  <si>
    <t>Valle d'Aosta</t>
  </si>
  <si>
    <t>Campania</t>
  </si>
  <si>
    <t>Molise</t>
  </si>
  <si>
    <t>Sardegna</t>
  </si>
  <si>
    <t>P.A. Bolzano</t>
  </si>
  <si>
    <t>Puglia</t>
  </si>
  <si>
    <t>Liguria</t>
  </si>
  <si>
    <t>Lazio</t>
  </si>
  <si>
    <t>P.A. Trento</t>
  </si>
  <si>
    <t>Umbria</t>
  </si>
  <si>
    <t>Emilia Romagna</t>
  </si>
  <si>
    <t>Calabria</t>
  </si>
  <si>
    <t>Basilicata</t>
  </si>
  <si>
    <t>Marche</t>
  </si>
  <si>
    <t>Friuli V.G.</t>
  </si>
  <si>
    <t>Toscana</t>
  </si>
  <si>
    <t>Sicilia</t>
  </si>
  <si>
    <t>Piemonte</t>
  </si>
  <si>
    <t>Lombardia</t>
  </si>
  <si>
    <t>Veneto</t>
  </si>
  <si>
    <t>Regime diurno</t>
  </si>
  <si>
    <t>TASSO STD ACUTI</t>
  </si>
  <si>
    <t>REGIONE DI RESIDENZA</t>
  </si>
  <si>
    <t>Ricoveri fuori Regione</t>
  </si>
  <si>
    <t>Ricoveri entro Regione</t>
  </si>
  <si>
    <t>ACUTI IN REGIME DIURNO</t>
  </si>
  <si>
    <t>ACUTI IN REGIME ORDINARIO</t>
  </si>
  <si>
    <t>RIABILITAZIONE IN REGIME DIURNO</t>
  </si>
  <si>
    <t>RIABILITAZIONE IN REGIME ORDINARIO</t>
  </si>
  <si>
    <t>La voce "Lungodegenza" comprende le dimissioni in Regime ordinario e Regime diurno.</t>
  </si>
  <si>
    <t>LUNGODEGENZA</t>
  </si>
  <si>
    <t xml:space="preserve">REGIONE </t>
  </si>
  <si>
    <t>MOBILITÀ ATTIVA</t>
  </si>
  <si>
    <t>MOBILITÀ PASSIVA</t>
  </si>
  <si>
    <t>Saldo Ricoveri (a)</t>
  </si>
  <si>
    <t>Dimissioni di residenti che provengono da altre regioni</t>
  </si>
  <si>
    <t>%</t>
  </si>
  <si>
    <t>Dimissioni di residenti, in  altre regioni</t>
  </si>
  <si>
    <t>Sono stati considerati i ricoveri da strutture pubbliche e private accreditate.</t>
  </si>
  <si>
    <t>REGIONE DI RICOVERO</t>
  </si>
  <si>
    <t>MOBILITA' PASSIVA</t>
  </si>
  <si>
    <t>Sono stati considerati i ricoveri in strutture pubbliche e private accreditate.</t>
  </si>
  <si>
    <t>MOBILITA' ATTIVA</t>
  </si>
  <si>
    <t xml:space="preserve"> La voce "Lungodegenza" comprende le dimissioni in Regime ordinario e Regime diurno.</t>
  </si>
  <si>
    <t>2017</t>
  </si>
  <si>
    <t>Tavola 3.10 - Distribuzione delle dimissioni per alcuni tipi di procedure per Regione, con percentuali con data di prenotazione valida, tipo ricovero programmato o non compilato, ricoveri prenotati,</t>
  </si>
  <si>
    <t>Tavola 3.11 - Distribuzione delle dimissioni per alcuni tipi di procedure per regione, con percentuali con data di prenotazione valida, tipo ricovero programmato o non compilato, dimessi prenotati,</t>
  </si>
  <si>
    <t>Totale ricoveri di residenti</t>
  </si>
  <si>
    <t xml:space="preserve"> </t>
  </si>
  <si>
    <t>Territorio di dimissione</t>
  </si>
  <si>
    <t>ITALIA</t>
  </si>
  <si>
    <t>Emilia-Romagna</t>
  </si>
  <si>
    <t>Friuli-Venezia G.</t>
  </si>
  <si>
    <t>Grafico 4.5: Tasso di ospedalizzazione standardizzato (per età e genere) per 1.000 abitanti.</t>
  </si>
  <si>
    <t>Friuli Venezia G.</t>
  </si>
  <si>
    <t>Totale ricoveri erogati nella Regione
**</t>
  </si>
  <si>
    <t>Ricoveri di  residenti all'estero</t>
  </si>
  <si>
    <t>Saldo Ricoveri 
**</t>
  </si>
  <si>
    <t xml:space="preserve">Ricoveri di
residenti all'estero
</t>
  </si>
  <si>
    <t xml:space="preserve">Totale
ricoveri di residenti
</t>
  </si>
  <si>
    <t xml:space="preserve">Totale
ricoveri
erogati
nella Regione
**
</t>
  </si>
  <si>
    <t xml:space="preserve">** Il totale ricoveri erogati nella regione non include i residenti all’estero.
</t>
  </si>
  <si>
    <t>*** il saldo ricoveri è calcolato come differenza fra il numero di residenti nella regione ricoverati altrove (mobilità passiva) ed il numero di ricoveri erogati a pazienti residenti in altre regioni (mobilità attiva).</t>
  </si>
  <si>
    <t>***il saldo ricoveri è calcolato come differenza fra il numero di residenti nella regione ricoverati altrove (mobilità passiva) ed il numero di ricoveri erogati a pazienti residenti in altre regioni (mobilità attiva).</t>
  </si>
  <si>
    <r>
      <rPr>
        <vertAlign val="superscript"/>
        <sz val="10"/>
        <color theme="1"/>
        <rFont val="Calibri"/>
        <family val="2"/>
        <scheme val="minor"/>
      </rPr>
      <t>***</t>
    </r>
    <r>
      <rPr>
        <sz val="10"/>
        <color theme="1"/>
        <rFont val="Calibri"/>
        <family val="2"/>
        <scheme val="minor"/>
      </rPr>
      <t xml:space="preserve"> il saldo ricoveri è calcolato come differenza fra il numero di residenti nella regione ricoverati altrove (mobilità passiva) ed il numero di ricoveri erogati a pazienti residenti in altre regioni (mobilità attiva).</t>
    </r>
  </si>
  <si>
    <t xml:space="preserve">Ricoveri di
residenti 
all'estero
</t>
  </si>
  <si>
    <t>Saldo Ricoveri
 ***</t>
  </si>
  <si>
    <t>Totale
ricoveri
erogati
nella Regione
**</t>
  </si>
  <si>
    <t>** Il totale ricoveri erogati nella regione non include i residenti all’estero.</t>
  </si>
  <si>
    <t>Saldo Ricoveri 
***</t>
  </si>
  <si>
    <t xml:space="preserve">**Il totale ricoveri erogati nella regione non include i residenti all’estero.
</t>
  </si>
  <si>
    <t>*** Il saldo ricoveri è calcolato come differenza fra il numero di residenti nella regione ricoverati altrove (mobilità passiva) e il numero di ricoveri erogati a pazienti residenti in altre regioni (mobilità attiva).</t>
  </si>
  <si>
    <t>REGIONE</t>
  </si>
  <si>
    <t>Tabella 4.1: Dimissioni e tasso di ospedalizzazione standardizzato in Abruzzo e in Italia. Anno 2020</t>
  </si>
  <si>
    <t>attesa media prima del ricovero e degenza media preoperatoria - Attività per Acuti in Regime ordinario - Anno 2020</t>
  </si>
  <si>
    <t>Tempi di attesa, in giorni, per procedure in regime ordinario - Anno 2020</t>
  </si>
  <si>
    <t>Grafico 4.1: Tempi di attesa in giorni, per procedure in regime ordinario - Anno 2020</t>
  </si>
  <si>
    <t>Tempi di attesa, in giorni, per procedure in Day Hospital - Anno 2020</t>
  </si>
  <si>
    <t>attesa media prima del ricovero e degenza media preoperatoria - Attività per Acuti in Regime diurno - Anno 2020</t>
  </si>
  <si>
    <t>Grafico 4.2: Tempi di attesa in giorni, per procedure in Day Hospital - Anno 2020</t>
  </si>
  <si>
    <t xml:space="preserve">Tabella 4.2: Dimissioni per acuti in Abruzzo. Anni 2012-2020
</t>
  </si>
  <si>
    <t xml:space="preserve">Grafico 4.3: Dimissioni totali per Acuti in Abruzzo con cittadinanza italiana. Valori percentuali rispetto al totale. 
Anni 2012, 2014, 2016, 2018, 2020
</t>
  </si>
  <si>
    <t>Grafico 4.4: Dimissioni per Acuti in Abruzzo con cittadinanza straniera. Valori percentuali rispetto al totale. 
Anni 2012, 2014, 2016, 2018, 2020</t>
  </si>
  <si>
    <t>Tavola 5.6 - Tasso di ospedalizzazione entro e fuori regione, standardizzato per età e genere per 1.000 abitanti - Attività per Acuti - Anno 2020</t>
  </si>
  <si>
    <t>Attività per Acuti in regime ordinario e diurno. Anno 2020</t>
  </si>
  <si>
    <t>Grafico 4.6: Tasso di ospedalizzazione entro e fuori regione, standardizzato per età e genere per 1.000 abitanti - Attività per Acuti in regime ordinario- Anno 2020</t>
  </si>
  <si>
    <t>Grafico 4.7: Tasso di ospedalizzazione entro e fuori regione, standardizzato per età e genere per 1.000 abitanti - Attività per Acuti in regime diurno - Anno 2020</t>
  </si>
  <si>
    <t>Tavola 5.7 - Tasso di ospedalizzazione entro e fuori regione, standardizzato per età e genere per 1.000 abitanti - Attività per Riabilitazione - Anno 2020</t>
  </si>
  <si>
    <t>Grafico 4.8: Tasso di ospedalizzazione entro e fuori regione, standardizzato per età e genere per 1.000 abitanti - Attività per Riabilitazione in regime ordinario- Anno 2020</t>
  </si>
  <si>
    <t>Grafico 4.9: Tasso di ospedalizzazione entro e fuori regione, standardizzato per età e genere per 1.000 abitanti - Attività per Riabilitazione in regime diurno - Anno 2020</t>
  </si>
  <si>
    <t>Grafico 4.10: Tasso di ospedalizzazione entro e fuori regione, standardizzato per età e genere per 1.000 abitanti - Attività per Lungodegenza - Anno 2020</t>
  </si>
  <si>
    <t>Tavola 5.22 - Mobilità ospedaliera interregionale - Attività per Acuti in Regime ordinario - Anno 2020</t>
  </si>
  <si>
    <t xml:space="preserve">Tabella 4.3: Mobilità ospedaliera interregionale. Attività per Acuti in regime ordinario. Anno 2020
</t>
  </si>
  <si>
    <t>Tavola 5.23 - Mobilità ospedaliera interregionale - Attività per Acuti in Regime diurno - Anno 2020</t>
  </si>
  <si>
    <t>Tabella 4.4: Mobilità ospedaliera interregionale - Attività per Acuti in Regime diurno - Anno 2020</t>
  </si>
  <si>
    <t>Tavola 5.24 - Mobilità ospedaliera interregionale - Attività di Riabilitazione in Regime ordinario - Anno 2020</t>
  </si>
  <si>
    <t>Tabella 4.5: Mobilità ospedaliera interregionale - Attività di Riabilitazione in Regime ordinario - Anno 2020</t>
  </si>
  <si>
    <t>Tavola 5.25 - Mobilità ospedaliera interregionale - Attività di Riabilitazione in Regime diurno - Anno 2020</t>
  </si>
  <si>
    <t>Tabella 4.6: Mobilità ospedaliera interregionale - Attività di Riabilitazione in Regime diurno - Anno 2020</t>
  </si>
  <si>
    <t>Tavola 5.26 - Mobilità ospedaliera interregionale - Attività di Lungodegenza - Anno 2020</t>
  </si>
  <si>
    <t>Tabella 4.7: Mobilità ospedaliera interregionale - Attività di Lungodegenza - Anno 2020</t>
  </si>
  <si>
    <t>Dati SDO 2020</t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</si>
  <si>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Ministero della Salute
</t>
    </r>
  </si>
  <si>
    <r>
      <rPr>
        <b/>
        <i/>
        <sz val="11"/>
        <color theme="3"/>
        <rFont val="Calibri"/>
        <family val="2"/>
        <scheme val="minor"/>
      </rPr>
      <t xml:space="preserve">Fonte dati: </t>
    </r>
    <r>
      <rPr>
        <i/>
        <sz val="11"/>
        <color theme="3"/>
        <rFont val="Calibri"/>
        <family val="2"/>
        <scheme val="minor"/>
      </rPr>
      <t xml:space="preserve">ISTAT </t>
    </r>
  </si>
  <si>
    <t>Tavola 5.8 - Tasso di ospedalizzazione entro e fuori regione, standardizzato per età e genere per 1.000 abitanti - Attività per Lungodegenza - Anno 2020</t>
  </si>
  <si>
    <t>Tabella 4.8: Dati riepilogo Covid per regione ordinati per tasso di mortalità al 30 novembre 2022</t>
  </si>
  <si>
    <t>Regione</t>
  </si>
  <si>
    <t>Popolazione al 31/12/2021 
(a)</t>
  </si>
  <si>
    <t>Deceduti 2021 
(b)</t>
  </si>
  <si>
    <t>Tasso Mortalità
(b/a)*100</t>
  </si>
  <si>
    <t>Casi Totali
(C)</t>
  </si>
  <si>
    <t>Casi per 100 persone
(c/a)</t>
  </si>
  <si>
    <t>Deceduti
(d)</t>
  </si>
  <si>
    <t>Tasso mortalità
(d/a)</t>
  </si>
  <si>
    <t>Tasso letalità
(d/c)</t>
  </si>
  <si>
    <t>Trentino-A. Adige</t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</si>
  <si>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Ministero della Salute e Istat
</t>
    </r>
  </si>
  <si>
    <t>Tabella 4.9: Deceduti e dimessi/guariti in Abruzzo e in Italia al 30 novembre 2022</t>
  </si>
  <si>
    <t>Dimessi/Guariti</t>
  </si>
  <si>
    <t>Deceduti</t>
  </si>
  <si>
    <t>Pop. al 31/12/2021</t>
  </si>
  <si>
    <t>Territorio</t>
  </si>
  <si>
    <t>Dimessi - Guariti per 100 persone</t>
  </si>
  <si>
    <t>Deceduti per 100 persone</t>
  </si>
  <si>
    <r>
      <rPr>
        <b/>
        <sz val="11"/>
        <rFont val="Calibri"/>
        <family val="2"/>
      </rPr>
      <t>Abruzzo</t>
    </r>
  </si>
  <si>
    <r>
      <rPr>
        <b/>
        <sz val="11"/>
        <rFont val="Calibri"/>
        <family val="2"/>
      </rPr>
      <t>TOTALE</t>
    </r>
  </si>
  <si>
    <t>Grafico 4.11: Deceduti e dimessi/guariti in Italia al 30 novembre 2022</t>
  </si>
  <si>
    <t>Grafico 4.12: Deceduti e dimessi/guariti in Abruzzo al 30 novembre 2022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</si>
  <si>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</si>
  <si>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</si>
  <si>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</si>
  <si>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</si>
  <si>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</si>
  <si>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</si>
  <si>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</si>
  <si>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</si>
  <si>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</si>
  <si>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Tot gen-set</t>
  </si>
  <si>
    <t xml:space="preserve">Grafico 4.15: Decessi totali in Abruzzo per provincia nel periodo gennaio-settembre 
Anni 2021 e 2022 
</t>
  </si>
  <si>
    <t>Grafico 4.13: Decessi totali dei residenti  in Abruzzo nel periodo gennaio-settembre. Anni 2021 e 2022</t>
  </si>
  <si>
    <t>Media 2015-2019</t>
  </si>
  <si>
    <t xml:space="preserve">Grafico 4.14: Decessi totali in Abruzzo nel periodo gennaio - settembre. Media anni 2015-2019 e anni 2021, 2022 </t>
  </si>
  <si>
    <t>Decessi</t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</si>
  <si>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Istat - Elaborazione Ufficio di statistica della Regione Abruzzo
</t>
    </r>
  </si>
  <si>
    <t>Elaborazione Ufficio di statistica della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</si>
</sst>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_-;_-@_-"/>
    <numFmt numFmtId="169" formatCode="_(* #,##0.0_);_(* \(#,##0.0\);_(* &quot;-&quot;_);_(@_)"/>
    <numFmt numFmtId="170" formatCode="#,##0.0"/>
    <numFmt numFmtId="171" formatCode="0.000%"/>
  </numFmts>
  <fonts count="6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indexed="9"/>
      <name val="Verdana"/>
      <family val="2"/>
    </font>
    <font>
      <sz val="8"/>
      <name val="Verdana"/>
      <family val="2"/>
    </font>
    <font>
      <b/>
      <sz val="10"/>
      <color rgb="FF7030A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Arial Narrow"/>
      <family val="2"/>
    </font>
    <font>
      <sz val="8"/>
      <color rgb="FF00B050"/>
      <name val="Arial Narrow"/>
      <family val="2"/>
    </font>
    <font>
      <sz val="8"/>
      <color rgb="FFC00000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17" applyNumberFormat="0" applyAlignment="0" applyProtection="0"/>
    <xf numFmtId="0" fontId="34" fillId="8" borderId="18" applyNumberFormat="0" applyAlignment="0" applyProtection="0"/>
    <xf numFmtId="0" fontId="35" fillId="8" borderId="17" applyNumberFormat="0" applyAlignment="0" applyProtection="0"/>
    <xf numFmtId="0" fontId="36" fillId="0" borderId="19" applyNumberFormat="0" applyFill="0" applyAlignment="0" applyProtection="0"/>
    <xf numFmtId="0" fontId="37" fillId="9" borderId="20" applyNumberFormat="0" applyAlignment="0" applyProtection="0"/>
    <xf numFmtId="0" fontId="1" fillId="0" borderId="0" applyNumberFormat="0" applyFill="0" applyBorder="0" applyAlignment="0" applyProtection="0"/>
    <xf numFmtId="0" fontId="25" fillId="10" borderId="21" applyNumberFormat="0" applyFont="0" applyAlignment="0" applyProtection="0"/>
    <xf numFmtId="0" fontId="3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/>
    <xf numFmtId="0" fontId="7" fillId="0" borderId="0"/>
    <xf numFmtId="0" fontId="41" fillId="0" borderId="0"/>
    <xf numFmtId="0" fontId="42" fillId="0" borderId="0"/>
    <xf numFmtId="9" fontId="25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8" fillId="0" borderId="0" xfId="0" applyFont="1"/>
    <xf numFmtId="167" fontId="11" fillId="0" borderId="0" xfId="0" applyNumberFormat="1" applyFont="1"/>
    <xf numFmtId="167" fontId="12" fillId="0" borderId="0" xfId="0" applyNumberFormat="1" applyFont="1"/>
    <xf numFmtId="0" fontId="13" fillId="0" borderId="7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4" fillId="0" borderId="7" xfId="0" applyFont="1" applyBorder="1" applyAlignment="1">
      <alignment horizontal="left" vertical="center" indent="5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8" xfId="0" applyFont="1" applyBorder="1" applyAlignment="1">
      <alignment horizontal="left" vertical="center" indent="5"/>
    </xf>
    <xf numFmtId="3" fontId="14" fillId="0" borderId="9" xfId="0" applyNumberFormat="1" applyFont="1" applyBorder="1" applyAlignment="1">
      <alignment vertical="center"/>
    </xf>
    <xf numFmtId="2" fontId="14" fillId="0" borderId="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 applyAlignment="1">
      <alignment horizontal="left" vertical="center" readingOrder="1"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left" vertical="top" wrapText="1"/>
    </xf>
    <xf numFmtId="165" fontId="0" fillId="0" borderId="0" xfId="0" applyNumberFormat="1"/>
    <xf numFmtId="0" fontId="17" fillId="0" borderId="7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right" vertical="center"/>
    </xf>
    <xf numFmtId="0" fontId="18" fillId="0" borderId="0" xfId="0" applyFont="1"/>
    <xf numFmtId="0" fontId="0" fillId="0" borderId="9" xfId="0" applyBorder="1"/>
    <xf numFmtId="167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/>
    <xf numFmtId="167" fontId="12" fillId="0" borderId="0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7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0" xfId="0" applyFont="1" applyBorder="1"/>
    <xf numFmtId="0" fontId="21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66" fontId="21" fillId="0" borderId="0" xfId="0" applyNumberFormat="1" applyFont="1" applyBorder="1" applyAlignment="1">
      <alignment vertical="center"/>
    </xf>
    <xf numFmtId="169" fontId="22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9" fontId="21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24" fillId="0" borderId="0" xfId="0" applyFont="1"/>
    <xf numFmtId="3" fontId="17" fillId="0" borderId="0" xfId="0" applyNumberFormat="1" applyFont="1" applyBorder="1" applyAlignment="1"/>
    <xf numFmtId="3" fontId="16" fillId="0" borderId="0" xfId="0" applyNumberFormat="1" applyFont="1" applyBorder="1" applyAlignment="1"/>
    <xf numFmtId="3" fontId="17" fillId="0" borderId="12" xfId="0" applyNumberFormat="1" applyFont="1" applyBorder="1" applyAlignment="1"/>
    <xf numFmtId="3" fontId="16" fillId="0" borderId="12" xfId="0" applyNumberFormat="1" applyFont="1" applyBorder="1" applyAlignment="1"/>
    <xf numFmtId="170" fontId="17" fillId="0" borderId="0" xfId="0" applyNumberFormat="1" applyFont="1" applyBorder="1" applyAlignment="1"/>
    <xf numFmtId="170" fontId="16" fillId="0" borderId="0" xfId="0" applyNumberFormat="1" applyFont="1" applyBorder="1" applyAlignment="1"/>
    <xf numFmtId="3" fontId="14" fillId="0" borderId="0" xfId="0" applyNumberFormat="1" applyFont="1" applyBorder="1" applyAlignment="1"/>
    <xf numFmtId="170" fontId="14" fillId="0" borderId="0" xfId="0" applyNumberFormat="1" applyFont="1" applyBorder="1" applyAlignment="1"/>
    <xf numFmtId="3" fontId="14" fillId="0" borderId="12" xfId="0" applyNumberFormat="1" applyFont="1" applyBorder="1" applyAlignment="1"/>
    <xf numFmtId="3" fontId="13" fillId="0" borderId="0" xfId="0" applyNumberFormat="1" applyFont="1" applyBorder="1" applyAlignment="1"/>
    <xf numFmtId="170" fontId="13" fillId="0" borderId="0" xfId="0" applyNumberFormat="1" applyFont="1" applyBorder="1" applyAlignment="1"/>
    <xf numFmtId="3" fontId="13" fillId="0" borderId="12" xfId="0" applyNumberFormat="1" applyFont="1" applyBorder="1" applyAlignment="1"/>
    <xf numFmtId="3" fontId="0" fillId="0" borderId="0" xfId="0" applyNumberFormat="1"/>
    <xf numFmtId="164" fontId="0" fillId="0" borderId="0" xfId="0" applyNumberFormat="1"/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 wrapText="1"/>
    </xf>
    <xf numFmtId="3" fontId="14" fillId="0" borderId="0" xfId="0" applyNumberFormat="1" applyFont="1" applyBorder="1"/>
    <xf numFmtId="0" fontId="43" fillId="0" borderId="0" xfId="0" applyFont="1"/>
    <xf numFmtId="167" fontId="43" fillId="0" borderId="0" xfId="0" applyNumberFormat="1" applyFont="1"/>
    <xf numFmtId="167" fontId="44" fillId="0" borderId="0" xfId="0" applyNumberFormat="1" applyFont="1"/>
    <xf numFmtId="168" fontId="43" fillId="0" borderId="0" xfId="0" applyNumberFormat="1" applyFont="1"/>
    <xf numFmtId="0" fontId="44" fillId="0" borderId="0" xfId="0" applyFont="1"/>
    <xf numFmtId="0" fontId="8" fillId="0" borderId="0" xfId="0" applyFont="1" applyAlignment="1"/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8" fillId="0" borderId="0" xfId="0" applyFont="1"/>
    <xf numFmtId="0" fontId="3" fillId="0" borderId="0" xfId="0" applyFont="1" applyBorder="1"/>
    <xf numFmtId="0" fontId="49" fillId="0" borderId="0" xfId="0" applyFont="1"/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 wrapText="1"/>
    </xf>
    <xf numFmtId="0" fontId="14" fillId="0" borderId="0" xfId="0" applyFont="1" applyBorder="1" applyAlignment="1"/>
    <xf numFmtId="0" fontId="51" fillId="0" borderId="0" xfId="0" applyFont="1" applyAlignment="1">
      <alignment horizontal="left" vertical="center"/>
    </xf>
    <xf numFmtId="0" fontId="9" fillId="0" borderId="0" xfId="0" applyFont="1" applyAlignment="1"/>
    <xf numFmtId="0" fontId="52" fillId="0" borderId="0" xfId="0" applyFont="1" applyAlignment="1"/>
    <xf numFmtId="0" fontId="53" fillId="0" borderId="0" xfId="0" applyFont="1"/>
    <xf numFmtId="0" fontId="52" fillId="0" borderId="0" xfId="0" applyFont="1" applyAlignment="1">
      <alignment wrapText="1"/>
    </xf>
    <xf numFmtId="0" fontId="54" fillId="0" borderId="0" xfId="0" applyFont="1"/>
    <xf numFmtId="0" fontId="56" fillId="0" borderId="0" xfId="0" applyFont="1"/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45" fillId="0" borderId="0" xfId="0" applyFont="1"/>
    <xf numFmtId="0" fontId="13" fillId="0" borderId="8" xfId="0" applyFont="1" applyBorder="1" applyAlignment="1">
      <alignment horizontal="left" vertical="center"/>
    </xf>
    <xf numFmtId="0" fontId="57" fillId="0" borderId="26" xfId="0" applyFont="1" applyBorder="1" applyAlignment="1">
      <alignment horizontal="right" vertical="center" wrapText="1"/>
    </xf>
    <xf numFmtId="0" fontId="57" fillId="0" borderId="9" xfId="0" applyFont="1" applyBorder="1" applyAlignment="1">
      <alignment horizontal="right" vertical="center" wrapText="1"/>
    </xf>
    <xf numFmtId="0" fontId="14" fillId="0" borderId="7" xfId="0" applyFont="1" applyBorder="1"/>
    <xf numFmtId="3" fontId="17" fillId="0" borderId="0" xfId="0" applyNumberFormat="1" applyFont="1"/>
    <xf numFmtId="10" fontId="58" fillId="0" borderId="0" xfId="48" applyNumberFormat="1" applyFont="1"/>
    <xf numFmtId="171" fontId="58" fillId="0" borderId="0" xfId="48" applyNumberFormat="1" applyFont="1"/>
    <xf numFmtId="0" fontId="13" fillId="0" borderId="7" xfId="0" applyFont="1" applyBorder="1"/>
    <xf numFmtId="3" fontId="16" fillId="0" borderId="0" xfId="0" applyNumberFormat="1" applyFont="1"/>
    <xf numFmtId="10" fontId="59" fillId="0" borderId="0" xfId="48" applyNumberFormat="1" applyFont="1"/>
    <xf numFmtId="171" fontId="59" fillId="0" borderId="0" xfId="48" applyNumberFormat="1" applyFont="1"/>
    <xf numFmtId="0" fontId="60" fillId="0" borderId="7" xfId="0" applyFont="1" applyBorder="1"/>
    <xf numFmtId="3" fontId="6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0" fontId="62" fillId="0" borderId="0" xfId="0" applyFont="1" applyFill="1"/>
    <xf numFmtId="3" fontId="3" fillId="0" borderId="0" xfId="0" applyNumberFormat="1" applyFont="1"/>
    <xf numFmtId="10" fontId="3" fillId="0" borderId="0" xfId="48" applyNumberFormat="1" applyFont="1"/>
    <xf numFmtId="0" fontId="0" fillId="0" borderId="0" xfId="0" applyAlignment="1">
      <alignment horizontal="center"/>
    </xf>
    <xf numFmtId="10" fontId="0" fillId="0" borderId="0" xfId="48" applyNumberFormat="1" applyFont="1" applyAlignment="1">
      <alignment horizontal="center"/>
    </xf>
    <xf numFmtId="0" fontId="63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left"/>
    </xf>
    <xf numFmtId="3" fontId="14" fillId="0" borderId="0" xfId="0" applyNumberFormat="1" applyFont="1"/>
    <xf numFmtId="10" fontId="14" fillId="0" borderId="0" xfId="48" applyNumberFormat="1" applyFont="1"/>
    <xf numFmtId="0" fontId="63" fillId="0" borderId="0" xfId="0" applyFont="1"/>
    <xf numFmtId="3" fontId="2" fillId="0" borderId="0" xfId="0" applyNumberFormat="1" applyFont="1"/>
    <xf numFmtId="3" fontId="0" fillId="0" borderId="0" xfId="0" applyNumberFormat="1" applyFont="1"/>
  </cellXfs>
  <cellStyles count="49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rmale 2" xfId="2"/>
    <cellStyle name="Normale 3" xfId="1"/>
    <cellStyle name="Normale 4" xfId="44"/>
    <cellStyle name="Normale 4 2" xfId="45"/>
    <cellStyle name="Normale 5" xfId="46"/>
    <cellStyle name="Normale 6" xfId="47"/>
    <cellStyle name="Nota" xfId="17" builtinId="10" customBuiltin="1"/>
    <cellStyle name="Output" xfId="12" builtinId="21" customBuiltin="1"/>
    <cellStyle name="Percentuale" xfId="48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87904636920384"/>
          <c:y val="2.1905312259114178E-2"/>
          <c:w val="0.70253062117235343"/>
          <c:h val="0.84870237760334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4.1-4.2'!$C$11</c:f>
              <c:strCache>
                <c:ptCount val="1"/>
                <c:pt idx="0">
                  <c:v> Abruzzo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4.1-4.2'!$B$12:$B$21</c:f>
              <c:strCache>
                <c:ptCount val="10"/>
                <c:pt idx="0">
                  <c:v>Tumore alla mammella</c:v>
                </c:pt>
                <c:pt idx="1">
                  <c:v>Tumore alla prostata</c:v>
                </c:pt>
                <c:pt idx="2">
                  <c:v>Tumore al colon retto</c:v>
                </c:pt>
                <c:pt idx="3">
                  <c:v>Tumore all'utero</c:v>
                </c:pt>
                <c:pt idx="4">
                  <c:v>Bypass coronarico</c:v>
                </c:pt>
                <c:pt idx="5">
                  <c:v>Angioplastica 
coronarica (PTCA)</c:v>
                </c:pt>
                <c:pt idx="6">
                  <c:v>Endoarteriectomia
carotidea</c:v>
                </c:pt>
                <c:pt idx="7">
                  <c:v>Protesi d'anca</c:v>
                </c:pt>
                <c:pt idx="8">
                  <c:v>Tumore al polmone</c:v>
                </c:pt>
                <c:pt idx="9">
                  <c:v>Tonsillectomia</c:v>
                </c:pt>
              </c:strCache>
            </c:strRef>
          </c:cat>
          <c:val>
            <c:numRef>
              <c:f>'Graf. 4.1-4.2'!$C$12:$C$21</c:f>
              <c:numCache>
                <c:formatCode>_-* #,##0.0_-;\-* #,##0.0_-;_-* "-"?_-;_-@_-</c:formatCode>
                <c:ptCount val="10"/>
                <c:pt idx="0">
                  <c:v>20.715277777777779</c:v>
                </c:pt>
                <c:pt idx="1">
                  <c:v>93.686520376175551</c:v>
                </c:pt>
                <c:pt idx="2">
                  <c:v>18.811934900542497</c:v>
                </c:pt>
                <c:pt idx="3">
                  <c:v>42.136752136752136</c:v>
                </c:pt>
                <c:pt idx="4">
                  <c:v>11.276190476190477</c:v>
                </c:pt>
                <c:pt idx="5">
                  <c:v>11.296500920810313</c:v>
                </c:pt>
                <c:pt idx="6">
                  <c:v>62.164705882352941</c:v>
                </c:pt>
                <c:pt idx="7">
                  <c:v>45.720326409495549</c:v>
                </c:pt>
                <c:pt idx="8">
                  <c:v>19.755102040816325</c:v>
                </c:pt>
                <c:pt idx="9">
                  <c:v>205.41176470588235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1-4649-AE83-84BC71927142}"/>
            </c:ext>
          </c:extLst>
        </c:ser>
        <c:ser>
          <c:idx val="1"/>
          <c:order val="1"/>
          <c:tx>
            <c:strRef>
              <c:f>'Graf. 4.1-4.2'!$D$11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4.1-4.2'!$B$12:$B$21</c:f>
              <c:strCache>
                <c:ptCount val="10"/>
                <c:pt idx="0">
                  <c:v>Tumore alla mammella</c:v>
                </c:pt>
                <c:pt idx="1">
                  <c:v>Tumore alla prostata</c:v>
                </c:pt>
                <c:pt idx="2">
                  <c:v>Tumore al colon retto</c:v>
                </c:pt>
                <c:pt idx="3">
                  <c:v>Tumore all'utero</c:v>
                </c:pt>
                <c:pt idx="4">
                  <c:v>Bypass coronarico</c:v>
                </c:pt>
                <c:pt idx="5">
                  <c:v>Angioplastica 
coronarica (PTCA)</c:v>
                </c:pt>
                <c:pt idx="6">
                  <c:v>Endoarteriectomia
carotidea</c:v>
                </c:pt>
                <c:pt idx="7">
                  <c:v>Protesi d'anca</c:v>
                </c:pt>
                <c:pt idx="8">
                  <c:v>Tumore al polmone</c:v>
                </c:pt>
                <c:pt idx="9">
                  <c:v>Tonsillectomia</c:v>
                </c:pt>
              </c:strCache>
            </c:strRef>
          </c:cat>
          <c:val>
            <c:numRef>
              <c:f>'Graf. 4.1-4.2'!$D$12:$D$21</c:f>
              <c:numCache>
                <c:formatCode>_-* #,##0.0_-;\-* #,##0.0_-;_-* "-"?_-;_-@_-</c:formatCode>
                <c:ptCount val="10"/>
                <c:pt idx="0">
                  <c:v>26.394415487714074</c:v>
                </c:pt>
                <c:pt idx="1">
                  <c:v>48.764525139664805</c:v>
                </c:pt>
                <c:pt idx="2">
                  <c:v>22.799607439947657</c:v>
                </c:pt>
                <c:pt idx="3">
                  <c:v>24.014605809128632</c:v>
                </c:pt>
                <c:pt idx="4">
                  <c:v>23.291360421578144</c:v>
                </c:pt>
                <c:pt idx="5">
                  <c:v>26.77579921058182</c:v>
                </c:pt>
                <c:pt idx="6">
                  <c:v>50.661154345006487</c:v>
                </c:pt>
                <c:pt idx="7">
                  <c:v>82.199437960105513</c:v>
                </c:pt>
                <c:pt idx="8">
                  <c:v>23.033739837398375</c:v>
                </c:pt>
                <c:pt idx="9">
                  <c:v>154.03153542928564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1-4649-AE83-84BC7192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79822976"/>
        <c:axId val="179825664"/>
      </c:barChart>
      <c:catAx>
        <c:axId val="179822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9825664"/>
        <c:crosses val="autoZero"/>
        <c:auto val="1"/>
        <c:lblAlgn val="ctr"/>
        <c:lblOffset val="100"/>
        <c:noMultiLvlLbl val="0"/>
      </c:catAx>
      <c:valAx>
        <c:axId val="17982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9822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30286504811898513"/>
          <c:y val="0.92746609798775137"/>
          <c:w val="0.51657939632545935"/>
          <c:h val="7.099372995042285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7361438535438E-2"/>
          <c:y val="3.2882035578885971E-2"/>
          <c:w val="0.9144130275144835"/>
          <c:h val="0.69560116959064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4.10'!$B$7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5FB9-4A5A-8A21-6E2B27E0C67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693-4852-8582-EC71B0BBE0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FB9-4A5A-8A21-6E2B27E0C6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FB9-4A5A-8A21-6E2B27E0C67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FB9-4A5A-8A21-6E2B27E0C67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FB9-4A5A-8A21-6E2B27E0C67B}"/>
              </c:ext>
            </c:extLst>
          </c:dPt>
          <c:dLbls>
            <c:dLbl>
              <c:idx val="21"/>
              <c:layout>
                <c:manualLayout>
                  <c:x val="1.2552876373167344E-4"/>
                  <c:y val="-2.3872222222222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693-4852-8582-EC71B0BBE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5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4.10'!$A$8:$A$29</c:f>
              <c:strCache>
                <c:ptCount val="22"/>
                <c:pt idx="0">
                  <c:v>Emilia Romagna</c:v>
                </c:pt>
                <c:pt idx="1">
                  <c:v>P.A. Bolzano</c:v>
                </c:pt>
                <c:pt idx="2">
                  <c:v>P.A. Trento</c:v>
                </c:pt>
                <c:pt idx="3">
                  <c:v>Liguria</c:v>
                </c:pt>
                <c:pt idx="4">
                  <c:v>Marche</c:v>
                </c:pt>
                <c:pt idx="5">
                  <c:v>Piemonte</c:v>
                </c:pt>
                <c:pt idx="6">
                  <c:v>Abruzzo</c:v>
                </c:pt>
                <c:pt idx="7">
                  <c:v>Basilicata</c:v>
                </c:pt>
                <c:pt idx="8">
                  <c:v>Umbria</c:v>
                </c:pt>
                <c:pt idx="9">
                  <c:v>ITALIA</c:v>
                </c:pt>
                <c:pt idx="10">
                  <c:v>Sardegna</c:v>
                </c:pt>
                <c:pt idx="11">
                  <c:v>Lazio</c:v>
                </c:pt>
                <c:pt idx="12">
                  <c:v>Veneto</c:v>
                </c:pt>
                <c:pt idx="13">
                  <c:v>Campania</c:v>
                </c:pt>
                <c:pt idx="14">
                  <c:v>Sicilia</c:v>
                </c:pt>
                <c:pt idx="15">
                  <c:v>Valle d'Aosta</c:v>
                </c:pt>
                <c:pt idx="16">
                  <c:v>Puglia</c:v>
                </c:pt>
                <c:pt idx="17">
                  <c:v>Calabria</c:v>
                </c:pt>
                <c:pt idx="18">
                  <c:v>Friuli V.G.</c:v>
                </c:pt>
                <c:pt idx="19">
                  <c:v>Lombardia</c:v>
                </c:pt>
                <c:pt idx="20">
                  <c:v>Toscana</c:v>
                </c:pt>
                <c:pt idx="21">
                  <c:v>Molise</c:v>
                </c:pt>
              </c:strCache>
            </c:strRef>
          </c:cat>
          <c:val>
            <c:numRef>
              <c:f>'Graf. 4.10'!$B$8:$B$29</c:f>
              <c:numCache>
                <c:formatCode>_(* #,##0.00_);_(* \(#,##0.00\);_(* "-"??_);_(@_)</c:formatCode>
                <c:ptCount val="22"/>
                <c:pt idx="0">
                  <c:v>3.5224908679812224</c:v>
                </c:pt>
                <c:pt idx="1">
                  <c:v>2.310739965161948</c:v>
                </c:pt>
                <c:pt idx="2">
                  <c:v>1.3619016435695348</c:v>
                </c:pt>
                <c:pt idx="3">
                  <c:v>1.3007734404918956</c:v>
                </c:pt>
                <c:pt idx="4">
                  <c:v>1.1885419803571708</c:v>
                </c:pt>
                <c:pt idx="5">
                  <c:v>1.0202958248215792</c:v>
                </c:pt>
                <c:pt idx="6">
                  <c:v>0.96991792371319974</c:v>
                </c:pt>
                <c:pt idx="7">
                  <c:v>0.93781884060667997</c:v>
                </c:pt>
                <c:pt idx="8">
                  <c:v>0.86689838796299767</c:v>
                </c:pt>
                <c:pt idx="9">
                  <c:v>0.8244260257360625</c:v>
                </c:pt>
                <c:pt idx="10">
                  <c:v>0.64386874721849219</c:v>
                </c:pt>
                <c:pt idx="11">
                  <c:v>0.61074143405723014</c:v>
                </c:pt>
                <c:pt idx="12">
                  <c:v>0.5613048703506337</c:v>
                </c:pt>
                <c:pt idx="13">
                  <c:v>0.55931822687691513</c:v>
                </c:pt>
                <c:pt idx="14">
                  <c:v>0.5527994554072484</c:v>
                </c:pt>
                <c:pt idx="15">
                  <c:v>0.47925991329801609</c:v>
                </c:pt>
                <c:pt idx="16">
                  <c:v>0.42845336499823872</c:v>
                </c:pt>
                <c:pt idx="17">
                  <c:v>0.39122858168710989</c:v>
                </c:pt>
                <c:pt idx="18">
                  <c:v>0.3634981582235291</c:v>
                </c:pt>
                <c:pt idx="19">
                  <c:v>0.24364776056540774</c:v>
                </c:pt>
                <c:pt idx="20">
                  <c:v>0.24908937759830629</c:v>
                </c:pt>
                <c:pt idx="21">
                  <c:v>4.7238634667526896E-2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B9-4A5A-8A21-6E2B27E0C67B}"/>
            </c:ext>
          </c:extLst>
        </c:ser>
        <c:ser>
          <c:idx val="1"/>
          <c:order val="1"/>
          <c:tx>
            <c:strRef>
              <c:f>'Graf. 4.10'!$C$7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FB9-4A5A-8A21-6E2B27E0C67B}"/>
              </c:ext>
            </c:extLst>
          </c:dPt>
          <c:dPt>
            <c:idx val="6"/>
            <c:invertIfNegative val="0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FB9-4A5A-8A21-6E2B27E0C6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FB9-4A5A-8A21-6E2B27E0C6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FB9-4A5A-8A21-6E2B27E0C67B}"/>
              </c:ext>
            </c:extLst>
          </c:dPt>
          <c:dPt>
            <c:idx val="9"/>
            <c:invertIfNegative val="0"/>
            <c:bubble3D val="0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FB9-4A5A-8A21-6E2B27E0C67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FB9-4A5A-8A21-6E2B27E0C67B}"/>
              </c:ext>
            </c:extLst>
          </c:dPt>
          <c:dLbls>
            <c:dLbl>
              <c:idx val="0"/>
              <c:layout>
                <c:manualLayout>
                  <c:x val="-1.9715798240263781E-17"/>
                  <c:y val="-1.5644651676431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B9-4A5A-8A21-6E2B27E0C67B}"/>
                </c:ext>
              </c:extLst>
            </c:dLbl>
            <c:dLbl>
              <c:idx val="1"/>
              <c:layout>
                <c:manualLayout>
                  <c:x val="1.9649647960931179E-17"/>
                  <c:y val="-5.543650793650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B9-4A5A-8A21-6E2B27E0C67B}"/>
                </c:ext>
              </c:extLst>
            </c:dLbl>
            <c:dLbl>
              <c:idx val="2"/>
              <c:layout>
                <c:manualLayout>
                  <c:x val="4.2872454448017148E-3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B9-4A5A-8A21-6E2B27E0C67B}"/>
                </c:ext>
              </c:extLst>
            </c:dLbl>
            <c:dLbl>
              <c:idx val="3"/>
              <c:layout>
                <c:manualLayout>
                  <c:x val="2.1436227224008574E-3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B9-4A5A-8A21-6E2B27E0C67B}"/>
                </c:ext>
              </c:extLst>
            </c:dLbl>
            <c:dLbl>
              <c:idx val="4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B9-4A5A-8A21-6E2B27E0C67B}"/>
                </c:ext>
              </c:extLst>
            </c:dLbl>
            <c:dLbl>
              <c:idx val="5"/>
              <c:layout>
                <c:manualLayout>
                  <c:x val="0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B9-4A5A-8A21-6E2B27E0C67B}"/>
                </c:ext>
              </c:extLst>
            </c:dLbl>
            <c:dLbl>
              <c:idx val="6"/>
              <c:layout>
                <c:manualLayout>
                  <c:x val="2.143622722400818E-3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B9-4A5A-8A21-6E2B27E0C67B}"/>
                </c:ext>
              </c:extLst>
            </c:dLbl>
            <c:dLbl>
              <c:idx val="7"/>
              <c:layout>
                <c:manualLayout>
                  <c:x val="2.1436227224008574E-3"/>
                  <c:y val="-6.0476190476190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B9-4A5A-8A21-6E2B27E0C67B}"/>
                </c:ext>
              </c:extLst>
            </c:dLbl>
            <c:dLbl>
              <c:idx val="8"/>
              <c:layout>
                <c:manualLayout>
                  <c:x val="2.1436227224008574E-3"/>
                  <c:y val="-6.047619047619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B9-4A5A-8A21-6E2B27E0C67B}"/>
                </c:ext>
              </c:extLst>
            </c:dLbl>
            <c:dLbl>
              <c:idx val="9"/>
              <c:layout>
                <c:manualLayout>
                  <c:x val="4.2872454448017148E-3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B9-4A5A-8A21-6E2B27E0C67B}"/>
                </c:ext>
              </c:extLst>
            </c:dLbl>
            <c:dLbl>
              <c:idx val="10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B9-4A5A-8A21-6E2B27E0C67B}"/>
                </c:ext>
              </c:extLst>
            </c:dLbl>
            <c:dLbl>
              <c:idx val="11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B9-4A5A-8A21-6E2B27E0C67B}"/>
                </c:ext>
              </c:extLst>
            </c:dLbl>
            <c:dLbl>
              <c:idx val="12"/>
              <c:layout>
                <c:manualLayout>
                  <c:x val="0"/>
                  <c:y val="-8.567460317460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B9-4A5A-8A21-6E2B27E0C67B}"/>
                </c:ext>
              </c:extLst>
            </c:dLbl>
            <c:dLbl>
              <c:idx val="13"/>
              <c:layout>
                <c:manualLayout>
                  <c:x val="2.1436227224007789E-3"/>
                  <c:y val="-5.039682539682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B9-4A5A-8A21-6E2B27E0C67B}"/>
                </c:ext>
              </c:extLst>
            </c:dLbl>
            <c:dLbl>
              <c:idx val="14"/>
              <c:layout>
                <c:manualLayout>
                  <c:x val="7.8598591843724714E-17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B9-4A5A-8A21-6E2B27E0C67B}"/>
                </c:ext>
              </c:extLst>
            </c:dLbl>
            <c:dLbl>
              <c:idx val="15"/>
              <c:layout>
                <c:manualLayout>
                  <c:x val="0"/>
                  <c:y val="-8.567460317460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B9-4A5A-8A21-6E2B27E0C67B}"/>
                </c:ext>
              </c:extLst>
            </c:dLbl>
            <c:dLbl>
              <c:idx val="16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FB9-4A5A-8A21-6E2B27E0C67B}"/>
                </c:ext>
              </c:extLst>
            </c:dLbl>
            <c:dLbl>
              <c:idx val="17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FB9-4A5A-8A21-6E2B27E0C67B}"/>
                </c:ext>
              </c:extLst>
            </c:dLbl>
            <c:dLbl>
              <c:idx val="18"/>
              <c:layout>
                <c:manualLayout>
                  <c:x val="0"/>
                  <c:y val="-7.55952380952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FB9-4A5A-8A21-6E2B27E0C67B}"/>
                </c:ext>
              </c:extLst>
            </c:dLbl>
            <c:dLbl>
              <c:idx val="19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FB9-4A5A-8A21-6E2B27E0C67B}"/>
                </c:ext>
              </c:extLst>
            </c:dLbl>
            <c:dLbl>
              <c:idx val="20"/>
              <c:layout>
                <c:manualLayout>
                  <c:x val="2.1436227224008574E-3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FB9-4A5A-8A21-6E2B27E0C67B}"/>
                </c:ext>
              </c:extLst>
            </c:dLbl>
            <c:dLbl>
              <c:idx val="21"/>
              <c:layout>
                <c:manualLayout>
                  <c:x val="-2.204568699120767E-3"/>
                  <c:y val="-0.10158567251461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FB9-4A5A-8A21-6E2B27E0C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4.10'!$A$8:$A$29</c:f>
              <c:strCache>
                <c:ptCount val="22"/>
                <c:pt idx="0">
                  <c:v>Emilia Romagna</c:v>
                </c:pt>
                <c:pt idx="1">
                  <c:v>P.A. Bolzano</c:v>
                </c:pt>
                <c:pt idx="2">
                  <c:v>P.A. Trento</c:v>
                </c:pt>
                <c:pt idx="3">
                  <c:v>Liguria</c:v>
                </c:pt>
                <c:pt idx="4">
                  <c:v>Marche</c:v>
                </c:pt>
                <c:pt idx="5">
                  <c:v>Piemonte</c:v>
                </c:pt>
                <c:pt idx="6">
                  <c:v>Abruzzo</c:v>
                </c:pt>
                <c:pt idx="7">
                  <c:v>Basilicata</c:v>
                </c:pt>
                <c:pt idx="8">
                  <c:v>Umbria</c:v>
                </c:pt>
                <c:pt idx="9">
                  <c:v>ITALIA</c:v>
                </c:pt>
                <c:pt idx="10">
                  <c:v>Sardegna</c:v>
                </c:pt>
                <c:pt idx="11">
                  <c:v>Lazio</c:v>
                </c:pt>
                <c:pt idx="12">
                  <c:v>Veneto</c:v>
                </c:pt>
                <c:pt idx="13">
                  <c:v>Campania</c:v>
                </c:pt>
                <c:pt idx="14">
                  <c:v>Sicilia</c:v>
                </c:pt>
                <c:pt idx="15">
                  <c:v>Valle d'Aosta</c:v>
                </c:pt>
                <c:pt idx="16">
                  <c:v>Puglia</c:v>
                </c:pt>
                <c:pt idx="17">
                  <c:v>Calabria</c:v>
                </c:pt>
                <c:pt idx="18">
                  <c:v>Friuli V.G.</c:v>
                </c:pt>
                <c:pt idx="19">
                  <c:v>Lombardia</c:v>
                </c:pt>
                <c:pt idx="20">
                  <c:v>Toscana</c:v>
                </c:pt>
                <c:pt idx="21">
                  <c:v>Molise</c:v>
                </c:pt>
              </c:strCache>
            </c:strRef>
          </c:cat>
          <c:val>
            <c:numRef>
              <c:f>'Graf. 4.10'!$C$8:$C$29</c:f>
              <c:numCache>
                <c:formatCode>_(* #,##0.00_);_(* \(#,##0.00\);_(* "-"??_);_(@_)</c:formatCode>
                <c:ptCount val="22"/>
                <c:pt idx="0">
                  <c:v>1.4723577409762737E-2</c:v>
                </c:pt>
                <c:pt idx="1">
                  <c:v>3.4446132431252462E-2</c:v>
                </c:pt>
                <c:pt idx="2">
                  <c:v>2.7290803826948099E-2</c:v>
                </c:pt>
                <c:pt idx="3">
                  <c:v>3.0894682807542907E-2</c:v>
                </c:pt>
                <c:pt idx="4">
                  <c:v>8.8576100770874008E-2</c:v>
                </c:pt>
                <c:pt idx="5">
                  <c:v>1.2691087369663338E-2</c:v>
                </c:pt>
                <c:pt idx="6">
                  <c:v>5.9051527097495317E-2</c:v>
                </c:pt>
                <c:pt idx="7">
                  <c:v>4.7277348518664226E-2</c:v>
                </c:pt>
                <c:pt idx="8">
                  <c:v>3.6550807682825946E-2</c:v>
                </c:pt>
                <c:pt idx="9">
                  <c:v>4.4421687826281524E-2</c:v>
                </c:pt>
                <c:pt idx="10">
                  <c:v>2.0864413011790827E-2</c:v>
                </c:pt>
                <c:pt idx="11">
                  <c:v>3.4086697747147822E-2</c:v>
                </c:pt>
                <c:pt idx="12">
                  <c:v>6.2136577327081527E-2</c:v>
                </c:pt>
                <c:pt idx="13">
                  <c:v>2.9322968957579174E-2</c:v>
                </c:pt>
                <c:pt idx="14">
                  <c:v>2.2044029589999861E-2</c:v>
                </c:pt>
                <c:pt idx="15">
                  <c:v>4.2940036545298411E-2</c:v>
                </c:pt>
                <c:pt idx="16">
                  <c:v>4.293041874466938E-2</c:v>
                </c:pt>
                <c:pt idx="17">
                  <c:v>6.2945568907556898E-2</c:v>
                </c:pt>
                <c:pt idx="18">
                  <c:v>1.256559046540867E-2</c:v>
                </c:pt>
                <c:pt idx="19">
                  <c:v>8.5735868429812748E-2</c:v>
                </c:pt>
                <c:pt idx="20">
                  <c:v>5.1491637213422155E-2</c:v>
                </c:pt>
                <c:pt idx="21">
                  <c:v>5.9473533903734124E-2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FB9-4A5A-8A21-6E2B27E0C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75520"/>
        <c:axId val="115677056"/>
      </c:barChart>
      <c:catAx>
        <c:axId val="1156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77056"/>
        <c:crosses val="autoZero"/>
        <c:auto val="1"/>
        <c:lblAlgn val="ctr"/>
        <c:lblOffset val="100"/>
        <c:noMultiLvlLbl val="0"/>
      </c:catAx>
      <c:valAx>
        <c:axId val="115677056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755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9133858267717"/>
          <c:y val="0.91449912280701751"/>
          <c:w val="0.78126421697287851"/>
          <c:h val="7.662543859649122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791541287563"/>
          <c:y val="5.0925925925925923E-2"/>
          <c:w val="0.82942638888888875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4.9, Graf 4.11-4.12'!$A$6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88-4B17-86F3-BB48AC25F7D5}"/>
                </c:ext>
              </c:extLst>
            </c:dLbl>
            <c:dLbl>
              <c:idx val="1"/>
              <c:layout>
                <c:manualLayout>
                  <c:x val="-8.3333333333334356E-3"/>
                  <c:y val="9.2592592592590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88-4B17-86F3-BB48AC25F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 4.9, Graf 4.11-4.12'!$B$5:$D$5</c15:sqref>
                  </c15:fullRef>
                </c:ext>
              </c:extLst>
              <c:f>('Tab 4.9, Graf 4.11-4.12'!$B$5,'Tab 4.9, Graf 4.11-4.12'!$D$5)</c:f>
              <c:strCache>
                <c:ptCount val="2"/>
                <c:pt idx="0">
                  <c:v>Dimessi/Guariti</c:v>
                </c:pt>
                <c:pt idx="1">
                  <c:v>Deceduti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 4.9, Graf 4.11-4.12'!$B$6:$D$6</c15:sqref>
                  </c15:fullRef>
                </c:ext>
              </c:extLst>
              <c:f>('Tab 4.9, Graf 4.11-4.12'!$B$6,'Tab 4.9, Graf 4.11-4.12'!$D$6)</c:f>
              <c:numCache>
                <c:formatCode>0.00%</c:formatCode>
                <c:ptCount val="2"/>
                <c:pt idx="0" formatCode="#,##0">
                  <c:v>591136</c:v>
                </c:pt>
                <c:pt idx="1" formatCode="#,##0">
                  <c:v>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8-4B17-86F3-BB48AC25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784368"/>
        <c:axId val="1621988320"/>
      </c:barChart>
      <c:catAx>
        <c:axId val="18267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1988320"/>
        <c:crosses val="autoZero"/>
        <c:auto val="1"/>
        <c:lblAlgn val="ctr"/>
        <c:lblOffset val="100"/>
        <c:noMultiLvlLbl val="0"/>
      </c:catAx>
      <c:valAx>
        <c:axId val="1621988320"/>
        <c:scaling>
          <c:orientation val="minMax"/>
          <c:max val="6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67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4.9, Graf 4.11-4.12'!$A$7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C3-4911-BD25-EA49883EE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 4.9, Graf 4.11-4.12'!$B$5:$D$5</c15:sqref>
                  </c15:fullRef>
                </c:ext>
              </c:extLst>
              <c:f>('Tab 4.9, Graf 4.11-4.12'!$B$5,'Tab 4.9, Graf 4.11-4.12'!$D$5)</c:f>
              <c:strCache>
                <c:ptCount val="2"/>
                <c:pt idx="0">
                  <c:v>Dimessi/Guariti</c:v>
                </c:pt>
                <c:pt idx="1">
                  <c:v>Deceduti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 4.9, Graf 4.11-4.12'!$B$7:$D$7</c15:sqref>
                  </c15:fullRef>
                </c:ext>
              </c:extLst>
              <c:f>('Tab 4.9, Graf 4.11-4.12'!$B$7,'Tab 4.9, Graf 4.11-4.12'!$D$7)</c:f>
              <c:numCache>
                <c:formatCode>0.00%</c:formatCode>
                <c:ptCount val="2"/>
                <c:pt idx="0" formatCode="#,##0">
                  <c:v>23767026</c:v>
                </c:pt>
                <c:pt idx="1" formatCode="#,##0">
                  <c:v>181630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3-4911-BD25-EA49883E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784368"/>
        <c:axId val="1621988320"/>
      </c:barChart>
      <c:catAx>
        <c:axId val="18267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1988320"/>
        <c:crosses val="autoZero"/>
        <c:auto val="1"/>
        <c:lblAlgn val="ctr"/>
        <c:lblOffset val="100"/>
        <c:noMultiLvlLbl val="0"/>
      </c:catAx>
      <c:valAx>
        <c:axId val="162198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67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L'Aquila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4.13-4.14-4.15'!$A$10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4.13-4.14-4.15'!$B$11:$J$11</c:f>
              <c:numCache>
                <c:formatCode>General</c:formatCode>
                <c:ptCount val="9"/>
                <c:pt idx="0">
                  <c:v>406</c:v>
                </c:pt>
                <c:pt idx="1">
                  <c:v>307</c:v>
                </c:pt>
                <c:pt idx="2">
                  <c:v>370</c:v>
                </c:pt>
                <c:pt idx="3">
                  <c:v>358</c:v>
                </c:pt>
                <c:pt idx="4">
                  <c:v>305</c:v>
                </c:pt>
                <c:pt idx="5">
                  <c:v>301</c:v>
                </c:pt>
                <c:pt idx="6">
                  <c:v>303</c:v>
                </c:pt>
                <c:pt idx="7">
                  <c:v>280</c:v>
                </c:pt>
                <c:pt idx="8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E-4845-81CF-D2059E4666B4}"/>
            </c:ext>
          </c:extLst>
        </c:ser>
        <c:ser>
          <c:idx val="0"/>
          <c:order val="1"/>
          <c:tx>
            <c:strRef>
              <c:f>'Graf 4.13-4.14-4.15'!$A$4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4.13-4.14-4.15'!$B$5:$J$5</c:f>
              <c:numCache>
                <c:formatCode>General</c:formatCode>
                <c:ptCount val="9"/>
                <c:pt idx="0">
                  <c:v>369</c:v>
                </c:pt>
                <c:pt idx="1">
                  <c:v>326</c:v>
                </c:pt>
                <c:pt idx="2">
                  <c:v>360</c:v>
                </c:pt>
                <c:pt idx="3">
                  <c:v>318</c:v>
                </c:pt>
                <c:pt idx="4">
                  <c:v>305</c:v>
                </c:pt>
                <c:pt idx="5">
                  <c:v>291</c:v>
                </c:pt>
                <c:pt idx="6">
                  <c:v>334</c:v>
                </c:pt>
                <c:pt idx="7">
                  <c:v>331</c:v>
                </c:pt>
                <c:pt idx="8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E-4845-81CF-D2059E46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028956186299164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Teramo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4.13-4.14-4.15'!$A$10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4.13-4.14-4.15'!$B$12:$J$12</c:f>
              <c:numCache>
                <c:formatCode>General</c:formatCode>
                <c:ptCount val="9"/>
                <c:pt idx="0">
                  <c:v>368</c:v>
                </c:pt>
                <c:pt idx="1">
                  <c:v>331</c:v>
                </c:pt>
                <c:pt idx="2">
                  <c:v>349</c:v>
                </c:pt>
                <c:pt idx="3">
                  <c:v>313</c:v>
                </c:pt>
                <c:pt idx="4">
                  <c:v>277</c:v>
                </c:pt>
                <c:pt idx="5">
                  <c:v>309</c:v>
                </c:pt>
                <c:pt idx="6">
                  <c:v>289</c:v>
                </c:pt>
                <c:pt idx="7">
                  <c:v>310</c:v>
                </c:pt>
                <c:pt idx="8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3D-4997-9F18-17029E3D1435}"/>
            </c:ext>
          </c:extLst>
        </c:ser>
        <c:ser>
          <c:idx val="0"/>
          <c:order val="1"/>
          <c:tx>
            <c:strRef>
              <c:f>'Graf 4.13-4.14-4.15'!$A$4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4.13-4.14-4.15'!$B$6:$J$6</c:f>
              <c:numCache>
                <c:formatCode>General</c:formatCode>
                <c:ptCount val="9"/>
                <c:pt idx="0">
                  <c:v>354</c:v>
                </c:pt>
                <c:pt idx="1">
                  <c:v>340</c:v>
                </c:pt>
                <c:pt idx="2">
                  <c:v>315</c:v>
                </c:pt>
                <c:pt idx="3">
                  <c:v>317</c:v>
                </c:pt>
                <c:pt idx="4">
                  <c:v>342</c:v>
                </c:pt>
                <c:pt idx="5">
                  <c:v>290</c:v>
                </c:pt>
                <c:pt idx="6">
                  <c:v>374</c:v>
                </c:pt>
                <c:pt idx="7">
                  <c:v>302</c:v>
                </c:pt>
                <c:pt idx="8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D-4997-9F18-17029E3D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ax val="450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Pescara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4.13-4.14-4.15'!$A$10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4.13-4.14-4.15'!$B$13:$J$13</c:f>
              <c:numCache>
                <c:formatCode>General</c:formatCode>
                <c:ptCount val="9"/>
                <c:pt idx="0">
                  <c:v>431</c:v>
                </c:pt>
                <c:pt idx="1">
                  <c:v>377</c:v>
                </c:pt>
                <c:pt idx="2">
                  <c:v>435</c:v>
                </c:pt>
                <c:pt idx="3">
                  <c:v>313</c:v>
                </c:pt>
                <c:pt idx="4">
                  <c:v>284</c:v>
                </c:pt>
                <c:pt idx="5">
                  <c:v>284</c:v>
                </c:pt>
                <c:pt idx="6">
                  <c:v>321</c:v>
                </c:pt>
                <c:pt idx="7">
                  <c:v>318</c:v>
                </c:pt>
                <c:pt idx="8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0-4E75-B66E-3BB51D7FD43C}"/>
            </c:ext>
          </c:extLst>
        </c:ser>
        <c:ser>
          <c:idx val="0"/>
          <c:order val="1"/>
          <c:tx>
            <c:strRef>
              <c:f>'Graf 4.13-4.14-4.15'!$A$4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4.13-4.14-4.15'!$B$7:$J$7</c:f>
              <c:numCache>
                <c:formatCode>General</c:formatCode>
                <c:ptCount val="9"/>
                <c:pt idx="0">
                  <c:v>405</c:v>
                </c:pt>
                <c:pt idx="1">
                  <c:v>297</c:v>
                </c:pt>
                <c:pt idx="2">
                  <c:v>342</c:v>
                </c:pt>
                <c:pt idx="3">
                  <c:v>319</c:v>
                </c:pt>
                <c:pt idx="4">
                  <c:v>339</c:v>
                </c:pt>
                <c:pt idx="5">
                  <c:v>302</c:v>
                </c:pt>
                <c:pt idx="6">
                  <c:v>338</c:v>
                </c:pt>
                <c:pt idx="7">
                  <c:v>347</c:v>
                </c:pt>
                <c:pt idx="8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0-4E75-B66E-3BB51D7FD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Chieti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4.13-4.14-4.15'!$A$10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4.13-4.14-4.15'!$B$14:$J$14</c:f>
              <c:numCache>
                <c:formatCode>General</c:formatCode>
                <c:ptCount val="9"/>
                <c:pt idx="0">
                  <c:v>512</c:v>
                </c:pt>
                <c:pt idx="1">
                  <c:v>445</c:v>
                </c:pt>
                <c:pt idx="2">
                  <c:v>506</c:v>
                </c:pt>
                <c:pt idx="3">
                  <c:v>416</c:v>
                </c:pt>
                <c:pt idx="4">
                  <c:v>383</c:v>
                </c:pt>
                <c:pt idx="5">
                  <c:v>373</c:v>
                </c:pt>
                <c:pt idx="6">
                  <c:v>395</c:v>
                </c:pt>
                <c:pt idx="7">
                  <c:v>419</c:v>
                </c:pt>
                <c:pt idx="8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1-4B8A-BA2C-7AF04424A0F2}"/>
            </c:ext>
          </c:extLst>
        </c:ser>
        <c:ser>
          <c:idx val="0"/>
          <c:order val="1"/>
          <c:tx>
            <c:strRef>
              <c:f>'Graf 4.13-4.14-4.15'!$A$4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4.13-4.14-4.15'!$B$4:$J$4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4.13-4.14-4.15'!$B$8:$J$8</c:f>
              <c:numCache>
                <c:formatCode>General</c:formatCode>
                <c:ptCount val="9"/>
                <c:pt idx="0">
                  <c:v>467</c:v>
                </c:pt>
                <c:pt idx="1">
                  <c:v>451</c:v>
                </c:pt>
                <c:pt idx="2">
                  <c:v>443</c:v>
                </c:pt>
                <c:pt idx="3">
                  <c:v>396</c:v>
                </c:pt>
                <c:pt idx="4">
                  <c:v>416</c:v>
                </c:pt>
                <c:pt idx="5">
                  <c:v>370</c:v>
                </c:pt>
                <c:pt idx="6">
                  <c:v>422</c:v>
                </c:pt>
                <c:pt idx="7">
                  <c:v>389</c:v>
                </c:pt>
                <c:pt idx="8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1-4B8A-BA2C-7AF04424A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9379084967326E-2"/>
          <c:y val="5.5436507936507937E-2"/>
          <c:w val="0.91043382352941171"/>
          <c:h val="0.73468383838383844"/>
        </c:manualLayout>
      </c:layout>
      <c:lineChart>
        <c:grouping val="standard"/>
        <c:varyColors val="0"/>
        <c:ser>
          <c:idx val="3"/>
          <c:order val="0"/>
          <c:tx>
            <c:strRef>
              <c:f>'Graf 4.13-4.14-4.15'!$A$32</c:f>
              <c:strCache>
                <c:ptCount val="1"/>
                <c:pt idx="0">
                  <c:v>Media 2015-2019</c:v>
                </c:pt>
              </c:strCache>
            </c:strRef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'Graf 4.13-4.14-4.15'!$B$31:$J$31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4.13-4.14-4.15'!$B$32:$J$32</c:f>
              <c:numCache>
                <c:formatCode>General</c:formatCode>
                <c:ptCount val="9"/>
                <c:pt idx="0">
                  <c:v>1638</c:v>
                </c:pt>
                <c:pt idx="1">
                  <c:v>1359.4</c:v>
                </c:pt>
                <c:pt idx="2">
                  <c:v>1372.1999999999998</c:v>
                </c:pt>
                <c:pt idx="3">
                  <c:v>1227</c:v>
                </c:pt>
                <c:pt idx="4">
                  <c:v>1190.5999999999999</c:v>
                </c:pt>
                <c:pt idx="5">
                  <c:v>1156.2</c:v>
                </c:pt>
                <c:pt idx="6">
                  <c:v>1258</c:v>
                </c:pt>
                <c:pt idx="7">
                  <c:v>1232.1999999999998</c:v>
                </c:pt>
                <c:pt idx="8">
                  <c:v>1087.2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0-4BDE-AE48-10129F83FFCB}"/>
            </c:ext>
          </c:extLst>
        </c:ser>
        <c:ser>
          <c:idx val="4"/>
          <c:order val="1"/>
          <c:tx>
            <c:strRef>
              <c:f>'Graf 4.13-4.14-4.15'!$A$33</c:f>
              <c:strCache>
                <c:ptCount val="1"/>
                <c:pt idx="0">
                  <c:v>2021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4.13-4.14-4.15'!$B$31:$J$31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4.13-4.14-4.15'!$B$33:$J$33</c:f>
              <c:numCache>
                <c:formatCode>#,##0</c:formatCode>
                <c:ptCount val="9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  <c:pt idx="6">
                  <c:v>1308</c:v>
                </c:pt>
                <c:pt idx="7">
                  <c:v>1327</c:v>
                </c:pt>
                <c:pt idx="8">
                  <c:v>1219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0-4BDE-AE48-10129F83FFCB}"/>
            </c:ext>
          </c:extLst>
        </c:ser>
        <c:ser>
          <c:idx val="5"/>
          <c:order val="2"/>
          <c:tx>
            <c:strRef>
              <c:f>'Graf 4.13-4.14-4.15'!$A$34</c:f>
              <c:strCache>
                <c:ptCount val="1"/>
                <c:pt idx="0">
                  <c:v>2022</c:v>
                </c:pt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4.13-4.14-4.15'!$B$31:$J$31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'Graf 4.13-4.14-4.15'!$B$34:$J$34</c:f>
              <c:numCache>
                <c:formatCode>#,##0</c:formatCode>
                <c:ptCount val="9"/>
                <c:pt idx="0">
                  <c:v>1595</c:v>
                </c:pt>
                <c:pt idx="1">
                  <c:v>1414</c:v>
                </c:pt>
                <c:pt idx="2">
                  <c:v>1460</c:v>
                </c:pt>
                <c:pt idx="3">
                  <c:v>1350</c:v>
                </c:pt>
                <c:pt idx="4">
                  <c:v>1402</c:v>
                </c:pt>
                <c:pt idx="5">
                  <c:v>1253</c:v>
                </c:pt>
                <c:pt idx="6">
                  <c:v>1468</c:v>
                </c:pt>
                <c:pt idx="7">
                  <c:v>1369</c:v>
                </c:pt>
                <c:pt idx="8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0-4BDE-AE48-10129F83F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82776"/>
        <c:axId val="369180032"/>
      </c:lineChart>
      <c:catAx>
        <c:axId val="36918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0032"/>
        <c:crosses val="autoZero"/>
        <c:auto val="1"/>
        <c:lblAlgn val="ctr"/>
        <c:lblOffset val="100"/>
        <c:noMultiLvlLbl val="0"/>
      </c:catAx>
      <c:valAx>
        <c:axId val="369180032"/>
        <c:scaling>
          <c:orientation val="minMax"/>
          <c:min val="1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76535947712419"/>
          <c:y val="0.91600202020202015"/>
          <c:w val="0.80598039215686279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2749999999999"/>
          <c:y val="3.5277777777777776E-2"/>
          <c:w val="0.8490780555555556"/>
          <c:h val="0.78828769841269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4.13-4.14-4.15'!$A$10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037498747303624E-2"/>
                  <c:y val="-1.282828282828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C2-4E51-A041-99F998D906C4}"/>
                </c:ext>
              </c:extLst>
            </c:dLbl>
            <c:dLbl>
              <c:idx val="1"/>
              <c:layout>
                <c:manualLayout>
                  <c:x val="0"/>
                  <c:y val="1.9242424242424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C2-4E51-A041-99F998D90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4.13-4.14-4.15'!$A$5:$A$8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4.13-4.14-4.15'!$K$11:$K$14</c:f>
              <c:numCache>
                <c:formatCode>#,##0</c:formatCode>
                <c:ptCount val="4"/>
                <c:pt idx="0">
                  <c:v>2917</c:v>
                </c:pt>
                <c:pt idx="1">
                  <c:v>2814</c:v>
                </c:pt>
                <c:pt idx="2">
                  <c:v>3054</c:v>
                </c:pt>
                <c:pt idx="3">
                  <c:v>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2-4E51-A041-99F998D906C4}"/>
            </c:ext>
          </c:extLst>
        </c:ser>
        <c:ser>
          <c:idx val="1"/>
          <c:order val="1"/>
          <c:tx>
            <c:strRef>
              <c:f>'Graf 4.13-4.14-4.15'!$A$4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037498747303624E-2"/>
                  <c:y val="1.282828282828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C2-4E51-A041-99F998D906C4}"/>
                </c:ext>
              </c:extLst>
            </c:dLbl>
            <c:dLbl>
              <c:idx val="1"/>
              <c:layout>
                <c:manualLayout>
                  <c:x val="2.50374987473036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C2-4E51-A041-99F998D906C4}"/>
                </c:ext>
              </c:extLst>
            </c:dLbl>
            <c:dLbl>
              <c:idx val="2"/>
              <c:layout>
                <c:manualLayout>
                  <c:x val="1.2518749373651812E-2"/>
                  <c:y val="6.4141414141414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C2-4E51-A041-99F998D906C4}"/>
                </c:ext>
              </c:extLst>
            </c:dLbl>
            <c:dLbl>
              <c:idx val="3"/>
              <c:layout>
                <c:manualLayout>
                  <c:x val="1.2518749373651657E-2"/>
                  <c:y val="1.9242424242424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C2-4E51-A041-99F998D90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4.13-4.14-4.15'!$A$5:$A$8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4.13-4.14-4.15'!$K$5:$K$8</c:f>
              <c:numCache>
                <c:formatCode>#,##0</c:formatCode>
                <c:ptCount val="4"/>
                <c:pt idx="0">
                  <c:v>2909</c:v>
                </c:pt>
                <c:pt idx="1">
                  <c:v>2865</c:v>
                </c:pt>
                <c:pt idx="2">
                  <c:v>2943</c:v>
                </c:pt>
                <c:pt idx="3">
                  <c:v>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2-4E51-A041-99F998D90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60000"/>
        <c:axId val="330047048"/>
      </c:barChart>
      <c:catAx>
        <c:axId val="323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047048"/>
        <c:crosses val="autoZero"/>
        <c:auto val="1"/>
        <c:lblAlgn val="ctr"/>
        <c:lblOffset val="100"/>
        <c:noMultiLvlLbl val="0"/>
      </c:catAx>
      <c:valAx>
        <c:axId val="330047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3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13006535947714"/>
          <c:y val="0.91600202020202015"/>
          <c:w val="0.24910588235294118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87904636920384"/>
          <c:y val="2.1905312259114178E-2"/>
          <c:w val="0.70253062117235343"/>
          <c:h val="0.84870237760334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4.1-4.2'!$C$34</c:f>
              <c:strCache>
                <c:ptCount val="1"/>
                <c:pt idx="0">
                  <c:v> Abruzzo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4.1-4.2'!$B$35:$B$39</c:f>
              <c:strCache>
                <c:ptCount val="5"/>
                <c:pt idx="0">
                  <c:v>Chemioterapia</c:v>
                </c:pt>
                <c:pt idx="1">
                  <c:v>Coronarografia</c:v>
                </c:pt>
                <c:pt idx="2">
                  <c:v>Biopsia percutanea 
del fegato</c:v>
                </c:pt>
                <c:pt idx="3">
                  <c:v>Emorroidectomia</c:v>
                </c:pt>
                <c:pt idx="4">
                  <c:v>Interventi per
 ernia inguinale</c:v>
                </c:pt>
              </c:strCache>
            </c:strRef>
          </c:cat>
          <c:val>
            <c:numRef>
              <c:f>'Graf. 4.1-4.2'!$C$35:$C$39</c:f>
              <c:numCache>
                <c:formatCode>_-* #,##0.0_-;\-* #,##0.0_-;_-* "-"?_-;_-@_-</c:formatCode>
                <c:ptCount val="5"/>
                <c:pt idx="0">
                  <c:v>4.4845679012345681</c:v>
                </c:pt>
                <c:pt idx="1">
                  <c:v>56.5625</c:v>
                </c:pt>
                <c:pt idx="2">
                  <c:v>9.8857142857142861</c:v>
                </c:pt>
                <c:pt idx="3">
                  <c:v>70.921875</c:v>
                </c:pt>
                <c:pt idx="4">
                  <c:v>91.24938474159147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6-4CF7-8F87-48E030001CFC}"/>
            </c:ext>
          </c:extLst>
        </c:ser>
        <c:ser>
          <c:idx val="1"/>
          <c:order val="1"/>
          <c:tx>
            <c:strRef>
              <c:f>'Graf. 4.1-4.2'!$D$34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4.1-4.2'!$B$35:$B$39</c:f>
              <c:strCache>
                <c:ptCount val="5"/>
                <c:pt idx="0">
                  <c:v>Chemioterapia</c:v>
                </c:pt>
                <c:pt idx="1">
                  <c:v>Coronarografia</c:v>
                </c:pt>
                <c:pt idx="2">
                  <c:v>Biopsia percutanea 
del fegato</c:v>
                </c:pt>
                <c:pt idx="3">
                  <c:v>Emorroidectomia</c:v>
                </c:pt>
                <c:pt idx="4">
                  <c:v>Interventi per
 ernia inguinale</c:v>
                </c:pt>
              </c:strCache>
            </c:strRef>
          </c:cat>
          <c:val>
            <c:numRef>
              <c:f>'Graf. 4.1-4.2'!$D$35:$D$39</c:f>
              <c:numCache>
                <c:formatCode>_-* #,##0.0_-;\-* #,##0.0_-;_-* "-"?_-;_-@_-</c:formatCode>
                <c:ptCount val="5"/>
                <c:pt idx="0">
                  <c:v>9.4176968354658932</c:v>
                </c:pt>
                <c:pt idx="1">
                  <c:v>33.751211126738554</c:v>
                </c:pt>
                <c:pt idx="2">
                  <c:v>13.163598471691559</c:v>
                </c:pt>
                <c:pt idx="3">
                  <c:v>101.66666666666667</c:v>
                </c:pt>
                <c:pt idx="4">
                  <c:v>108.179935619598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6-4CF7-8F87-48E03000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18147456"/>
        <c:axId val="55350400"/>
      </c:barChart>
      <c:catAx>
        <c:axId val="218147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350400"/>
        <c:crosses val="autoZero"/>
        <c:auto val="1"/>
        <c:lblAlgn val="ctr"/>
        <c:lblOffset val="100"/>
        <c:noMultiLvlLbl val="0"/>
      </c:catAx>
      <c:valAx>
        <c:axId val="5535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81474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30286504811898513"/>
          <c:y val="0.92746609798775137"/>
          <c:w val="0.51657939632545935"/>
          <c:h val="7.099372995042285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2407407407402E-2"/>
          <c:y val="4.0579999759535752E-2"/>
          <c:w val="0.91243481481481481"/>
          <c:h val="0.755454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 4.2, Graf 4.3-4.4'!$C$18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5"/>
              <c:layout>
                <c:manualLayout>
                  <c:x val="-2.3057371096586784E-3"/>
                  <c:y val="1.5416363194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99-4E66-9CF3-EAB1F9B19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4.2, Graf 4.3-4.4'!$B$19:$B$24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4.3-4.4'!$C$19:$C$24</c:f>
              <c:numCache>
                <c:formatCode>0.0</c:formatCode>
                <c:ptCount val="6"/>
                <c:pt idx="0">
                  <c:v>93.928710484575944</c:v>
                </c:pt>
                <c:pt idx="1">
                  <c:v>95.282945998397238</c:v>
                </c:pt>
                <c:pt idx="2">
                  <c:v>96.083787059312982</c:v>
                </c:pt>
                <c:pt idx="3">
                  <c:v>93.237645136822451</c:v>
                </c:pt>
                <c:pt idx="4">
                  <c:v>96.108067595781506</c:v>
                </c:pt>
                <c:pt idx="5">
                  <c:v>94.951415293620613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9-4E66-9CF3-EAB1F9B19AE9}"/>
            </c:ext>
          </c:extLst>
        </c:ser>
        <c:ser>
          <c:idx val="3"/>
          <c:order val="1"/>
          <c:tx>
            <c:strRef>
              <c:f>'Tab 4.2, Graf 4.3-4.4'!$E$18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 4.2, Graf 4.3-4.4'!$B$19:$B$24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4.3-4.4'!$E$19:$E$24</c:f>
              <c:numCache>
                <c:formatCode>0.0</c:formatCode>
                <c:ptCount val="6"/>
                <c:pt idx="0">
                  <c:v>93.694415284557124</c:v>
                </c:pt>
                <c:pt idx="1">
                  <c:v>95.222915363848514</c:v>
                </c:pt>
                <c:pt idx="2">
                  <c:v>96.126643828047293</c:v>
                </c:pt>
                <c:pt idx="3">
                  <c:v>93.31661713719663</c:v>
                </c:pt>
                <c:pt idx="4">
                  <c:v>95.786311144493482</c:v>
                </c:pt>
                <c:pt idx="5">
                  <c:v>94.91519459497502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9-4E66-9CF3-EAB1F9B19AE9}"/>
            </c:ext>
          </c:extLst>
        </c:ser>
        <c:ser>
          <c:idx val="5"/>
          <c:order val="2"/>
          <c:tx>
            <c:strRef>
              <c:f>'Tab 4.2, Graf 4.3-4.4'!$G$18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4.3-4.4'!$B$19:$B$24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4.3-4.4'!$G$19:$G$24</c:f>
              <c:numCache>
                <c:formatCode>0.0</c:formatCode>
                <c:ptCount val="6"/>
                <c:pt idx="0">
                  <c:v>93.601979270633777</c:v>
                </c:pt>
                <c:pt idx="1">
                  <c:v>95.149440550306934</c:v>
                </c:pt>
                <c:pt idx="2">
                  <c:v>96.010653262561661</c:v>
                </c:pt>
                <c:pt idx="3">
                  <c:v>93.673456022005368</c:v>
                </c:pt>
                <c:pt idx="4">
                  <c:v>95.846284783895797</c:v>
                </c:pt>
                <c:pt idx="5">
                  <c:v>94.30958145215817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99-4E66-9CF3-EAB1F9B19AE9}"/>
            </c:ext>
          </c:extLst>
        </c:ser>
        <c:ser>
          <c:idx val="0"/>
          <c:order val="3"/>
          <c:tx>
            <c:strRef>
              <c:f>'Tab 4.2, Graf 4.3-4.4'!$I$18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'Tab 4.2, Graf 4.3-4.4'!$B$19:$B$24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4.3-4.4'!$I$19:$I$24</c:f>
              <c:numCache>
                <c:formatCode>0.0</c:formatCode>
                <c:ptCount val="6"/>
                <c:pt idx="0">
                  <c:v>93.491570268468891</c:v>
                </c:pt>
                <c:pt idx="1">
                  <c:v>94.805915390886852</c:v>
                </c:pt>
                <c:pt idx="2">
                  <c:v>94.465210178096697</c:v>
                </c:pt>
                <c:pt idx="3">
                  <c:v>93.954891994917418</c:v>
                </c:pt>
                <c:pt idx="4">
                  <c:v>95.864861146596951</c:v>
                </c:pt>
                <c:pt idx="5">
                  <c:v>94.578830763665962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99-4E66-9CF3-EAB1F9B19AE9}"/>
            </c:ext>
          </c:extLst>
        </c:ser>
        <c:ser>
          <c:idx val="8"/>
          <c:order val="4"/>
          <c:tx>
            <c:strRef>
              <c:f>'Tab 4.2, Graf 4.3-4.4'!$K$18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4.735606785043164E-3"/>
                  <c:y val="-2.7646434821880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08-4BBA-8A81-FA81F1F07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4.3-4.4'!$B$19:$B$24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4.3-4.4'!$K$19:$K$24</c:f>
              <c:numCache>
                <c:formatCode>0.0</c:formatCode>
                <c:ptCount val="6"/>
                <c:pt idx="0">
                  <c:v>93.423273871572874</c:v>
                </c:pt>
                <c:pt idx="1">
                  <c:v>94.884953549492295</c:v>
                </c:pt>
                <c:pt idx="2">
                  <c:v>94.36364136262408</c:v>
                </c:pt>
                <c:pt idx="3">
                  <c:v>94.196747322491063</c:v>
                </c:pt>
                <c:pt idx="4">
                  <c:v>96.101364522417157</c:v>
                </c:pt>
                <c:pt idx="5">
                  <c:v>94.380403458213252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0-41DA-9425-B37FD735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83648"/>
        <c:axId val="55885184"/>
      </c:barChart>
      <c:catAx>
        <c:axId val="558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885184"/>
        <c:crosses val="autoZero"/>
        <c:auto val="1"/>
        <c:lblAlgn val="ctr"/>
        <c:lblOffset val="100"/>
        <c:noMultiLvlLbl val="0"/>
      </c:catAx>
      <c:valAx>
        <c:axId val="558851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8836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1410130718954246E-2"/>
          <c:y val="0.87065792668123332"/>
          <c:w val="0.91309186637618023"/>
          <c:h val="0.1293420733187667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2407407407402E-2"/>
          <c:y val="4.0579999759535752E-2"/>
          <c:w val="0.91243481481481481"/>
          <c:h val="0.755454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 4.2, Graf 4.3-4.4'!$C$28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4.2, Graf 4.3-4.4'!$B$29:$B$34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4.3-4.4'!$C$29:$C$34</c:f>
              <c:numCache>
                <c:formatCode>0.0</c:formatCode>
                <c:ptCount val="6"/>
                <c:pt idx="0">
                  <c:v>5.8609344584831637</c:v>
                </c:pt>
                <c:pt idx="1">
                  <c:v>4.2212588465883307</c:v>
                </c:pt>
                <c:pt idx="2">
                  <c:v>3.4549499846245681</c:v>
                </c:pt>
                <c:pt idx="3">
                  <c:v>6.5114650796429192</c:v>
                </c:pt>
                <c:pt idx="4">
                  <c:v>3.8383982583557881</c:v>
                </c:pt>
                <c:pt idx="5">
                  <c:v>3.9826459978551236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5-4B3F-AC0C-53AC8A7CC2F1}"/>
            </c:ext>
          </c:extLst>
        </c:ser>
        <c:ser>
          <c:idx val="3"/>
          <c:order val="1"/>
          <c:tx>
            <c:strRef>
              <c:f>'Tab 4.2, Graf 4.3-4.4'!$E$28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 4.2, Graf 4.3-4.4'!$B$29:$B$34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4.3-4.4'!$E$29:$E$34</c:f>
              <c:numCache>
                <c:formatCode>0.0</c:formatCode>
                <c:ptCount val="6"/>
                <c:pt idx="0">
                  <c:v>6.0941361789390438</c:v>
                </c:pt>
                <c:pt idx="1">
                  <c:v>4.5386371378165524</c:v>
                </c:pt>
                <c:pt idx="2">
                  <c:v>3.4129001362949865</c:v>
                </c:pt>
                <c:pt idx="3">
                  <c:v>6.5131253095591886</c:v>
                </c:pt>
                <c:pt idx="4">
                  <c:v>4.174255938409539</c:v>
                </c:pt>
                <c:pt idx="5">
                  <c:v>4.8332043071292841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5-4B3F-AC0C-53AC8A7CC2F1}"/>
            </c:ext>
          </c:extLst>
        </c:ser>
        <c:ser>
          <c:idx val="5"/>
          <c:order val="2"/>
          <c:tx>
            <c:strRef>
              <c:f>'Tab 4.2, Graf 4.3-4.4'!$G$28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4.3-4.4'!$B$29:$B$34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4.3-4.4'!$G$29:$G$34</c:f>
              <c:numCache>
                <c:formatCode>0.0</c:formatCode>
                <c:ptCount val="6"/>
                <c:pt idx="0">
                  <c:v>6.2368001483894568</c:v>
                </c:pt>
                <c:pt idx="1">
                  <c:v>4.6823980147154858</c:v>
                </c:pt>
                <c:pt idx="2">
                  <c:v>3.5710936474295254</c:v>
                </c:pt>
                <c:pt idx="3">
                  <c:v>6.2643264129936469</c:v>
                </c:pt>
                <c:pt idx="4">
                  <c:v>4.1463143872113672</c:v>
                </c:pt>
                <c:pt idx="5">
                  <c:v>5.5530109707954374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5-4B3F-AC0C-53AC8A7CC2F1}"/>
            </c:ext>
          </c:extLst>
        </c:ser>
        <c:ser>
          <c:idx val="0"/>
          <c:order val="3"/>
          <c:tx>
            <c:strRef>
              <c:f>'Tab 4.2, Graf 4.3-4.4'!$I$28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'Tab 4.2, Graf 4.3-4.4'!$B$29:$B$34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4.3-4.4'!$I$29:$I$34</c:f>
              <c:numCache>
                <c:formatCode>0.0</c:formatCode>
                <c:ptCount val="6"/>
                <c:pt idx="0">
                  <c:v>6.4587350144103315</c:v>
                </c:pt>
                <c:pt idx="1">
                  <c:v>5.1357686384636292</c:v>
                </c:pt>
                <c:pt idx="2">
                  <c:v>5.4568350356793065</c:v>
                </c:pt>
                <c:pt idx="3">
                  <c:v>5.9529860228716647</c:v>
                </c:pt>
                <c:pt idx="4">
                  <c:v>4.1292427428706198</c:v>
                </c:pt>
                <c:pt idx="5">
                  <c:v>5.3488266943979745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B5-4B3F-AC0C-53AC8A7CC2F1}"/>
            </c:ext>
          </c:extLst>
        </c:ser>
        <c:ser>
          <c:idx val="8"/>
          <c:order val="4"/>
          <c:tx>
            <c:strRef>
              <c:f>'Tab 4.2, Graf 4.3-4.4'!$K$28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4.3-4.4'!$B$29:$B$34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4.3-4.4'!$K$29:$K$34</c:f>
              <c:numCache>
                <c:formatCode>0.0</c:formatCode>
                <c:ptCount val="6"/>
                <c:pt idx="0">
                  <c:v>6.4894992436727792</c:v>
                </c:pt>
                <c:pt idx="1">
                  <c:v>5.0689253790346784</c:v>
                </c:pt>
                <c:pt idx="2">
                  <c:v>5.5868686590965329</c:v>
                </c:pt>
                <c:pt idx="3">
                  <c:v>5.7120190400634669</c:v>
                </c:pt>
                <c:pt idx="4">
                  <c:v>3.8939942448714375</c:v>
                </c:pt>
                <c:pt idx="5">
                  <c:v>5.5569477509084075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4-4936-9DA8-DFF489C86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49664"/>
        <c:axId val="56455552"/>
      </c:barChart>
      <c:catAx>
        <c:axId val="564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6455552"/>
        <c:crosses val="autoZero"/>
        <c:auto val="1"/>
        <c:lblAlgn val="ctr"/>
        <c:lblOffset val="100"/>
        <c:noMultiLvlLbl val="0"/>
      </c:catAx>
      <c:valAx>
        <c:axId val="56455552"/>
        <c:scaling>
          <c:orientation val="minMax"/>
          <c:max val="15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64496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1410130718954246E-2"/>
          <c:y val="0.88607428987618353"/>
          <c:w val="0.91539760348583876"/>
          <c:h val="0.1139257101238164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'Graf. 4.5'!$L$7</c:f>
              <c:strCache>
                <c:ptCount val="1"/>
                <c:pt idx="0">
                  <c:v>Regime ordinario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4.5'!$K$8:$K$29</c:f>
              <c:strCache>
                <c:ptCount val="22"/>
                <c:pt idx="0">
                  <c:v>Calabria</c:v>
                </c:pt>
                <c:pt idx="1">
                  <c:v>Sicilia</c:v>
                </c:pt>
                <c:pt idx="2">
                  <c:v>Puglia</c:v>
                </c:pt>
                <c:pt idx="3">
                  <c:v>Lombardia</c:v>
                </c:pt>
                <c:pt idx="4">
                  <c:v>Basilicata</c:v>
                </c:pt>
                <c:pt idx="5">
                  <c:v>Piemonte</c:v>
                </c:pt>
                <c:pt idx="6">
                  <c:v>ITALIA</c:v>
                </c:pt>
                <c:pt idx="7">
                  <c:v>Veneto</c:v>
                </c:pt>
                <c:pt idx="8">
                  <c:v>Toscana</c:v>
                </c:pt>
                <c:pt idx="9">
                  <c:v>Molise</c:v>
                </c:pt>
                <c:pt idx="10">
                  <c:v>Umbria</c:v>
                </c:pt>
                <c:pt idx="11">
                  <c:v>Emilia-Romagna</c:v>
                </c:pt>
                <c:pt idx="12">
                  <c:v>P.A. Trento</c:v>
                </c:pt>
                <c:pt idx="13">
                  <c:v>Marche</c:v>
                </c:pt>
                <c:pt idx="14">
                  <c:v>Friuli-Venezia G.</c:v>
                </c:pt>
                <c:pt idx="15">
                  <c:v>Campania</c:v>
                </c:pt>
                <c:pt idx="16">
                  <c:v>Sardegna</c:v>
                </c:pt>
                <c:pt idx="17">
                  <c:v>Abruzzo</c:v>
                </c:pt>
                <c:pt idx="18">
                  <c:v>Lazio</c:v>
                </c:pt>
                <c:pt idx="19">
                  <c:v>Liguria</c:v>
                </c:pt>
                <c:pt idx="20">
                  <c:v>Valle d'Aosta</c:v>
                </c:pt>
                <c:pt idx="21">
                  <c:v>P.A. Bolzano</c:v>
                </c:pt>
              </c:strCache>
            </c:strRef>
          </c:cat>
          <c:val>
            <c:numRef>
              <c:f>'Graf. 4.5'!$L$8:$L$29</c:f>
              <c:numCache>
                <c:formatCode>_(* #,##0.00_);_(* \(#,##0.00\);_(* "-"??_);_(@_)</c:formatCode>
                <c:ptCount val="22"/>
                <c:pt idx="0">
                  <c:v>64.429053016444414</c:v>
                </c:pt>
                <c:pt idx="1">
                  <c:v>68.32014227128272</c:v>
                </c:pt>
                <c:pt idx="2">
                  <c:v>77.040092642622199</c:v>
                </c:pt>
                <c:pt idx="3">
                  <c:v>71.213424716600514</c:v>
                </c:pt>
                <c:pt idx="4">
                  <c:v>68.065354166938619</c:v>
                </c:pt>
                <c:pt idx="5">
                  <c:v>72.837350066198951</c:v>
                </c:pt>
                <c:pt idx="6">
                  <c:v>74.356763349073972</c:v>
                </c:pt>
                <c:pt idx="7">
                  <c:v>77.494237988888017</c:v>
                </c:pt>
                <c:pt idx="8">
                  <c:v>72.689835644032996</c:v>
                </c:pt>
                <c:pt idx="9">
                  <c:v>73.92361737935569</c:v>
                </c:pt>
                <c:pt idx="10">
                  <c:v>79.710340049474553</c:v>
                </c:pt>
                <c:pt idx="11">
                  <c:v>82.506133197259203</c:v>
                </c:pt>
                <c:pt idx="12">
                  <c:v>73.52525068987876</c:v>
                </c:pt>
                <c:pt idx="13">
                  <c:v>77.01840897669382</c:v>
                </c:pt>
                <c:pt idx="14">
                  <c:v>80.458800233848294</c:v>
                </c:pt>
                <c:pt idx="15">
                  <c:v>73.055756945058661</c:v>
                </c:pt>
                <c:pt idx="16">
                  <c:v>73.427169530640128</c:v>
                </c:pt>
                <c:pt idx="17">
                  <c:v>80.174772427169174</c:v>
                </c:pt>
                <c:pt idx="18">
                  <c:v>74.42668891077011</c:v>
                </c:pt>
                <c:pt idx="19">
                  <c:v>77.363059377081882</c:v>
                </c:pt>
                <c:pt idx="20">
                  <c:v>85.679497786991362</c:v>
                </c:pt>
                <c:pt idx="21">
                  <c:v>91.094041736934926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A-42CD-BF47-2433E70DDACC}"/>
            </c:ext>
          </c:extLst>
        </c:ser>
        <c:ser>
          <c:idx val="1"/>
          <c:order val="1"/>
          <c:tx>
            <c:strRef>
              <c:f>'Graf. 4.5'!$M$7</c:f>
              <c:strCache>
                <c:ptCount val="1"/>
                <c:pt idx="0">
                  <c:v>Regime diurno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4.5'!$K$8:$K$29</c:f>
              <c:strCache>
                <c:ptCount val="22"/>
                <c:pt idx="0">
                  <c:v>Calabria</c:v>
                </c:pt>
                <c:pt idx="1">
                  <c:v>Sicilia</c:v>
                </c:pt>
                <c:pt idx="2">
                  <c:v>Puglia</c:v>
                </c:pt>
                <c:pt idx="3">
                  <c:v>Lombardia</c:v>
                </c:pt>
                <c:pt idx="4">
                  <c:v>Basilicata</c:v>
                </c:pt>
                <c:pt idx="5">
                  <c:v>Piemonte</c:v>
                </c:pt>
                <c:pt idx="6">
                  <c:v>ITALIA</c:v>
                </c:pt>
                <c:pt idx="7">
                  <c:v>Veneto</c:v>
                </c:pt>
                <c:pt idx="8">
                  <c:v>Toscana</c:v>
                </c:pt>
                <c:pt idx="9">
                  <c:v>Molise</c:v>
                </c:pt>
                <c:pt idx="10">
                  <c:v>Umbria</c:v>
                </c:pt>
                <c:pt idx="11">
                  <c:v>Emilia-Romagna</c:v>
                </c:pt>
                <c:pt idx="12">
                  <c:v>P.A. Trento</c:v>
                </c:pt>
                <c:pt idx="13">
                  <c:v>Marche</c:v>
                </c:pt>
                <c:pt idx="14">
                  <c:v>Friuli-Venezia G.</c:v>
                </c:pt>
                <c:pt idx="15">
                  <c:v>Campania</c:v>
                </c:pt>
                <c:pt idx="16">
                  <c:v>Sardegna</c:v>
                </c:pt>
                <c:pt idx="17">
                  <c:v>Abruzzo</c:v>
                </c:pt>
                <c:pt idx="18">
                  <c:v>Lazio</c:v>
                </c:pt>
                <c:pt idx="19">
                  <c:v>Liguria</c:v>
                </c:pt>
                <c:pt idx="20">
                  <c:v>Valle d'Aosta</c:v>
                </c:pt>
                <c:pt idx="21">
                  <c:v>P.A. Bolzano</c:v>
                </c:pt>
              </c:strCache>
            </c:strRef>
          </c:cat>
          <c:val>
            <c:numRef>
              <c:f>'Graf. 4.5'!$M$8:$M$29</c:f>
              <c:numCache>
                <c:formatCode>_(* #,##0.00_);_(* \(#,##0.00\);_(* "-"??_);_(@_)</c:formatCode>
                <c:ptCount val="22"/>
                <c:pt idx="0">
                  <c:v>18.131728789220585</c:v>
                </c:pt>
                <c:pt idx="1">
                  <c:v>15.658034606452091</c:v>
                </c:pt>
                <c:pt idx="2">
                  <c:v>7.7194010844582408</c:v>
                </c:pt>
                <c:pt idx="3">
                  <c:v>15.197421428229381</c:v>
                </c:pt>
                <c:pt idx="4">
                  <c:v>18.879594679515748</c:v>
                </c:pt>
                <c:pt idx="5">
                  <c:v>19.331134390031032</c:v>
                </c:pt>
                <c:pt idx="6">
                  <c:v>20.161216888670815</c:v>
                </c:pt>
                <c:pt idx="7">
                  <c:v>17.108228942299949</c:v>
                </c:pt>
                <c:pt idx="8">
                  <c:v>23.36227859795682</c:v>
                </c:pt>
                <c:pt idx="9">
                  <c:v>23.425539367728508</c:v>
                </c:pt>
                <c:pt idx="10">
                  <c:v>20.486553508990841</c:v>
                </c:pt>
                <c:pt idx="11">
                  <c:v>18.507359557044381</c:v>
                </c:pt>
                <c:pt idx="12">
                  <c:v>27.562548447539935</c:v>
                </c:pt>
                <c:pt idx="13">
                  <c:v>24.184961270744989</c:v>
                </c:pt>
                <c:pt idx="14">
                  <c:v>20.786073886154778</c:v>
                </c:pt>
                <c:pt idx="15">
                  <c:v>28.230779674907296</c:v>
                </c:pt>
                <c:pt idx="16">
                  <c:v>29.414430886899638</c:v>
                </c:pt>
                <c:pt idx="17">
                  <c:v>22.771851014155889</c:v>
                </c:pt>
                <c:pt idx="18">
                  <c:v>29.064856953888043</c:v>
                </c:pt>
                <c:pt idx="19">
                  <c:v>28.064688611400978</c:v>
                </c:pt>
                <c:pt idx="20">
                  <c:v>22.039181320497935</c:v>
                </c:pt>
                <c:pt idx="21">
                  <c:v>21.118332504258028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A-42CD-BF47-2433E70D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751344"/>
        <c:axId val="1815541808"/>
      </c:barChart>
      <c:catAx>
        <c:axId val="15597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5541808"/>
        <c:crosses val="autoZero"/>
        <c:auto val="1"/>
        <c:lblAlgn val="ctr"/>
        <c:lblOffset val="100"/>
        <c:noMultiLvlLbl val="0"/>
      </c:catAx>
      <c:valAx>
        <c:axId val="18155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975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07796934865905"/>
          <c:y val="0.91506944444444449"/>
          <c:w val="0.39027701149425287"/>
          <c:h val="6.1412037037037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10000">
          <a:srgbClr val="CCC1DA">
            <a:lumMod val="40000"/>
            <a:lumOff val="60000"/>
          </a:srgbClr>
        </a:gs>
        <a:gs pos="100000">
          <a:schemeClr val="bg1"/>
        </a:gs>
      </a:gsLst>
      <a:lin ang="5400000" scaled="0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02102151892314E-2"/>
          <c:y val="2.9406636056075252E-2"/>
          <c:w val="0.89387475080844458"/>
          <c:h val="0.59717619047619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4.6-4.7'!$B$7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D3F-4E89-8FF7-CBAF432D1F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F0-4B2A-893A-9DE86729D76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75F0-4B2A-893A-9DE86729D7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F0-4B2A-893A-9DE86729D7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F0-4B2A-893A-9DE86729D76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917-42E3-9512-B3D8D106DC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F0-4B2A-893A-9DE86729D76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81B-4FC7-A571-A848AEED031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4.6-4.7'!$A$8:$A$29</c:f>
              <c:strCache>
                <c:ptCount val="22"/>
                <c:pt idx="0">
                  <c:v>P.A. Bolzano</c:v>
                </c:pt>
                <c:pt idx="1">
                  <c:v>Valle d'Aosta</c:v>
                </c:pt>
                <c:pt idx="2">
                  <c:v>Emilia Romagna</c:v>
                </c:pt>
                <c:pt idx="3">
                  <c:v>Friuli V.G.</c:v>
                </c:pt>
                <c:pt idx="4">
                  <c:v>Abruzzo</c:v>
                </c:pt>
                <c:pt idx="5">
                  <c:v>Umbria</c:v>
                </c:pt>
                <c:pt idx="6">
                  <c:v>Veneto</c:v>
                </c:pt>
                <c:pt idx="7">
                  <c:v>Liguria</c:v>
                </c:pt>
                <c:pt idx="8">
                  <c:v>Puglia</c:v>
                </c:pt>
                <c:pt idx="9">
                  <c:v>Marche</c:v>
                </c:pt>
                <c:pt idx="10">
                  <c:v>Lazio</c:v>
                </c:pt>
                <c:pt idx="11">
                  <c:v>ITALIA</c:v>
                </c:pt>
                <c:pt idx="12">
                  <c:v>Molise</c:v>
                </c:pt>
                <c:pt idx="13">
                  <c:v>P.A. Trento</c:v>
                </c:pt>
                <c:pt idx="14">
                  <c:v>Sardegna</c:v>
                </c:pt>
                <c:pt idx="15">
                  <c:v>Campania</c:v>
                </c:pt>
                <c:pt idx="16">
                  <c:v>Piemonte</c:v>
                </c:pt>
                <c:pt idx="17">
                  <c:v>Toscana</c:v>
                </c:pt>
                <c:pt idx="18">
                  <c:v>Lombardia</c:v>
                </c:pt>
                <c:pt idx="19">
                  <c:v>Sicilia</c:v>
                </c:pt>
                <c:pt idx="20">
                  <c:v>Basilicata</c:v>
                </c:pt>
                <c:pt idx="21">
                  <c:v>Calabria</c:v>
                </c:pt>
              </c:strCache>
            </c:strRef>
          </c:cat>
          <c:val>
            <c:numRef>
              <c:f>'Graf. 4.6-4.7'!$B$8:$B$29</c:f>
              <c:numCache>
                <c:formatCode>_(* #,##0.00_);_(* \(#,##0.00\);_(* "-"??_);_(@_)</c:formatCode>
                <c:ptCount val="22"/>
                <c:pt idx="0">
                  <c:v>87.057405830733998</c:v>
                </c:pt>
                <c:pt idx="1">
                  <c:v>73.081585856590976</c:v>
                </c:pt>
                <c:pt idx="2">
                  <c:v>78.144632258797529</c:v>
                </c:pt>
                <c:pt idx="3">
                  <c:v>74.837931729278068</c:v>
                </c:pt>
                <c:pt idx="4">
                  <c:v>67.720678392344709</c:v>
                </c:pt>
                <c:pt idx="5">
                  <c:v>69.361655898749575</c:v>
                </c:pt>
                <c:pt idx="6">
                  <c:v>73.149429978620503</c:v>
                </c:pt>
                <c:pt idx="7">
                  <c:v>67.589915412581647</c:v>
                </c:pt>
                <c:pt idx="8">
                  <c:v>70.813902382625983</c:v>
                </c:pt>
                <c:pt idx="9">
                  <c:v>67.15625355379423</c:v>
                </c:pt>
                <c:pt idx="10">
                  <c:v>69.080305742314124</c:v>
                </c:pt>
                <c:pt idx="11">
                  <c:v>68.717239133529603</c:v>
                </c:pt>
                <c:pt idx="12">
                  <c:v>52.120951633978194</c:v>
                </c:pt>
                <c:pt idx="13">
                  <c:v>63.510814358726115</c:v>
                </c:pt>
                <c:pt idx="14">
                  <c:v>69.790951166355242</c:v>
                </c:pt>
                <c:pt idx="15">
                  <c:v>66.749752851135469</c:v>
                </c:pt>
                <c:pt idx="16">
                  <c:v>68.488931990085561</c:v>
                </c:pt>
                <c:pt idx="17">
                  <c:v>68.342882967112658</c:v>
                </c:pt>
                <c:pt idx="18">
                  <c:v>67.876848729921306</c:v>
                </c:pt>
                <c:pt idx="19">
                  <c:v>64.116161009190051</c:v>
                </c:pt>
                <c:pt idx="20">
                  <c:v>50.082282929349873</c:v>
                </c:pt>
                <c:pt idx="21">
                  <c:v>52.426178853035104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0-4B2A-893A-9DE86729D76A}"/>
            </c:ext>
          </c:extLst>
        </c:ser>
        <c:ser>
          <c:idx val="1"/>
          <c:order val="1"/>
          <c:tx>
            <c:strRef>
              <c:f>'Graf. 4.6-4.7'!$C$7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5F0-4B2A-893A-9DE86729D7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5F0-4B2A-893A-9DE86729D7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5F0-4B2A-893A-9DE86729D7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F0-4B2A-893A-9DE86729D7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F0-4B2A-893A-9DE86729D76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17-42E3-9512-B3D8D106DC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5F0-4B2A-893A-9DE86729D7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5F0-4B2A-893A-9DE86729D76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4.6-4.7'!$A$8:$A$29</c:f>
              <c:strCache>
                <c:ptCount val="22"/>
                <c:pt idx="0">
                  <c:v>P.A. Bolzano</c:v>
                </c:pt>
                <c:pt idx="1">
                  <c:v>Valle d'Aosta</c:v>
                </c:pt>
                <c:pt idx="2">
                  <c:v>Emilia Romagna</c:v>
                </c:pt>
                <c:pt idx="3">
                  <c:v>Friuli V.G.</c:v>
                </c:pt>
                <c:pt idx="4">
                  <c:v>Abruzzo</c:v>
                </c:pt>
                <c:pt idx="5">
                  <c:v>Umbria</c:v>
                </c:pt>
                <c:pt idx="6">
                  <c:v>Veneto</c:v>
                </c:pt>
                <c:pt idx="7">
                  <c:v>Liguria</c:v>
                </c:pt>
                <c:pt idx="8">
                  <c:v>Puglia</c:v>
                </c:pt>
                <c:pt idx="9">
                  <c:v>Marche</c:v>
                </c:pt>
                <c:pt idx="10">
                  <c:v>Lazio</c:v>
                </c:pt>
                <c:pt idx="11">
                  <c:v>ITALIA</c:v>
                </c:pt>
                <c:pt idx="12">
                  <c:v>Molise</c:v>
                </c:pt>
                <c:pt idx="13">
                  <c:v>P.A. Trento</c:v>
                </c:pt>
                <c:pt idx="14">
                  <c:v>Sardegna</c:v>
                </c:pt>
                <c:pt idx="15">
                  <c:v>Campania</c:v>
                </c:pt>
                <c:pt idx="16">
                  <c:v>Piemonte</c:v>
                </c:pt>
                <c:pt idx="17">
                  <c:v>Toscana</c:v>
                </c:pt>
                <c:pt idx="18">
                  <c:v>Lombardia</c:v>
                </c:pt>
                <c:pt idx="19">
                  <c:v>Sicilia</c:v>
                </c:pt>
                <c:pt idx="20">
                  <c:v>Basilicata</c:v>
                </c:pt>
                <c:pt idx="21">
                  <c:v>Calabria</c:v>
                </c:pt>
              </c:strCache>
            </c:strRef>
          </c:cat>
          <c:val>
            <c:numRef>
              <c:f>'Graf. 4.6-4.7'!$C$8:$C$29</c:f>
              <c:numCache>
                <c:formatCode>_(* #,##0.00_);_(* \(#,##0.00\);_(* "-"??_);_(@_)</c:formatCode>
                <c:ptCount val="22"/>
                <c:pt idx="0">
                  <c:v>4.03663590620096</c:v>
                </c:pt>
                <c:pt idx="1">
                  <c:v>12.5979119304004</c:v>
                </c:pt>
                <c:pt idx="2">
                  <c:v>4.3615009384616954</c:v>
                </c:pt>
                <c:pt idx="3">
                  <c:v>5.6208685045702138</c:v>
                </c:pt>
                <c:pt idx="4">
                  <c:v>12.454094034824474</c:v>
                </c:pt>
                <c:pt idx="5">
                  <c:v>10.348684150724962</c:v>
                </c:pt>
                <c:pt idx="6">
                  <c:v>4.3448080102675002</c:v>
                </c:pt>
                <c:pt idx="7">
                  <c:v>9.7731439645002336</c:v>
                </c:pt>
                <c:pt idx="8">
                  <c:v>6.2261902599962129</c:v>
                </c:pt>
                <c:pt idx="9">
                  <c:v>9.8621554228996011</c:v>
                </c:pt>
                <c:pt idx="10">
                  <c:v>5.3463831684559944</c:v>
                </c:pt>
                <c:pt idx="11">
                  <c:v>5.639524215544359</c:v>
                </c:pt>
                <c:pt idx="12">
                  <c:v>21.802665745377489</c:v>
                </c:pt>
                <c:pt idx="13">
                  <c:v>10.014436331152645</c:v>
                </c:pt>
                <c:pt idx="14">
                  <c:v>3.6362183642848858</c:v>
                </c:pt>
                <c:pt idx="15">
                  <c:v>6.3060040939231987</c:v>
                </c:pt>
                <c:pt idx="16">
                  <c:v>4.3484180761134024</c:v>
                </c:pt>
                <c:pt idx="17">
                  <c:v>4.3469526769203535</c:v>
                </c:pt>
                <c:pt idx="18">
                  <c:v>3.3365759866791933</c:v>
                </c:pt>
                <c:pt idx="19">
                  <c:v>4.2039812620926647</c:v>
                </c:pt>
                <c:pt idx="20">
                  <c:v>17.983071237588732</c:v>
                </c:pt>
                <c:pt idx="21">
                  <c:v>12.002874163409322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5F0-4B2A-893A-9DE86729D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58260480"/>
        <c:axId val="60171008"/>
      </c:barChart>
      <c:catAx>
        <c:axId val="582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it-IT"/>
          </a:p>
        </c:txPr>
        <c:crossAx val="60171008"/>
        <c:crosses val="autoZero"/>
        <c:auto val="1"/>
        <c:lblAlgn val="ctr"/>
        <c:lblOffset val="100"/>
        <c:noMultiLvlLbl val="0"/>
      </c:catAx>
      <c:valAx>
        <c:axId val="6017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82604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1792301587301584"/>
          <c:w val="0.84793088363954516"/>
          <c:h val="6.8571825396825395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01121763582503E-2"/>
          <c:y val="2.4427861029706358E-2"/>
          <c:w val="0.91001115485564299"/>
          <c:h val="0.59239256968822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4.6-4.7'!$B$37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C03-4B54-9EF0-BE28BFD23B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C03-4B54-9EF0-BE28BFD23BB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F487-481D-B2DD-D5F2F287FCE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C03-4B54-9EF0-BE28BFD23BB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C03-4B54-9EF0-BE28BFD23BB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C03-4B54-9EF0-BE28BFD23BB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F27E-47FD-97B9-AC687C2B825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4.6-4.7'!$A$38:$A$59</c:f>
              <c:strCache>
                <c:ptCount val="22"/>
                <c:pt idx="0">
                  <c:v>Sardegna</c:v>
                </c:pt>
                <c:pt idx="1">
                  <c:v>Lazio</c:v>
                </c:pt>
                <c:pt idx="2">
                  <c:v>Campania</c:v>
                </c:pt>
                <c:pt idx="3">
                  <c:v>Liguria</c:v>
                </c:pt>
                <c:pt idx="4">
                  <c:v>P.A. Trento</c:v>
                </c:pt>
                <c:pt idx="5">
                  <c:v>Marche</c:v>
                </c:pt>
                <c:pt idx="6">
                  <c:v>Molise</c:v>
                </c:pt>
                <c:pt idx="7">
                  <c:v>Toscana</c:v>
                </c:pt>
                <c:pt idx="8">
                  <c:v>Abruzzo</c:v>
                </c:pt>
                <c:pt idx="9">
                  <c:v>Valle d'Aosta</c:v>
                </c:pt>
                <c:pt idx="10">
                  <c:v>P.A. Bolzano</c:v>
                </c:pt>
                <c:pt idx="11">
                  <c:v>Friuli V.G.</c:v>
                </c:pt>
                <c:pt idx="12">
                  <c:v>Umbria</c:v>
                </c:pt>
                <c:pt idx="13">
                  <c:v>ITALIA</c:v>
                </c:pt>
                <c:pt idx="14">
                  <c:v>Piemonte</c:v>
                </c:pt>
                <c:pt idx="15">
                  <c:v>Basilicata</c:v>
                </c:pt>
                <c:pt idx="16">
                  <c:v>Emilia Romagna</c:v>
                </c:pt>
                <c:pt idx="17">
                  <c:v>Calabria</c:v>
                </c:pt>
                <c:pt idx="18">
                  <c:v>Veneto</c:v>
                </c:pt>
                <c:pt idx="19">
                  <c:v>Sicilia</c:v>
                </c:pt>
                <c:pt idx="20">
                  <c:v>Lombardia</c:v>
                </c:pt>
                <c:pt idx="21">
                  <c:v>Puglia</c:v>
                </c:pt>
              </c:strCache>
            </c:strRef>
          </c:cat>
          <c:val>
            <c:numRef>
              <c:f>'Graf. 4.6-4.7'!$B$38:$B$59</c:f>
              <c:numCache>
                <c:formatCode>_(* #,##0.00_);_(* \(#,##0.00\);_(* "-"??_);_(@_)</c:formatCode>
                <c:ptCount val="22"/>
                <c:pt idx="0">
                  <c:v>27.945506724795369</c:v>
                </c:pt>
                <c:pt idx="1">
                  <c:v>27.551988500215074</c:v>
                </c:pt>
                <c:pt idx="2">
                  <c:v>25.994151958424609</c:v>
                </c:pt>
                <c:pt idx="3">
                  <c:v>25.116973141622946</c:v>
                </c:pt>
                <c:pt idx="4">
                  <c:v>24.09094977646534</c:v>
                </c:pt>
                <c:pt idx="5">
                  <c:v>20.749878649981749</c:v>
                </c:pt>
                <c:pt idx="6">
                  <c:v>15.5931879335796</c:v>
                </c:pt>
                <c:pt idx="7">
                  <c:v>21.857371221508842</c:v>
                </c:pt>
                <c:pt idx="8">
                  <c:v>17.376441434360316</c:v>
                </c:pt>
                <c:pt idx="9">
                  <c:v>18.016479496253918</c:v>
                </c:pt>
                <c:pt idx="10">
                  <c:v>19.879399707068309</c:v>
                </c:pt>
                <c:pt idx="11">
                  <c:v>19.224371887038892</c:v>
                </c:pt>
                <c:pt idx="12">
                  <c:v>15.949048802679357</c:v>
                </c:pt>
                <c:pt idx="13">
                  <c:v>18.189851147268762</c:v>
                </c:pt>
                <c:pt idx="14">
                  <c:v>17.62836905805424</c:v>
                </c:pt>
                <c:pt idx="15">
                  <c:v>13.353686960741291</c:v>
                </c:pt>
                <c:pt idx="16">
                  <c:v>16.768423495762974</c:v>
                </c:pt>
                <c:pt idx="17">
                  <c:v>13.928614612256951</c:v>
                </c:pt>
                <c:pt idx="18">
                  <c:v>15.083655405131214</c:v>
                </c:pt>
                <c:pt idx="19">
                  <c:v>14.348830338432968</c:v>
                </c:pt>
                <c:pt idx="20">
                  <c:v>14.283738801701777</c:v>
                </c:pt>
                <c:pt idx="21">
                  <c:v>5.4449170272322833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3-4B54-9EF0-BE28BFD23BBF}"/>
            </c:ext>
          </c:extLst>
        </c:ser>
        <c:ser>
          <c:idx val="1"/>
          <c:order val="1"/>
          <c:tx>
            <c:strRef>
              <c:f>'Graf. 4.6-4.7'!$C$37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C03-4B54-9EF0-BE28BFD23B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C03-4B54-9EF0-BE28BFD23BB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C03-4B54-9EF0-BE28BFD23BB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C03-4B54-9EF0-BE28BFD23BB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C03-4B54-9EF0-BE28BFD23BB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C03-4B54-9EF0-BE28BFD23BB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BC03-4B54-9EF0-BE28BFD23BBF}"/>
              </c:ext>
            </c:extLst>
          </c:dPt>
          <c:dLbls>
            <c:dLbl>
              <c:idx val="0"/>
              <c:layout>
                <c:manualLayout>
                  <c:x val="-3.5274514261867994E-3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B54-9EF0-BE28BFD23BBF}"/>
                </c:ext>
              </c:extLst>
            </c:dLbl>
            <c:dLbl>
              <c:idx val="1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03-4B54-9EF0-BE28BFD23BBF}"/>
                </c:ext>
              </c:extLst>
            </c:dLbl>
            <c:dLbl>
              <c:idx val="2"/>
              <c:layout>
                <c:manualLayout>
                  <c:x val="3.5273368606701938E-3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03-4B54-9EF0-BE28BFD23BBF}"/>
                </c:ext>
              </c:extLst>
            </c:dLbl>
            <c:dLbl>
              <c:idx val="3"/>
              <c:layout>
                <c:manualLayout>
                  <c:x val="0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03-4B54-9EF0-BE28BFD23BBF}"/>
                </c:ext>
              </c:extLst>
            </c:dLbl>
            <c:dLbl>
              <c:idx val="4"/>
              <c:layout>
                <c:manualLayout>
                  <c:x val="-3.5276146037300895E-3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B54-9EF0-BE28BFD23BBF}"/>
                </c:ext>
              </c:extLst>
            </c:dLbl>
            <c:dLbl>
              <c:idx val="5"/>
              <c:layout>
                <c:manualLayout>
                  <c:x val="3.5273754153907896E-3"/>
                  <c:y val="-6.5035741714420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03-4B54-9EF0-BE28BFD23BBF}"/>
                </c:ext>
              </c:extLst>
            </c:dLbl>
            <c:dLbl>
              <c:idx val="6"/>
              <c:layout>
                <c:manualLayout>
                  <c:x val="3.5274514261868376E-3"/>
                  <c:y val="-0.110068771314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03-4B54-9EF0-BE28BFD23BBF}"/>
                </c:ext>
              </c:extLst>
            </c:dLbl>
            <c:dLbl>
              <c:idx val="7"/>
              <c:layout>
                <c:manualLayout>
                  <c:x val="4.1503267973856213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03-4B54-9EF0-BE28BFD23BBF}"/>
                </c:ext>
              </c:extLst>
            </c:dLbl>
            <c:dLbl>
              <c:idx val="8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03-4B54-9EF0-BE28BFD23BBF}"/>
                </c:ext>
              </c:extLst>
            </c:dLbl>
            <c:dLbl>
              <c:idx val="9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03-4B54-9EF0-BE28BFD23BBF}"/>
                </c:ext>
              </c:extLst>
            </c:dLbl>
            <c:dLbl>
              <c:idx val="10"/>
              <c:layout>
                <c:manualLayout>
                  <c:x val="0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03-4B54-9EF0-BE28BFD23BBF}"/>
                </c:ext>
              </c:extLst>
            </c:dLbl>
            <c:dLbl>
              <c:idx val="1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03-4B54-9EF0-BE28BFD23BBF}"/>
                </c:ext>
              </c:extLst>
            </c:dLbl>
            <c:dLbl>
              <c:idx val="12"/>
              <c:layout>
                <c:manualLayout>
                  <c:x val="0"/>
                  <c:y val="-7.5039483271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03-4B54-9EF0-BE28BFD23BBF}"/>
                </c:ext>
              </c:extLst>
            </c:dLbl>
            <c:dLbl>
              <c:idx val="13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03-4B54-9EF0-BE28BFD23BBF}"/>
                </c:ext>
              </c:extLst>
            </c:dLbl>
            <c:dLbl>
              <c:idx val="14"/>
              <c:layout>
                <c:manualLayout>
                  <c:x val="4.1437117542745538E-3"/>
                  <c:y val="-8.004371713829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03-4B54-9EF0-BE28BFD23BBF}"/>
                </c:ext>
              </c:extLst>
            </c:dLbl>
            <c:dLbl>
              <c:idx val="15"/>
              <c:layout>
                <c:manualLayout>
                  <c:x val="-4.7600480931584708E-3"/>
                  <c:y val="-6.0042535594021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03-4B54-9EF0-BE28BFD23BBF}"/>
                </c:ext>
              </c:extLst>
            </c:dLbl>
            <c:dLbl>
              <c:idx val="16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03-4B54-9EF0-BE28BFD23BBF}"/>
                </c:ext>
              </c:extLst>
            </c:dLbl>
            <c:dLbl>
              <c:idx val="17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03-4B54-9EF0-BE28BFD23BBF}"/>
                </c:ext>
              </c:extLst>
            </c:dLbl>
            <c:dLbl>
              <c:idx val="18"/>
              <c:layout>
                <c:manualLayout>
                  <c:x val="0"/>
                  <c:y val="-6.00375116263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03-4B54-9EF0-BE28BFD23BBF}"/>
                </c:ext>
              </c:extLst>
            </c:dLbl>
            <c:dLbl>
              <c:idx val="19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03-4B54-9EF0-BE28BFD23BBF}"/>
                </c:ext>
              </c:extLst>
            </c:dLbl>
            <c:dLbl>
              <c:idx val="20"/>
              <c:layout>
                <c:manualLayout>
                  <c:x val="0"/>
                  <c:y val="-4.502813371976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03-4B54-9EF0-BE28BFD23BBF}"/>
                </c:ext>
              </c:extLst>
            </c:dLbl>
            <c:dLbl>
              <c:idx val="21"/>
              <c:layout>
                <c:manualLayout>
                  <c:x val="0"/>
                  <c:y val="-6.0033870935979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03-4B54-9EF0-BE28BFD23BB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4.6-4.7'!$A$38:$A$59</c:f>
              <c:strCache>
                <c:ptCount val="22"/>
                <c:pt idx="0">
                  <c:v>Sardegna</c:v>
                </c:pt>
                <c:pt idx="1">
                  <c:v>Lazio</c:v>
                </c:pt>
                <c:pt idx="2">
                  <c:v>Campania</c:v>
                </c:pt>
                <c:pt idx="3">
                  <c:v>Liguria</c:v>
                </c:pt>
                <c:pt idx="4">
                  <c:v>P.A. Trento</c:v>
                </c:pt>
                <c:pt idx="5">
                  <c:v>Marche</c:v>
                </c:pt>
                <c:pt idx="6">
                  <c:v>Molise</c:v>
                </c:pt>
                <c:pt idx="7">
                  <c:v>Toscana</c:v>
                </c:pt>
                <c:pt idx="8">
                  <c:v>Abruzzo</c:v>
                </c:pt>
                <c:pt idx="9">
                  <c:v>Valle d'Aosta</c:v>
                </c:pt>
                <c:pt idx="10">
                  <c:v>P.A. Bolzano</c:v>
                </c:pt>
                <c:pt idx="11">
                  <c:v>Friuli V.G.</c:v>
                </c:pt>
                <c:pt idx="12">
                  <c:v>Umbria</c:v>
                </c:pt>
                <c:pt idx="13">
                  <c:v>ITALIA</c:v>
                </c:pt>
                <c:pt idx="14">
                  <c:v>Piemonte</c:v>
                </c:pt>
                <c:pt idx="15">
                  <c:v>Basilicata</c:v>
                </c:pt>
                <c:pt idx="16">
                  <c:v>Emilia Romagna</c:v>
                </c:pt>
                <c:pt idx="17">
                  <c:v>Calabria</c:v>
                </c:pt>
                <c:pt idx="18">
                  <c:v>Veneto</c:v>
                </c:pt>
                <c:pt idx="19">
                  <c:v>Sicilia</c:v>
                </c:pt>
                <c:pt idx="20">
                  <c:v>Lombardia</c:v>
                </c:pt>
                <c:pt idx="21">
                  <c:v>Puglia</c:v>
                </c:pt>
              </c:strCache>
            </c:strRef>
          </c:cat>
          <c:val>
            <c:numRef>
              <c:f>'Graf. 4.6-4.7'!$C$38:$C$59</c:f>
              <c:numCache>
                <c:formatCode>_(* #,##0.00_);_(* \(#,##0.00\);_(* "-"??_);_(@_)</c:formatCode>
                <c:ptCount val="22"/>
                <c:pt idx="0">
                  <c:v>1.4689241621042766</c:v>
                </c:pt>
                <c:pt idx="1">
                  <c:v>1.5128684536729717</c:v>
                </c:pt>
                <c:pt idx="2">
                  <c:v>2.2366277164826891</c:v>
                </c:pt>
                <c:pt idx="3">
                  <c:v>2.9477154697780312</c:v>
                </c:pt>
                <c:pt idx="4">
                  <c:v>3.4715986710746032</c:v>
                </c:pt>
                <c:pt idx="5">
                  <c:v>3.4350826207632368</c:v>
                </c:pt>
                <c:pt idx="6">
                  <c:v>7.8323514341489098</c:v>
                </c:pt>
                <c:pt idx="7">
                  <c:v>1.5049073764479819</c:v>
                </c:pt>
                <c:pt idx="8">
                  <c:v>5.3954095797955706</c:v>
                </c:pt>
                <c:pt idx="9">
                  <c:v>4.0227018242440158</c:v>
                </c:pt>
                <c:pt idx="10">
                  <c:v>1.2389327971897157</c:v>
                </c:pt>
                <c:pt idx="11">
                  <c:v>1.5617019991158827</c:v>
                </c:pt>
                <c:pt idx="12">
                  <c:v>4.5375047063114815</c:v>
                </c:pt>
                <c:pt idx="13">
                  <c:v>1.9713657414020493</c:v>
                </c:pt>
                <c:pt idx="14">
                  <c:v>1.7027653319767941</c:v>
                </c:pt>
                <c:pt idx="15">
                  <c:v>5.5259077187744499</c:v>
                </c:pt>
                <c:pt idx="16">
                  <c:v>1.7389360612814084</c:v>
                </c:pt>
                <c:pt idx="17">
                  <c:v>4.2031141769636342</c:v>
                </c:pt>
                <c:pt idx="18">
                  <c:v>2.0245735371687399</c:v>
                </c:pt>
                <c:pt idx="19">
                  <c:v>1.3092042680191236</c:v>
                </c:pt>
                <c:pt idx="20">
                  <c:v>0.91368262652760457</c:v>
                </c:pt>
                <c:pt idx="21">
                  <c:v>2.2744840572259588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B54-9EF0-BE28BFD2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60892288"/>
        <c:axId val="60893824"/>
      </c:barChart>
      <c:catAx>
        <c:axId val="60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893824"/>
        <c:crosses val="autoZero"/>
        <c:auto val="1"/>
        <c:lblAlgn val="ctr"/>
        <c:lblOffset val="100"/>
        <c:noMultiLvlLbl val="0"/>
      </c:catAx>
      <c:valAx>
        <c:axId val="6089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8922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1277384728174649"/>
          <c:w val="0.84793088363954516"/>
          <c:h val="7.372125812466294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579615048119E-2"/>
          <c:y val="2.2604257801108196E-2"/>
          <c:w val="0.89587287581699349"/>
          <c:h val="0.617548201950801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4.8-4.9'!$B$7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8BC-49CD-AC8D-252BB9C00A0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B0-46C3-86BF-B1D2B9321D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B0-46C3-86BF-B1D2B9321D1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B0-46C3-86BF-B1D2B9321D13}"/>
              </c:ext>
            </c:extLst>
          </c:dPt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4.8-4.9'!$A$8:$A$29</c:f>
              <c:strCache>
                <c:ptCount val="22"/>
                <c:pt idx="0">
                  <c:v>P.A. Bolzano</c:v>
                </c:pt>
                <c:pt idx="1">
                  <c:v>Lombardia</c:v>
                </c:pt>
                <c:pt idx="2">
                  <c:v>Piemonte</c:v>
                </c:pt>
                <c:pt idx="3">
                  <c:v>Valle d'Aosta</c:v>
                </c:pt>
                <c:pt idx="4">
                  <c:v>P.A. Trento</c:v>
                </c:pt>
                <c:pt idx="5">
                  <c:v>Liguria</c:v>
                </c:pt>
                <c:pt idx="6">
                  <c:v>Abruzzo</c:v>
                </c:pt>
                <c:pt idx="7">
                  <c:v>Veneto</c:v>
                </c:pt>
                <c:pt idx="8">
                  <c:v>ITALIA</c:v>
                </c:pt>
                <c:pt idx="9">
                  <c:v>Lazio</c:v>
                </c:pt>
                <c:pt idx="10">
                  <c:v>Calabria</c:v>
                </c:pt>
                <c:pt idx="11">
                  <c:v>Umbria</c:v>
                </c:pt>
                <c:pt idx="12">
                  <c:v>Sicilia</c:v>
                </c:pt>
                <c:pt idx="13">
                  <c:v>Puglia</c:v>
                </c:pt>
                <c:pt idx="14">
                  <c:v>Molise</c:v>
                </c:pt>
                <c:pt idx="15">
                  <c:v>Marche</c:v>
                </c:pt>
                <c:pt idx="16">
                  <c:v>Basilicata</c:v>
                </c:pt>
                <c:pt idx="17">
                  <c:v>Emilia Romagna</c:v>
                </c:pt>
                <c:pt idx="18">
                  <c:v>Campania</c:v>
                </c:pt>
                <c:pt idx="19">
                  <c:v>Friuli V.G.</c:v>
                </c:pt>
                <c:pt idx="20">
                  <c:v>Toscana</c:v>
                </c:pt>
                <c:pt idx="21">
                  <c:v>Sardegna</c:v>
                </c:pt>
              </c:strCache>
            </c:strRef>
          </c:cat>
          <c:val>
            <c:numRef>
              <c:f>'Graf. 4.8-4.9'!$B$8:$B$29</c:f>
              <c:numCache>
                <c:formatCode>_(* #,##0.00_);_(* \(#,##0.00\);_(* "-"??_);_(@_)</c:formatCode>
                <c:ptCount val="22"/>
                <c:pt idx="0">
                  <c:v>4.9966000004397326</c:v>
                </c:pt>
                <c:pt idx="1">
                  <c:v>4.6019044532523194</c:v>
                </c:pt>
                <c:pt idx="2">
                  <c:v>4.5112568309935552</c:v>
                </c:pt>
                <c:pt idx="3">
                  <c:v>3.5416443408364779</c:v>
                </c:pt>
                <c:pt idx="4">
                  <c:v>3.6059470656073618</c:v>
                </c:pt>
                <c:pt idx="5">
                  <c:v>3.1597600032174489</c:v>
                </c:pt>
                <c:pt idx="6">
                  <c:v>2.847360770941413</c:v>
                </c:pt>
                <c:pt idx="7">
                  <c:v>3.0749887457398644</c:v>
                </c:pt>
                <c:pt idx="8">
                  <c:v>2.8108802949139857</c:v>
                </c:pt>
                <c:pt idx="9">
                  <c:v>2.9009879279274777</c:v>
                </c:pt>
                <c:pt idx="10">
                  <c:v>2.5640233056838335</c:v>
                </c:pt>
                <c:pt idx="11">
                  <c:v>2.2552841859459711</c:v>
                </c:pt>
                <c:pt idx="12">
                  <c:v>2.5644095780673637</c:v>
                </c:pt>
                <c:pt idx="13">
                  <c:v>2.2625648948033223</c:v>
                </c:pt>
                <c:pt idx="14">
                  <c:v>1.5629795652497993</c:v>
                </c:pt>
                <c:pt idx="15">
                  <c:v>1.8507124079043231</c:v>
                </c:pt>
                <c:pt idx="16">
                  <c:v>1.2131673818187771</c:v>
                </c:pt>
                <c:pt idx="17">
                  <c:v>1.6457795145055218</c:v>
                </c:pt>
                <c:pt idx="18">
                  <c:v>1.568002353281768</c:v>
                </c:pt>
                <c:pt idx="19">
                  <c:v>1.1985863057378421</c:v>
                </c:pt>
                <c:pt idx="20">
                  <c:v>1.3423022110610969</c:v>
                </c:pt>
                <c:pt idx="21">
                  <c:v>1.2770624172250162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B0-46C3-86BF-B1D2B9321D13}"/>
            </c:ext>
          </c:extLst>
        </c:ser>
        <c:ser>
          <c:idx val="1"/>
          <c:order val="1"/>
          <c:tx>
            <c:strRef>
              <c:f>'Graf. 4.8-4.9'!$C$7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BB0-46C3-86BF-B1D2B9321D1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4BB0-46C3-86BF-B1D2B9321D1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BB0-46C3-86BF-B1D2B9321D1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4BB0-46C3-86BF-B1D2B9321D13}"/>
              </c:ext>
            </c:extLst>
          </c:dPt>
          <c:dLbls>
            <c:dLbl>
              <c:idx val="0"/>
              <c:layout>
                <c:manualLayout>
                  <c:x val="4.1502853954822026E-3"/>
                  <c:y val="-9.5754365079365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BB0-46C3-86BF-B1D2B9321D13}"/>
                </c:ext>
              </c:extLst>
            </c:dLbl>
            <c:dLbl>
              <c:idx val="1"/>
              <c:layout>
                <c:manualLayout>
                  <c:x val="0"/>
                  <c:y val="-9.0394444444444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BB0-46C3-86BF-B1D2B9321D13}"/>
                </c:ext>
              </c:extLst>
            </c:dLbl>
            <c:dLbl>
              <c:idx val="2"/>
              <c:layout>
                <c:manualLayout>
                  <c:x val="0"/>
                  <c:y val="-7.9569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BB0-46C3-86BF-B1D2B9321D13}"/>
                </c:ext>
              </c:extLst>
            </c:dLbl>
            <c:dLbl>
              <c:idx val="3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BB0-46C3-86BF-B1D2B9321D13}"/>
                </c:ext>
              </c:extLst>
            </c:dLbl>
            <c:dLbl>
              <c:idx val="4"/>
              <c:layout>
                <c:manualLayout>
                  <c:x val="-3.8030502010691182E-17"/>
                  <c:y val="-6.4621613891693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BB0-46C3-86BF-B1D2B9321D13}"/>
                </c:ext>
              </c:extLst>
            </c:dLbl>
            <c:dLbl>
              <c:idx val="5"/>
              <c:layout>
                <c:manualLayout>
                  <c:x val="4.1503267973856213E-3"/>
                  <c:y val="-0.10539484126984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B0-46C3-86BF-B1D2B9321D13}"/>
                </c:ext>
              </c:extLst>
            </c:dLbl>
            <c:dLbl>
              <c:idx val="6"/>
              <c:layout>
                <c:manualLayout>
                  <c:x val="-3.2648626341695298E-7"/>
                  <c:y val="-6.476076831017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BB0-46C3-86BF-B1D2B9321D13}"/>
                </c:ext>
              </c:extLst>
            </c:dLbl>
            <c:dLbl>
              <c:idx val="7"/>
              <c:layout>
                <c:manualLayout>
                  <c:x val="0"/>
                  <c:y val="-0.10020873015873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B0-46C3-86BF-B1D2B9321D13}"/>
                </c:ext>
              </c:extLst>
            </c:dLbl>
            <c:dLbl>
              <c:idx val="8"/>
              <c:layout>
                <c:manualLayout>
                  <c:x val="-1.2439956303346767E-3"/>
                  <c:y val="-8.9766994271429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B0-46C3-86BF-B1D2B9321D13}"/>
                </c:ext>
              </c:extLst>
            </c:dLbl>
            <c:dLbl>
              <c:idx val="9"/>
              <c:layout>
                <c:manualLayout>
                  <c:x val="7.047503782484003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BB0-46C3-86BF-B1D2B9321D13}"/>
                </c:ext>
              </c:extLst>
            </c:dLbl>
            <c:dLbl>
              <c:idx val="10"/>
              <c:layout>
                <c:manualLayout>
                  <c:x val="0"/>
                  <c:y val="-6.926785714285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BB0-46C3-86BF-B1D2B9321D13}"/>
                </c:ext>
              </c:extLst>
            </c:dLbl>
            <c:dLbl>
              <c:idx val="11"/>
              <c:layout>
                <c:manualLayout>
                  <c:x val="0"/>
                  <c:y val="-7.5256687987899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BB0-46C3-86BF-B1D2B9321D13}"/>
                </c:ext>
              </c:extLst>
            </c:dLbl>
            <c:dLbl>
              <c:idx val="12"/>
              <c:layout>
                <c:manualLayout>
                  <c:x val="0"/>
                  <c:y val="-8.526317874759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BB0-46C3-86BF-B1D2B9321D13}"/>
                </c:ext>
              </c:extLst>
            </c:dLbl>
            <c:dLbl>
              <c:idx val="13"/>
              <c:layout>
                <c:manualLayout>
                  <c:x val="0"/>
                  <c:y val="-7.458095238095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BB0-46C3-86BF-B1D2B9321D13}"/>
                </c:ext>
              </c:extLst>
            </c:dLbl>
            <c:dLbl>
              <c:idx val="14"/>
              <c:layout>
                <c:manualLayout>
                  <c:x val="0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BB0-46C3-86BF-B1D2B9321D13}"/>
                </c:ext>
              </c:extLst>
            </c:dLbl>
            <c:dLbl>
              <c:idx val="15"/>
              <c:layout>
                <c:manualLayout>
                  <c:x val="-1.5212200804276473E-16"/>
                  <c:y val="-8.504727143781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BB0-46C3-86BF-B1D2B9321D13}"/>
                </c:ext>
              </c:extLst>
            </c:dLbl>
            <c:dLbl>
              <c:idx val="16"/>
              <c:layout>
                <c:manualLayout>
                  <c:x val="0"/>
                  <c:y val="-8.015992063492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BB0-46C3-86BF-B1D2B9321D13}"/>
                </c:ext>
              </c:extLst>
            </c:dLbl>
            <c:dLbl>
              <c:idx val="17"/>
              <c:layout>
                <c:manualLayout>
                  <c:x val="0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BB0-46C3-86BF-B1D2B9321D13}"/>
                </c:ext>
              </c:extLst>
            </c:dLbl>
            <c:dLbl>
              <c:idx val="18"/>
              <c:layout>
                <c:manualLayout>
                  <c:x val="0"/>
                  <c:y val="-5.9827635565012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BB0-46C3-86BF-B1D2B9321D13}"/>
                </c:ext>
              </c:extLst>
            </c:dLbl>
            <c:dLbl>
              <c:idx val="19"/>
              <c:layout>
                <c:manualLayout>
                  <c:x val="7.0546737213403876E-3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BB0-46C3-86BF-B1D2B9321D13}"/>
                </c:ext>
              </c:extLst>
            </c:dLbl>
            <c:dLbl>
              <c:idx val="20"/>
              <c:layout>
                <c:manualLayout>
                  <c:x val="0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BB0-46C3-86BF-B1D2B9321D13}"/>
                </c:ext>
              </c:extLst>
            </c:dLbl>
            <c:dLbl>
              <c:idx val="2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BB0-46C3-86BF-B1D2B9321D1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4.8-4.9'!$A$8:$A$29</c:f>
              <c:strCache>
                <c:ptCount val="22"/>
                <c:pt idx="0">
                  <c:v>P.A. Bolzano</c:v>
                </c:pt>
                <c:pt idx="1">
                  <c:v>Lombardia</c:v>
                </c:pt>
                <c:pt idx="2">
                  <c:v>Piemonte</c:v>
                </c:pt>
                <c:pt idx="3">
                  <c:v>Valle d'Aosta</c:v>
                </c:pt>
                <c:pt idx="4">
                  <c:v>P.A. Trento</c:v>
                </c:pt>
                <c:pt idx="5">
                  <c:v>Liguria</c:v>
                </c:pt>
                <c:pt idx="6">
                  <c:v>Abruzzo</c:v>
                </c:pt>
                <c:pt idx="7">
                  <c:v>Veneto</c:v>
                </c:pt>
                <c:pt idx="8">
                  <c:v>ITALIA</c:v>
                </c:pt>
                <c:pt idx="9">
                  <c:v>Lazio</c:v>
                </c:pt>
                <c:pt idx="10">
                  <c:v>Calabria</c:v>
                </c:pt>
                <c:pt idx="11">
                  <c:v>Umbria</c:v>
                </c:pt>
                <c:pt idx="12">
                  <c:v>Sicilia</c:v>
                </c:pt>
                <c:pt idx="13">
                  <c:v>Puglia</c:v>
                </c:pt>
                <c:pt idx="14">
                  <c:v>Molise</c:v>
                </c:pt>
                <c:pt idx="15">
                  <c:v>Marche</c:v>
                </c:pt>
                <c:pt idx="16">
                  <c:v>Basilicata</c:v>
                </c:pt>
                <c:pt idx="17">
                  <c:v>Emilia Romagna</c:v>
                </c:pt>
                <c:pt idx="18">
                  <c:v>Campania</c:v>
                </c:pt>
                <c:pt idx="19">
                  <c:v>Friuli V.G.</c:v>
                </c:pt>
                <c:pt idx="20">
                  <c:v>Toscana</c:v>
                </c:pt>
                <c:pt idx="21">
                  <c:v>Sardegna</c:v>
                </c:pt>
              </c:strCache>
            </c:strRef>
          </c:cat>
          <c:val>
            <c:numRef>
              <c:f>'Graf. 4.8-4.9'!$C$8:$C$29</c:f>
              <c:numCache>
                <c:formatCode>_(* #,##0.00_);_(* \(#,##0.00\);_(* "-"??_);_(@_)</c:formatCode>
                <c:ptCount val="22"/>
                <c:pt idx="0">
                  <c:v>0.29325776096224881</c:v>
                </c:pt>
                <c:pt idx="1">
                  <c:v>0.51120960033296858</c:v>
                </c:pt>
                <c:pt idx="2">
                  <c:v>0.44895691459389858</c:v>
                </c:pt>
                <c:pt idx="3">
                  <c:v>1.1159504802960716</c:v>
                </c:pt>
                <c:pt idx="4">
                  <c:v>0.65245329008407216</c:v>
                </c:pt>
                <c:pt idx="5">
                  <c:v>1.0511429085670103</c:v>
                </c:pt>
                <c:pt idx="6">
                  <c:v>0.73377440337077071</c:v>
                </c:pt>
                <c:pt idx="7">
                  <c:v>0.40137894562827864</c:v>
                </c:pt>
                <c:pt idx="8">
                  <c:v>0.46326505002803736</c:v>
                </c:pt>
                <c:pt idx="9">
                  <c:v>0.34047508959161027</c:v>
                </c:pt>
                <c:pt idx="10">
                  <c:v>0.65101920573094696</c:v>
                </c:pt>
                <c:pt idx="11">
                  <c:v>0.67906443683526541</c:v>
                </c:pt>
                <c:pt idx="12">
                  <c:v>0.28096076917752916</c:v>
                </c:pt>
                <c:pt idx="13">
                  <c:v>0.46415598114545287</c:v>
                </c:pt>
                <c:pt idx="14">
                  <c:v>1.1118995062091221</c:v>
                </c:pt>
                <c:pt idx="15">
                  <c:v>0.54662623875942273</c:v>
                </c:pt>
                <c:pt idx="16">
                  <c:v>0.95617663102945705</c:v>
                </c:pt>
                <c:pt idx="17">
                  <c:v>0.44196023731473455</c:v>
                </c:pt>
                <c:pt idx="18">
                  <c:v>0.40480004849912843</c:v>
                </c:pt>
                <c:pt idx="19">
                  <c:v>0.7541011669900809</c:v>
                </c:pt>
                <c:pt idx="20">
                  <c:v>0.28322082455271858</c:v>
                </c:pt>
                <c:pt idx="21">
                  <c:v>0.23168851238249649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BB0-46C3-86BF-B1D2B9321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62556416"/>
        <c:axId val="62578688"/>
      </c:barChart>
      <c:catAx>
        <c:axId val="6255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it-IT"/>
          </a:p>
        </c:txPr>
        <c:crossAx val="62578688"/>
        <c:crosses val="autoZero"/>
        <c:auto val="1"/>
        <c:lblAlgn val="ctr"/>
        <c:lblOffset val="100"/>
        <c:noMultiLvlLbl val="0"/>
      </c:catAx>
      <c:valAx>
        <c:axId val="6257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2556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806009697961E-2"/>
          <c:y val="0.94216232026596969"/>
          <c:w val="0.84793088363954516"/>
          <c:h val="5.4198814572085696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4379084967313E-2"/>
          <c:y val="3.972539682539683E-2"/>
          <c:w val="0.91001115485564299"/>
          <c:h val="0.61269802398961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4.8-4.9'!$B$37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F8-4875-949C-44E6640000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3E-4145-827A-5D9A930226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F8-4875-949C-44E6640000E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F8-4875-949C-44E6640000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F8-4875-949C-44E6640000E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2F8-4875-949C-44E6640000E4}"/>
              </c:ext>
            </c:extLst>
          </c:dPt>
          <c:dLbls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54-44D6-A001-82FE6CC255EA}"/>
                </c:ext>
              </c:extLst>
            </c:dLbl>
            <c:dLbl>
              <c:idx val="19"/>
              <c:layout>
                <c:manualLayout>
                  <c:x val="0"/>
                  <c:y val="-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1B-46DC-BBC4-B13F7198030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F8-4875-949C-44E6640000E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F8-4875-949C-44E6640000E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4.8-4.9'!$A$38:$A$59</c:f>
              <c:strCache>
                <c:ptCount val="22"/>
                <c:pt idx="0">
                  <c:v>P.A. Trento</c:v>
                </c:pt>
                <c:pt idx="1">
                  <c:v>Lazio</c:v>
                </c:pt>
                <c:pt idx="2">
                  <c:v>Veneto</c:v>
                </c:pt>
                <c:pt idx="3">
                  <c:v>Sicilia</c:v>
                </c:pt>
                <c:pt idx="4">
                  <c:v>Campania</c:v>
                </c:pt>
                <c:pt idx="5">
                  <c:v>Liguria</c:v>
                </c:pt>
                <c:pt idx="6">
                  <c:v>Piemonte</c:v>
                </c:pt>
                <c:pt idx="7">
                  <c:v>Umbria</c:v>
                </c:pt>
                <c:pt idx="8">
                  <c:v>Calabria</c:v>
                </c:pt>
                <c:pt idx="9">
                  <c:v>Emilia Romagna</c:v>
                </c:pt>
                <c:pt idx="10">
                  <c:v>ITALIA</c:v>
                </c:pt>
                <c:pt idx="11">
                  <c:v>P.A. Bolzano</c:v>
                </c:pt>
                <c:pt idx="12">
                  <c:v>Sardegna</c:v>
                </c:pt>
                <c:pt idx="13">
                  <c:v>Toscana</c:v>
                </c:pt>
                <c:pt idx="14">
                  <c:v>Friuli V.G.</c:v>
                </c:pt>
                <c:pt idx="15">
                  <c:v>Lombardia</c:v>
                </c:pt>
                <c:pt idx="16">
                  <c:v>Basilicata</c:v>
                </c:pt>
                <c:pt idx="17">
                  <c:v>Puglia</c:v>
                </c:pt>
                <c:pt idx="18">
                  <c:v>Abruzzo</c:v>
                </c:pt>
                <c:pt idx="19">
                  <c:v>Marche</c:v>
                </c:pt>
                <c:pt idx="20">
                  <c:v>Molise</c:v>
                </c:pt>
                <c:pt idx="21">
                  <c:v>Valle d'Aosta</c:v>
                </c:pt>
              </c:strCache>
            </c:strRef>
          </c:cat>
          <c:val>
            <c:numRef>
              <c:f>'Graf. 4.8-4.9'!$B$38:$B$59</c:f>
              <c:numCache>
                <c:formatCode>_(* #,##0.00_);_(* \(#,##0.00\);_(* "-"??_);_(@_)</c:formatCode>
                <c:ptCount val="22"/>
                <c:pt idx="0">
                  <c:v>0.53277532365793079</c:v>
                </c:pt>
                <c:pt idx="1">
                  <c:v>0.56354433508349011</c:v>
                </c:pt>
                <c:pt idx="2">
                  <c:v>0.51953570194355236</c:v>
                </c:pt>
                <c:pt idx="3">
                  <c:v>0.37292339265654167</c:v>
                </c:pt>
                <c:pt idx="4">
                  <c:v>0.33031017275466151</c:v>
                </c:pt>
                <c:pt idx="5">
                  <c:v>0.29739743952750097</c:v>
                </c:pt>
                <c:pt idx="6">
                  <c:v>0.31680934358664697</c:v>
                </c:pt>
                <c:pt idx="7">
                  <c:v>0.19253264769895298</c:v>
                </c:pt>
                <c:pt idx="8">
                  <c:v>0.2536268828178882</c:v>
                </c:pt>
                <c:pt idx="9">
                  <c:v>0.26663345861957838</c:v>
                </c:pt>
                <c:pt idx="10">
                  <c:v>0.25954887020511319</c:v>
                </c:pt>
                <c:pt idx="11">
                  <c:v>0.2434079030182924</c:v>
                </c:pt>
                <c:pt idx="12">
                  <c:v>0.17445382609905619</c:v>
                </c:pt>
                <c:pt idx="13">
                  <c:v>0.1190656719660985</c:v>
                </c:pt>
                <c:pt idx="15">
                  <c:v>9.2512166654654698E-2</c:v>
                </c:pt>
                <c:pt idx="16">
                  <c:v>6.4848226384480637E-2</c:v>
                </c:pt>
                <c:pt idx="17">
                  <c:v>8.2980637536841498E-2</c:v>
                </c:pt>
                <c:pt idx="19">
                  <c:v>1.3953071397405625E-2</c:v>
                </c:pt>
                <c:pt idx="20">
                  <c:v>2.8098716166787756E-2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F8-4875-949C-44E6640000E4}"/>
            </c:ext>
          </c:extLst>
        </c:ser>
        <c:ser>
          <c:idx val="1"/>
          <c:order val="1"/>
          <c:tx>
            <c:strRef>
              <c:f>'Graf. 4.8-4.9'!$C$37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2F8-4875-949C-44E6640000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2F8-4875-949C-44E6640000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2F8-4875-949C-44E6640000E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2F8-4875-949C-44E6640000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2F8-4875-949C-44E6640000E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82F8-4875-949C-44E6640000E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F8-4875-949C-44E6640000E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2F8-4875-949C-44E6640000E4}"/>
              </c:ext>
            </c:extLst>
          </c:dPt>
          <c:dLbls>
            <c:dLbl>
              <c:idx val="0"/>
              <c:layout>
                <c:manualLayout>
                  <c:x val="-3.5274330859305829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2F8-4875-949C-44E6640000E4}"/>
                </c:ext>
              </c:extLst>
            </c:dLbl>
            <c:dLbl>
              <c:idx val="1"/>
              <c:layout>
                <c:manualLayout>
                  <c:x val="0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2F8-4875-949C-44E6640000E4}"/>
                </c:ext>
              </c:extLst>
            </c:dLbl>
            <c:dLbl>
              <c:idx val="2"/>
              <c:layout>
                <c:manualLayout>
                  <c:x val="3.5273368606701938E-3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2F8-4875-949C-44E6640000E4}"/>
                </c:ext>
              </c:extLst>
            </c:dLbl>
            <c:dLbl>
              <c:idx val="3"/>
              <c:layout>
                <c:manualLayout>
                  <c:x val="0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2F8-4875-949C-44E6640000E4}"/>
                </c:ext>
              </c:extLst>
            </c:dLbl>
            <c:dLbl>
              <c:idx val="4"/>
              <c:layout>
                <c:manualLayout>
                  <c:x val="-3.5276146037300895E-3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2F8-4875-949C-44E6640000E4}"/>
                </c:ext>
              </c:extLst>
            </c:dLbl>
            <c:dLbl>
              <c:idx val="5"/>
              <c:layout>
                <c:manualLayout>
                  <c:x val="3.5273368606701938E-3"/>
                  <c:y val="-4.5028133719769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2F8-4875-949C-44E6640000E4}"/>
                </c:ext>
              </c:extLst>
            </c:dLbl>
            <c:dLbl>
              <c:idx val="6"/>
              <c:layout>
                <c:manualLayout>
                  <c:x val="3.5273368606701938E-3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2F8-4875-949C-44E6640000E4}"/>
                </c:ext>
              </c:extLst>
            </c:dLbl>
            <c:dLbl>
              <c:idx val="7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2F8-4875-949C-44E6640000E4}"/>
                </c:ext>
              </c:extLst>
            </c:dLbl>
            <c:dLbl>
              <c:idx val="8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2F8-4875-949C-44E6640000E4}"/>
                </c:ext>
              </c:extLst>
            </c:dLbl>
            <c:dLbl>
              <c:idx val="9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2F8-4875-949C-44E6640000E4}"/>
                </c:ext>
              </c:extLst>
            </c:dLbl>
            <c:dLbl>
              <c:idx val="10"/>
              <c:layout>
                <c:manualLayout>
                  <c:x val="0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2F8-4875-949C-44E6640000E4}"/>
                </c:ext>
              </c:extLst>
            </c:dLbl>
            <c:dLbl>
              <c:idx val="1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2F8-4875-949C-44E6640000E4}"/>
                </c:ext>
              </c:extLst>
            </c:dLbl>
            <c:dLbl>
              <c:idx val="12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2F8-4875-949C-44E6640000E4}"/>
                </c:ext>
              </c:extLst>
            </c:dLbl>
            <c:dLbl>
              <c:idx val="13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2F8-4875-949C-44E6640000E4}"/>
                </c:ext>
              </c:extLst>
            </c:dLbl>
            <c:dLbl>
              <c:idx val="14"/>
              <c:layout>
                <c:manualLayout>
                  <c:x val="7.6051066290904611E-17"/>
                  <c:y val="-1.975674603174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2F8-4875-949C-44E6640000E4}"/>
                </c:ext>
              </c:extLst>
            </c:dLbl>
            <c:dLbl>
              <c:idx val="15"/>
              <c:layout>
                <c:manualLayout>
                  <c:x val="3.527417073260453E-3"/>
                  <c:y val="-6.5851508298516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2F8-4875-949C-44E6640000E4}"/>
                </c:ext>
              </c:extLst>
            </c:dLbl>
            <c:dLbl>
              <c:idx val="16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2F8-4875-949C-44E6640000E4}"/>
                </c:ext>
              </c:extLst>
            </c:dLbl>
            <c:dLbl>
              <c:idx val="17"/>
              <c:layout>
                <c:manualLayout>
                  <c:x val="0"/>
                  <c:y val="-7.910383686611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2F8-4875-949C-44E6640000E4}"/>
                </c:ext>
              </c:extLst>
            </c:dLbl>
            <c:dLbl>
              <c:idx val="18"/>
              <c:layout>
                <c:manualLayout>
                  <c:x val="0"/>
                  <c:y val="-6.00375116263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2F8-4875-949C-44E6640000E4}"/>
                </c:ext>
              </c:extLst>
            </c:dLbl>
            <c:dLbl>
              <c:idx val="19"/>
              <c:layout>
                <c:manualLayout>
                  <c:x val="0"/>
                  <c:y val="-6.50406375952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2F8-4875-949C-44E6640000E4}"/>
                </c:ext>
              </c:extLst>
            </c:dLbl>
            <c:dLbl>
              <c:idx val="20"/>
              <c:layout>
                <c:manualLayout>
                  <c:x val="0"/>
                  <c:y val="-6.4770209666909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2F8-4875-949C-44E6640000E4}"/>
                </c:ext>
              </c:extLst>
            </c:dLbl>
            <c:dLbl>
              <c:idx val="21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2F8-4875-949C-44E6640000E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4.8-4.9'!$A$38:$A$59</c:f>
              <c:strCache>
                <c:ptCount val="22"/>
                <c:pt idx="0">
                  <c:v>P.A. Trento</c:v>
                </c:pt>
                <c:pt idx="1">
                  <c:v>Lazio</c:v>
                </c:pt>
                <c:pt idx="2">
                  <c:v>Veneto</c:v>
                </c:pt>
                <c:pt idx="3">
                  <c:v>Sicilia</c:v>
                </c:pt>
                <c:pt idx="4">
                  <c:v>Campania</c:v>
                </c:pt>
                <c:pt idx="5">
                  <c:v>Liguria</c:v>
                </c:pt>
                <c:pt idx="6">
                  <c:v>Piemonte</c:v>
                </c:pt>
                <c:pt idx="7">
                  <c:v>Umbria</c:v>
                </c:pt>
                <c:pt idx="8">
                  <c:v>Calabria</c:v>
                </c:pt>
                <c:pt idx="9">
                  <c:v>Emilia Romagna</c:v>
                </c:pt>
                <c:pt idx="10">
                  <c:v>ITALIA</c:v>
                </c:pt>
                <c:pt idx="11">
                  <c:v>P.A. Bolzano</c:v>
                </c:pt>
                <c:pt idx="12">
                  <c:v>Sardegna</c:v>
                </c:pt>
                <c:pt idx="13">
                  <c:v>Toscana</c:v>
                </c:pt>
                <c:pt idx="14">
                  <c:v>Friuli V.G.</c:v>
                </c:pt>
                <c:pt idx="15">
                  <c:v>Lombardia</c:v>
                </c:pt>
                <c:pt idx="16">
                  <c:v>Basilicata</c:v>
                </c:pt>
                <c:pt idx="17">
                  <c:v>Puglia</c:v>
                </c:pt>
                <c:pt idx="18">
                  <c:v>Abruzzo</c:v>
                </c:pt>
                <c:pt idx="19">
                  <c:v>Marche</c:v>
                </c:pt>
                <c:pt idx="20">
                  <c:v>Molise</c:v>
                </c:pt>
                <c:pt idx="21">
                  <c:v>Valle d'Aosta</c:v>
                </c:pt>
              </c:strCache>
            </c:strRef>
          </c:cat>
          <c:val>
            <c:numRef>
              <c:f>'Graf. 4.8-4.9'!$C$38:$C$59</c:f>
              <c:numCache>
                <c:formatCode>_(* #,##0.00_);_(* \(#,##0.00\);_(* "-"??_);_(@_)</c:formatCode>
                <c:ptCount val="22"/>
                <c:pt idx="0">
                  <c:v>0.10357870248132996</c:v>
                </c:pt>
                <c:pt idx="1">
                  <c:v>1.8349864256160236E-2</c:v>
                </c:pt>
                <c:pt idx="2">
                  <c:v>3.2855468810371762E-2</c:v>
                </c:pt>
                <c:pt idx="3">
                  <c:v>2.5857841525164363E-2</c:v>
                </c:pt>
                <c:pt idx="4">
                  <c:v>3.9995474484827709E-2</c:v>
                </c:pt>
                <c:pt idx="5">
                  <c:v>5.5173567139355686E-2</c:v>
                </c:pt>
                <c:pt idx="6">
                  <c:v>2.7075956082218532E-2</c:v>
                </c:pt>
                <c:pt idx="7">
                  <c:v>0.12865490528068668</c:v>
                </c:pt>
                <c:pt idx="8">
                  <c:v>4.7976503356316515E-2</c:v>
                </c:pt>
                <c:pt idx="9">
                  <c:v>2.9032430796312712E-2</c:v>
                </c:pt>
                <c:pt idx="10">
                  <c:v>3.5847331484085428E-2</c:v>
                </c:pt>
                <c:pt idx="11">
                  <c:v>1.3026244839664898E-2</c:v>
                </c:pt>
                <c:pt idx="12">
                  <c:v>2.4420543095838906E-2</c:v>
                </c:pt>
                <c:pt idx="13">
                  <c:v>3.9293269705821282E-2</c:v>
                </c:pt>
                <c:pt idx="14">
                  <c:v>0.13668403845504173</c:v>
                </c:pt>
                <c:pt idx="15">
                  <c:v>2.3090745155206888E-2</c:v>
                </c:pt>
                <c:pt idx="16">
                  <c:v>4.8375886183137928E-2</c:v>
                </c:pt>
                <c:pt idx="17">
                  <c:v>2.6972426780899544E-2</c:v>
                </c:pt>
                <c:pt idx="18">
                  <c:v>7.9006062286376105E-2</c:v>
                </c:pt>
                <c:pt idx="19">
                  <c:v>6.5334225416223926E-2</c:v>
                </c:pt>
                <c:pt idx="20">
                  <c:v>4.9825969300683011E-2</c:v>
                </c:pt>
                <c:pt idx="21">
                  <c:v>6.7939610031669637E-2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2F8-4875-949C-44E664000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63301120"/>
        <c:axId val="63302656"/>
      </c:barChart>
      <c:catAx>
        <c:axId val="633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3302656"/>
        <c:crosses val="autoZero"/>
        <c:auto val="1"/>
        <c:lblAlgn val="ctr"/>
        <c:lblOffset val="100"/>
        <c:noMultiLvlLbl val="0"/>
      </c:catAx>
      <c:valAx>
        <c:axId val="6330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33011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227800992194729"/>
          <c:w val="0.83620261437908494"/>
          <c:h val="7.72199007805270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image" Target="../media/image3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576261</xdr:colOff>
      <xdr:row>8</xdr:row>
      <xdr:rowOff>42860</xdr:rowOff>
    </xdr:from>
    <xdr:to>
      <xdr:col>5</xdr:col>
      <xdr:colOff>1540056</xdr:colOff>
      <xdr:row>28</xdr:row>
      <xdr:rowOff>2360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547967</xdr:colOff>
      <xdr:row>33</xdr:row>
      <xdr:rowOff>68916</xdr:rowOff>
    </xdr:from>
    <xdr:to>
      <xdr:col>5</xdr:col>
      <xdr:colOff>1511762</xdr:colOff>
      <xdr:row>53</xdr:row>
      <xdr:rowOff>28416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568884</xdr:colOff>
      <xdr:row>6</xdr:row>
      <xdr:rowOff>158561</xdr:rowOff>
    </xdr:from>
    <xdr:to>
      <xdr:col>20</xdr:col>
      <xdr:colOff>485149</xdr:colOff>
      <xdr:row>18</xdr:row>
      <xdr:rowOff>32561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12511</xdr:colOff>
      <xdr:row>22</xdr:row>
      <xdr:rowOff>146423</xdr:rowOff>
    </xdr:from>
    <xdr:to>
      <xdr:col>20</xdr:col>
      <xdr:colOff>533893</xdr:colOff>
      <xdr:row>33</xdr:row>
      <xdr:rowOff>110070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254000</xdr:colOff>
      <xdr:row>75</xdr:row>
      <xdr:rowOff>171450</xdr:rowOff>
    </xdr:from>
    <xdr:to>
      <xdr:col>25</xdr:col>
      <xdr:colOff>187045</xdr:colOff>
      <xdr:row>87</xdr:row>
      <xdr:rowOff>150304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558500" y="13639800"/>
          <a:ext cx="5566130" cy="2188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6</xdr:row>
      <xdr:rowOff>261937</xdr:rowOff>
    </xdr:from>
    <xdr:to>
      <xdr:col>23</xdr:col>
      <xdr:colOff>247950</xdr:colOff>
      <xdr:row>23</xdr:row>
      <xdr:rowOff>130087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957310</xdr:colOff>
      <xdr:row>9</xdr:row>
      <xdr:rowOff>4186</xdr:rowOff>
    </xdr:from>
    <xdr:to>
      <xdr:col>9</xdr:col>
      <xdr:colOff>8527</xdr:colOff>
      <xdr:row>22</xdr:row>
      <xdr:rowOff>47686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952500</xdr:colOff>
      <xdr:row>39</xdr:row>
      <xdr:rowOff>53242</xdr:rowOff>
    </xdr:from>
    <xdr:to>
      <xdr:col>9</xdr:col>
      <xdr:colOff>3717</xdr:colOff>
      <xdr:row>52</xdr:row>
      <xdr:rowOff>96742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39</xdr:row>
      <xdr:rowOff>0</xdr:rowOff>
    </xdr:from>
    <xdr:to>
      <xdr:col>15</xdr:col>
      <xdr:colOff>1989</xdr:colOff>
      <xdr:row>52</xdr:row>
      <xdr:rowOff>47463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B9548077-F1AF-4EDD-9819-217433394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1674" y="7470913"/>
          <a:ext cx="3066554" cy="25239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7446</xdr:colOff>
      <xdr:row>8</xdr:row>
      <xdr:rowOff>56760</xdr:rowOff>
    </xdr:from>
    <xdr:to>
      <xdr:col>10</xdr:col>
      <xdr:colOff>810021</xdr:colOff>
      <xdr:row>21</xdr:row>
      <xdr:rowOff>100260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501280</xdr:colOff>
      <xdr:row>38</xdr:row>
      <xdr:rowOff>73219</xdr:rowOff>
    </xdr:from>
    <xdr:to>
      <xdr:col>10</xdr:col>
      <xdr:colOff>770455</xdr:colOff>
      <xdr:row>51</xdr:row>
      <xdr:rowOff>116719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9</xdr:row>
      <xdr:rowOff>6002</xdr:rowOff>
    </xdr:from>
    <xdr:to>
      <xdr:col>16</xdr:col>
      <xdr:colOff>54256</xdr:colOff>
      <xdr:row>26</xdr:row>
      <xdr:rowOff>187502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21</xdr:row>
      <xdr:rowOff>42862</xdr:rowOff>
    </xdr:from>
    <xdr:to>
      <xdr:col>2</xdr:col>
      <xdr:colOff>661650</xdr:colOff>
      <xdr:row>30</xdr:row>
      <xdr:rowOff>128362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31A772F-F1D2-4BB7-8449-DF6F3000A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57150</xdr:rowOff>
    </xdr:from>
    <xdr:to>
      <xdr:col>2</xdr:col>
      <xdr:colOff>490200</xdr:colOff>
      <xdr:row>18</xdr:row>
      <xdr:rowOff>142650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FCB908-249F-4C9F-84C0-48FED9953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9525</xdr:rowOff>
    </xdr:from>
    <xdr:to>
      <xdr:col>17</xdr:col>
      <xdr:colOff>26568</xdr:colOff>
      <xdr:row>14</xdr:row>
      <xdr:rowOff>84525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14</xdr:row>
      <xdr:rowOff>123825</xdr:rowOff>
    </xdr:from>
    <xdr:to>
      <xdr:col>17</xdr:col>
      <xdr:colOff>55143</xdr:colOff>
      <xdr:row>25</xdr:row>
      <xdr:rowOff>8325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104775</xdr:colOff>
      <xdr:row>25</xdr:row>
      <xdr:rowOff>180975</xdr:rowOff>
    </xdr:from>
    <xdr:to>
      <xdr:col>17</xdr:col>
      <xdr:colOff>102768</xdr:colOff>
      <xdr:row>36</xdr:row>
      <xdr:rowOff>65475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</xdr:colOff>
      <xdr:row>36</xdr:row>
      <xdr:rowOff>161925</xdr:rowOff>
    </xdr:from>
    <xdr:to>
      <xdr:col>17</xdr:col>
      <xdr:colOff>55143</xdr:colOff>
      <xdr:row>47</xdr:row>
      <xdr:rowOff>46425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50938</xdr:colOff>
      <xdr:row>36</xdr:row>
      <xdr:rowOff>128797</xdr:rowOff>
    </xdr:from>
    <xdr:to>
      <xdr:col>5</xdr:col>
      <xdr:colOff>46373</xdr:colOff>
      <xdr:row>47</xdr:row>
      <xdr:rowOff>13297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61705</xdr:colOff>
      <xdr:row>18</xdr:row>
      <xdr:rowOff>2069</xdr:rowOff>
    </xdr:from>
    <xdr:to>
      <xdr:col>5</xdr:col>
      <xdr:colOff>57140</xdr:colOff>
      <xdr:row>28</xdr:row>
      <xdr:rowOff>77069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133350</xdr:colOff>
      <xdr:row>78</xdr:row>
      <xdr:rowOff>152400</xdr:rowOff>
    </xdr:from>
    <xdr:to>
      <xdr:col>5</xdr:col>
      <xdr:colOff>132554</xdr:colOff>
      <xdr:row>89</xdr:row>
      <xdr:rowOff>38272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350" y="14439900"/>
          <a:ext cx="3047204" cy="1981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4_Sanita/Covid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4_Sanita/Decess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2022"/>
      <sheetName val="30.11.22"/>
      <sheetName val="Dec tot"/>
      <sheetName val="Tab 4.8"/>
      <sheetName val="Tab 4.9, Graf 4.11-4.12"/>
    </sheetNames>
    <sheetDataSet>
      <sheetData sheetId="0"/>
      <sheetData sheetId="1"/>
      <sheetData sheetId="2"/>
      <sheetData sheetId="3"/>
      <sheetData sheetId="4">
        <row r="3">
          <cell r="B3" t="str">
            <v>Dimessi/Guariti</v>
          </cell>
          <cell r="C3" t="str">
            <v>Dimessi - Guariti per 100 persone</v>
          </cell>
          <cell r="D3" t="str">
            <v>Deceduti</v>
          </cell>
        </row>
        <row r="4">
          <cell r="A4" t="str">
            <v>Abruzzo</v>
          </cell>
          <cell r="B4">
            <v>591136</v>
          </cell>
          <cell r="C4">
            <v>0.46412386351145518</v>
          </cell>
          <cell r="D4">
            <v>3766</v>
          </cell>
        </row>
        <row r="5">
          <cell r="A5" t="str">
            <v>Italia</v>
          </cell>
          <cell r="B5">
            <v>23767026</v>
          </cell>
          <cell r="C5">
            <v>0.40294621908958972</v>
          </cell>
          <cell r="D5">
            <v>181630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ronto 2020 2015-2019"/>
      <sheetName val="Decessi totali 2021"/>
      <sheetName val="Decessi totali 2022"/>
      <sheetName val="Graf 4.13-4.14-4.15"/>
    </sheetNames>
    <sheetDataSet>
      <sheetData sheetId="0"/>
      <sheetData sheetId="1"/>
      <sheetData sheetId="2"/>
      <sheetData sheetId="3">
        <row r="1">
          <cell r="A1">
            <v>2022</v>
          </cell>
          <cell r="B1" t="str">
            <v>gen</v>
          </cell>
          <cell r="C1" t="str">
            <v>feb</v>
          </cell>
          <cell r="D1" t="str">
            <v>mar</v>
          </cell>
          <cell r="E1" t="str">
            <v>apr</v>
          </cell>
          <cell r="F1" t="str">
            <v>mag</v>
          </cell>
          <cell r="G1" t="str">
            <v>giu</v>
          </cell>
          <cell r="H1" t="str">
            <v>lug</v>
          </cell>
          <cell r="I1" t="str">
            <v>ago</v>
          </cell>
          <cell r="J1" t="str">
            <v>set</v>
          </cell>
        </row>
        <row r="2">
          <cell r="A2" t="str">
            <v>L'Aquila</v>
          </cell>
          <cell r="B2">
            <v>369</v>
          </cell>
          <cell r="C2">
            <v>326</v>
          </cell>
          <cell r="D2">
            <v>360</v>
          </cell>
          <cell r="E2">
            <v>318</v>
          </cell>
          <cell r="F2">
            <v>305</v>
          </cell>
          <cell r="G2">
            <v>291</v>
          </cell>
          <cell r="H2">
            <v>334</v>
          </cell>
          <cell r="I2">
            <v>331</v>
          </cell>
          <cell r="J2">
            <v>275</v>
          </cell>
          <cell r="K2">
            <v>2909</v>
          </cell>
        </row>
        <row r="3">
          <cell r="A3" t="str">
            <v>Teramo</v>
          </cell>
          <cell r="B3">
            <v>354</v>
          </cell>
          <cell r="C3">
            <v>340</v>
          </cell>
          <cell r="D3">
            <v>315</v>
          </cell>
          <cell r="E3">
            <v>317</v>
          </cell>
          <cell r="F3">
            <v>342</v>
          </cell>
          <cell r="G3">
            <v>290</v>
          </cell>
          <cell r="H3">
            <v>374</v>
          </cell>
          <cell r="I3">
            <v>302</v>
          </cell>
          <cell r="J3">
            <v>231</v>
          </cell>
          <cell r="K3">
            <v>2865</v>
          </cell>
        </row>
        <row r="4">
          <cell r="A4" t="str">
            <v>Pescara</v>
          </cell>
          <cell r="B4">
            <v>405</v>
          </cell>
          <cell r="C4">
            <v>297</v>
          </cell>
          <cell r="D4">
            <v>342</v>
          </cell>
          <cell r="E4">
            <v>319</v>
          </cell>
          <cell r="F4">
            <v>339</v>
          </cell>
          <cell r="G4">
            <v>302</v>
          </cell>
          <cell r="H4">
            <v>338</v>
          </cell>
          <cell r="I4">
            <v>347</v>
          </cell>
          <cell r="J4">
            <v>254</v>
          </cell>
          <cell r="K4">
            <v>2943</v>
          </cell>
        </row>
        <row r="5">
          <cell r="A5" t="str">
            <v>Chieti</v>
          </cell>
          <cell r="B5">
            <v>467</v>
          </cell>
          <cell r="C5">
            <v>451</v>
          </cell>
          <cell r="D5">
            <v>443</v>
          </cell>
          <cell r="E5">
            <v>396</v>
          </cell>
          <cell r="F5">
            <v>416</v>
          </cell>
          <cell r="G5">
            <v>370</v>
          </cell>
          <cell r="H5">
            <v>422</v>
          </cell>
          <cell r="I5">
            <v>389</v>
          </cell>
          <cell r="J5">
            <v>352</v>
          </cell>
          <cell r="K5">
            <v>3706</v>
          </cell>
        </row>
        <row r="7">
          <cell r="A7">
            <v>2021</v>
          </cell>
        </row>
        <row r="8">
          <cell r="B8">
            <v>406</v>
          </cell>
          <cell r="C8">
            <v>307</v>
          </cell>
          <cell r="D8">
            <v>370</v>
          </cell>
          <cell r="E8">
            <v>358</v>
          </cell>
          <cell r="F8">
            <v>305</v>
          </cell>
          <cell r="G8">
            <v>301</v>
          </cell>
          <cell r="H8">
            <v>303</v>
          </cell>
          <cell r="I8">
            <v>280</v>
          </cell>
          <cell r="J8">
            <v>287</v>
          </cell>
          <cell r="K8">
            <v>2917</v>
          </cell>
        </row>
        <row r="9">
          <cell r="B9">
            <v>368</v>
          </cell>
          <cell r="C9">
            <v>331</v>
          </cell>
          <cell r="D9">
            <v>349</v>
          </cell>
          <cell r="E9">
            <v>313</v>
          </cell>
          <cell r="F9">
            <v>277</v>
          </cell>
          <cell r="G9">
            <v>309</v>
          </cell>
          <cell r="H9">
            <v>289</v>
          </cell>
          <cell r="I9">
            <v>310</v>
          </cell>
          <cell r="J9">
            <v>268</v>
          </cell>
          <cell r="K9">
            <v>2814</v>
          </cell>
        </row>
        <row r="10">
          <cell r="B10">
            <v>431</v>
          </cell>
          <cell r="C10">
            <v>377</v>
          </cell>
          <cell r="D10">
            <v>435</v>
          </cell>
          <cell r="E10">
            <v>313</v>
          </cell>
          <cell r="F10">
            <v>284</v>
          </cell>
          <cell r="G10">
            <v>284</v>
          </cell>
          <cell r="H10">
            <v>321</v>
          </cell>
          <cell r="I10">
            <v>318</v>
          </cell>
          <cell r="J10">
            <v>291</v>
          </cell>
          <cell r="K10">
            <v>3054</v>
          </cell>
        </row>
        <row r="11">
          <cell r="B11">
            <v>512</v>
          </cell>
          <cell r="C11">
            <v>445</v>
          </cell>
          <cell r="D11">
            <v>506</v>
          </cell>
          <cell r="E11">
            <v>416</v>
          </cell>
          <cell r="F11">
            <v>383</v>
          </cell>
          <cell r="G11">
            <v>373</v>
          </cell>
          <cell r="H11">
            <v>395</v>
          </cell>
          <cell r="I11">
            <v>419</v>
          </cell>
          <cell r="J11">
            <v>373</v>
          </cell>
          <cell r="K11">
            <v>3822</v>
          </cell>
        </row>
        <row r="28">
          <cell r="B28" t="str">
            <v>gen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mag</v>
          </cell>
          <cell r="G28" t="str">
            <v>giu</v>
          </cell>
          <cell r="H28" t="str">
            <v>lug</v>
          </cell>
          <cell r="I28" t="str">
            <v>ago</v>
          </cell>
          <cell r="J28" t="str">
            <v>set</v>
          </cell>
        </row>
        <row r="29">
          <cell r="A29" t="str">
            <v>Media 2015-2019</v>
          </cell>
          <cell r="B29">
            <v>1638</v>
          </cell>
          <cell r="C29">
            <v>1359.4</v>
          </cell>
          <cell r="D29">
            <v>1372.1999999999998</v>
          </cell>
          <cell r="E29">
            <v>1227</v>
          </cell>
          <cell r="F29">
            <v>1190.5999999999999</v>
          </cell>
          <cell r="G29">
            <v>1156.2</v>
          </cell>
          <cell r="H29">
            <v>1258</v>
          </cell>
          <cell r="I29">
            <v>1232.1999999999998</v>
          </cell>
          <cell r="J29">
            <v>1087.2</v>
          </cell>
        </row>
        <row r="30">
          <cell r="A30">
            <v>2021</v>
          </cell>
          <cell r="B30">
            <v>1717</v>
          </cell>
          <cell r="C30">
            <v>1460</v>
          </cell>
          <cell r="D30">
            <v>1660</v>
          </cell>
          <cell r="E30">
            <v>1400</v>
          </cell>
          <cell r="F30">
            <v>1249</v>
          </cell>
          <cell r="G30">
            <v>1267</v>
          </cell>
          <cell r="H30">
            <v>1308</v>
          </cell>
          <cell r="I30">
            <v>1327</v>
          </cell>
          <cell r="J30">
            <v>1219</v>
          </cell>
        </row>
        <row r="31">
          <cell r="A31">
            <v>2022</v>
          </cell>
          <cell r="B31">
            <v>1595</v>
          </cell>
          <cell r="C31">
            <v>1414</v>
          </cell>
          <cell r="D31">
            <v>1460</v>
          </cell>
          <cell r="E31">
            <v>1350</v>
          </cell>
          <cell r="F31">
            <v>1402</v>
          </cell>
          <cell r="G31">
            <v>1253</v>
          </cell>
          <cell r="H31">
            <v>1468</v>
          </cell>
          <cell r="I31">
            <v>1369</v>
          </cell>
          <cell r="J31">
            <v>1112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tabSelected="1" zoomScaleNormal="100" workbookViewId="0">
      <selection activeCell="O21" sqref="O21"/>
    </sheetView>
  </sheetViews>
  <sheetFormatPr defaultRowHeight="15" x14ac:dyDescent="0.25"/>
  <cols>
    <col min="1" max="1" width="15.42578125" bestFit="1" customWidth="1"/>
    <col min="2" max="2" width="25.85546875" customWidth="1"/>
  </cols>
  <sheetData>
    <row r="1" spans="1:6" x14ac:dyDescent="0.25">
      <c r="A1" s="110" t="s">
        <v>150</v>
      </c>
    </row>
    <row r="2" spans="1:6" s="61" customFormat="1" x14ac:dyDescent="0.25">
      <c r="A2" s="110" t="s">
        <v>149</v>
      </c>
    </row>
    <row r="3" spans="1:6" s="61" customFormat="1" x14ac:dyDescent="0.25"/>
    <row r="4" spans="1:6" x14ac:dyDescent="0.25">
      <c r="B4" s="62" t="s">
        <v>121</v>
      </c>
    </row>
    <row r="6" spans="1:6" ht="57" thickBot="1" x14ac:dyDescent="0.3">
      <c r="A6" s="61"/>
      <c r="B6" s="59" t="s">
        <v>8</v>
      </c>
      <c r="C6" s="60" t="s">
        <v>9</v>
      </c>
      <c r="D6" s="60" t="s">
        <v>10</v>
      </c>
      <c r="E6" s="60" t="s">
        <v>11</v>
      </c>
      <c r="F6" s="60" t="s">
        <v>12</v>
      </c>
    </row>
    <row r="7" spans="1:6" x14ac:dyDescent="0.25">
      <c r="A7" s="61"/>
      <c r="B7" s="8" t="s">
        <v>7</v>
      </c>
      <c r="C7" s="9">
        <v>135534</v>
      </c>
      <c r="D7" s="9">
        <v>6179981</v>
      </c>
      <c r="E7" s="10">
        <v>102.94662344132504</v>
      </c>
      <c r="F7" s="10">
        <v>94.517980237744766</v>
      </c>
    </row>
    <row r="8" spans="1:6" x14ac:dyDescent="0.25">
      <c r="B8" s="11" t="s">
        <v>13</v>
      </c>
      <c r="C8" s="12">
        <v>109016</v>
      </c>
      <c r="D8" s="12">
        <v>4925394</v>
      </c>
      <c r="E8" s="13">
        <v>80.17477242716916</v>
      </c>
      <c r="F8" s="13">
        <v>74.356763349073958</v>
      </c>
    </row>
    <row r="9" spans="1:6" x14ac:dyDescent="0.25">
      <c r="B9" s="14" t="s">
        <v>14</v>
      </c>
      <c r="C9" s="15">
        <v>26518</v>
      </c>
      <c r="D9" s="15">
        <v>1254587</v>
      </c>
      <c r="E9" s="16">
        <v>22.771851014155892</v>
      </c>
      <c r="F9" s="16">
        <v>20.161216888670811</v>
      </c>
    </row>
    <row r="10" spans="1:6" x14ac:dyDescent="0.25">
      <c r="B10" s="8" t="s">
        <v>15</v>
      </c>
      <c r="C10" s="17">
        <v>5426</v>
      </c>
      <c r="D10" s="17">
        <v>254765</v>
      </c>
      <c r="E10" s="18">
        <v>3.6633297948503634</v>
      </c>
      <c r="F10" s="18">
        <v>3.2741453449420233</v>
      </c>
    </row>
    <row r="11" spans="1:6" x14ac:dyDescent="0.25">
      <c r="B11" s="11" t="s">
        <v>13</v>
      </c>
      <c r="C11" s="19">
        <v>5422</v>
      </c>
      <c r="D11" s="19">
        <v>235915</v>
      </c>
      <c r="E11" s="20">
        <v>3.581135174312184</v>
      </c>
      <c r="F11" s="20">
        <v>2.8108802949139857</v>
      </c>
    </row>
    <row r="12" spans="1:6" x14ac:dyDescent="0.25">
      <c r="B12" s="14" t="s">
        <v>14</v>
      </c>
      <c r="C12" s="15">
        <v>4</v>
      </c>
      <c r="D12" s="15">
        <v>18850</v>
      </c>
      <c r="E12" s="16">
        <v>8.219462053817933E-2</v>
      </c>
      <c r="F12" s="16">
        <v>0.46326505002803736</v>
      </c>
    </row>
    <row r="13" spans="1:6" x14ac:dyDescent="0.25">
      <c r="B13" s="8" t="s">
        <v>16</v>
      </c>
      <c r="C13" s="17">
        <v>1990</v>
      </c>
      <c r="D13" s="17">
        <v>72969</v>
      </c>
      <c r="E13" s="18">
        <v>1.028969450810695</v>
      </c>
      <c r="F13" s="18">
        <v>0.86884771356234403</v>
      </c>
    </row>
    <row r="14" spans="1:6" x14ac:dyDescent="0.25">
      <c r="B14" s="22" t="s">
        <v>17</v>
      </c>
      <c r="C14" s="23">
        <v>142950</v>
      </c>
      <c r="D14" s="23">
        <v>6507715</v>
      </c>
      <c r="E14" s="24">
        <v>107.6289226869861</v>
      </c>
      <c r="F14" s="24">
        <v>98.660973296249139</v>
      </c>
    </row>
    <row r="15" spans="1:6" x14ac:dyDescent="0.25">
      <c r="B15" s="11" t="s">
        <v>13</v>
      </c>
      <c r="C15" s="12">
        <v>116428</v>
      </c>
      <c r="D15" s="12">
        <v>5234278</v>
      </c>
      <c r="E15" s="13">
        <v>84.784877052292032</v>
      </c>
      <c r="F15" s="13">
        <v>78.03649135755029</v>
      </c>
    </row>
    <row r="16" spans="1:6" x14ac:dyDescent="0.25">
      <c r="B16" s="11" t="s">
        <v>14</v>
      </c>
      <c r="C16" s="19">
        <v>26522</v>
      </c>
      <c r="D16" s="19">
        <v>1273437</v>
      </c>
      <c r="E16" s="20">
        <v>22.854045634694071</v>
      </c>
      <c r="F16" s="20">
        <v>20.62448193869885</v>
      </c>
    </row>
    <row r="17" spans="2:6" x14ac:dyDescent="0.25">
      <c r="B17" s="42"/>
      <c r="C17" s="42"/>
      <c r="D17" s="42"/>
      <c r="E17" s="42"/>
      <c r="F17" s="42"/>
    </row>
    <row r="18" spans="2:6" x14ac:dyDescent="0.25">
      <c r="B18" s="61"/>
      <c r="C18" s="61"/>
      <c r="D18" s="61"/>
      <c r="E18" s="61"/>
      <c r="F18" s="61"/>
    </row>
    <row r="19" spans="2:6" x14ac:dyDescent="0.25">
      <c r="B19" s="63" t="s">
        <v>18</v>
      </c>
      <c r="C19" s="61"/>
      <c r="D19" s="61"/>
      <c r="E19" s="61"/>
      <c r="F19" s="61"/>
    </row>
    <row r="20" spans="2:6" x14ac:dyDescent="0.25">
      <c r="B20" s="63" t="s">
        <v>19</v>
      </c>
      <c r="C20" s="61"/>
      <c r="D20" s="61"/>
      <c r="E20" s="61"/>
      <c r="F20" s="61"/>
    </row>
    <row r="21" spans="2:6" x14ac:dyDescent="0.25">
      <c r="B21" s="61"/>
      <c r="C21" s="61"/>
      <c r="D21" s="61"/>
      <c r="E21" s="61"/>
      <c r="F21" s="61" t="s">
        <v>96</v>
      </c>
    </row>
    <row r="22" spans="2:6" x14ac:dyDescent="0.25">
      <c r="B22" s="63" t="s">
        <v>20</v>
      </c>
      <c r="C22" s="61"/>
      <c r="D22" s="61"/>
      <c r="E22" s="61"/>
      <c r="F22" s="61"/>
    </row>
    <row r="23" spans="2:6" x14ac:dyDescent="0.25">
      <c r="B23" s="63" t="s">
        <v>21</v>
      </c>
      <c r="C23" s="61"/>
      <c r="D23" s="61"/>
      <c r="E23" s="61"/>
      <c r="F23" s="61"/>
    </row>
    <row r="24" spans="2:6" x14ac:dyDescent="0.25">
      <c r="B24" s="26"/>
      <c r="C24" s="61"/>
      <c r="D24" s="61"/>
      <c r="E24" s="61"/>
      <c r="F24" s="61"/>
    </row>
    <row r="25" spans="2:6" x14ac:dyDescent="0.25">
      <c r="B25" s="61"/>
    </row>
    <row r="27" spans="2:6" x14ac:dyDescent="0.25">
      <c r="B27" s="95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workbookViewId="0">
      <selection sqref="A1:A2"/>
    </sheetView>
  </sheetViews>
  <sheetFormatPr defaultRowHeight="15" x14ac:dyDescent="0.25"/>
  <cols>
    <col min="1" max="1" width="13.85546875" customWidth="1"/>
    <col min="2" max="2" width="10.7109375" customWidth="1"/>
    <col min="3" max="3" width="9.7109375" customWidth="1"/>
    <col min="4" max="4" width="6.7109375" customWidth="1"/>
    <col min="5" max="5" width="12.7109375" customWidth="1"/>
  </cols>
  <sheetData>
    <row r="1" spans="1:16" s="61" customFormat="1" x14ac:dyDescent="0.25">
      <c r="A1" s="110" t="s">
        <v>150</v>
      </c>
    </row>
    <row r="2" spans="1:16" s="61" customFormat="1" x14ac:dyDescent="0.25">
      <c r="A2" s="110" t="s">
        <v>149</v>
      </c>
    </row>
    <row r="3" spans="1:16" x14ac:dyDescent="0.25">
      <c r="A3" s="113" t="s">
        <v>143</v>
      </c>
    </row>
    <row r="4" spans="1:16" s="61" customFormat="1" x14ac:dyDescent="0.25">
      <c r="A4" s="37"/>
    </row>
    <row r="5" spans="1:16" x14ac:dyDescent="0.25">
      <c r="A5" s="5" t="s">
        <v>144</v>
      </c>
    </row>
    <row r="7" spans="1:16" ht="22.5" customHeight="1" x14ac:dyDescent="0.25">
      <c r="A7" s="141" t="s">
        <v>87</v>
      </c>
      <c r="B7" s="139" t="s">
        <v>115</v>
      </c>
      <c r="C7" s="136" t="s">
        <v>80</v>
      </c>
      <c r="D7" s="136"/>
      <c r="E7" s="139" t="s">
        <v>113</v>
      </c>
      <c r="F7" s="130" t="s">
        <v>107</v>
      </c>
      <c r="G7" s="136" t="s">
        <v>88</v>
      </c>
      <c r="H7" s="136"/>
      <c r="I7" s="126" t="s">
        <v>114</v>
      </c>
      <c r="J7" s="42"/>
      <c r="L7" s="61"/>
      <c r="M7" s="61"/>
      <c r="N7" s="61"/>
      <c r="O7" s="61"/>
      <c r="P7" s="61"/>
    </row>
    <row r="8" spans="1:16" ht="64.5" customHeight="1" thickBot="1" x14ac:dyDescent="0.3">
      <c r="A8" s="142"/>
      <c r="B8" s="140"/>
      <c r="C8" s="98" t="s">
        <v>83</v>
      </c>
      <c r="D8" s="106" t="s">
        <v>84</v>
      </c>
      <c r="E8" s="140"/>
      <c r="F8" s="131"/>
      <c r="G8" s="98" t="s">
        <v>85</v>
      </c>
      <c r="H8" s="105" t="s">
        <v>84</v>
      </c>
      <c r="I8" s="127"/>
      <c r="J8" s="42"/>
      <c r="L8" s="61"/>
      <c r="M8" s="61"/>
      <c r="N8" s="61"/>
      <c r="O8" s="61"/>
      <c r="P8" s="61"/>
    </row>
    <row r="9" spans="1:16" x14ac:dyDescent="0.25">
      <c r="A9" s="21" t="s">
        <v>65</v>
      </c>
      <c r="B9" s="74">
        <v>29310</v>
      </c>
      <c r="C9" s="74">
        <v>4156</v>
      </c>
      <c r="D9" s="75">
        <v>14.179460934834529</v>
      </c>
      <c r="E9" s="74">
        <v>35</v>
      </c>
      <c r="F9" s="76">
        <v>27426</v>
      </c>
      <c r="G9" s="74">
        <v>2272</v>
      </c>
      <c r="H9" s="75">
        <v>8.2841099686428947</v>
      </c>
      <c r="I9" s="74">
        <v>-1884</v>
      </c>
      <c r="J9" s="42"/>
      <c r="K9" s="80"/>
      <c r="L9" s="61"/>
      <c r="M9" s="61"/>
      <c r="N9" s="61"/>
      <c r="O9" s="61"/>
      <c r="P9" s="61"/>
    </row>
    <row r="10" spans="1:16" x14ac:dyDescent="0.25">
      <c r="A10" s="21" t="s">
        <v>48</v>
      </c>
      <c r="B10" s="74">
        <v>614</v>
      </c>
      <c r="C10" s="74">
        <v>34</v>
      </c>
      <c r="D10" s="75">
        <v>5.5374592833876219</v>
      </c>
      <c r="E10" s="74">
        <v>0</v>
      </c>
      <c r="F10" s="76">
        <v>742</v>
      </c>
      <c r="G10" s="74">
        <v>162</v>
      </c>
      <c r="H10" s="75">
        <v>21.832884097035041</v>
      </c>
      <c r="I10" s="74">
        <v>128</v>
      </c>
      <c r="J10" s="42"/>
      <c r="K10" s="80"/>
      <c r="L10" s="61"/>
      <c r="M10" s="61"/>
      <c r="N10" s="61"/>
      <c r="O10" s="61"/>
      <c r="P10" s="61"/>
    </row>
    <row r="11" spans="1:16" x14ac:dyDescent="0.25">
      <c r="A11" s="21" t="s">
        <v>66</v>
      </c>
      <c r="B11" s="74">
        <v>64347</v>
      </c>
      <c r="C11" s="74">
        <v>7934</v>
      </c>
      <c r="D11" s="75">
        <v>12.330023155702674</v>
      </c>
      <c r="E11" s="74">
        <v>430</v>
      </c>
      <c r="F11" s="76">
        <v>62010</v>
      </c>
      <c r="G11" s="74">
        <v>5597</v>
      </c>
      <c r="H11" s="75">
        <v>9.0259635542654415</v>
      </c>
      <c r="I11" s="74">
        <v>-2337</v>
      </c>
      <c r="J11" s="42"/>
      <c r="K11" s="80"/>
      <c r="L11" s="61"/>
      <c r="M11" s="61"/>
      <c r="N11" s="61"/>
      <c r="O11" s="61"/>
      <c r="P11" s="61"/>
    </row>
    <row r="12" spans="1:16" x14ac:dyDescent="0.25">
      <c r="A12" s="21" t="s">
        <v>52</v>
      </c>
      <c r="B12" s="74">
        <v>3061</v>
      </c>
      <c r="C12" s="74">
        <v>63</v>
      </c>
      <c r="D12" s="75">
        <v>2.0581509310682784</v>
      </c>
      <c r="E12" s="74">
        <v>8</v>
      </c>
      <c r="F12" s="76">
        <v>3160</v>
      </c>
      <c r="G12" s="74">
        <v>162</v>
      </c>
      <c r="H12" s="75">
        <v>5.1265822784810133</v>
      </c>
      <c r="I12" s="74">
        <v>99</v>
      </c>
      <c r="J12" s="42"/>
      <c r="K12" s="80"/>
      <c r="L12" s="61"/>
      <c r="M12" s="61"/>
      <c r="N12" s="61"/>
      <c r="O12" s="61"/>
      <c r="P12" s="61"/>
    </row>
    <row r="13" spans="1:16" x14ac:dyDescent="0.25">
      <c r="A13" s="21" t="s">
        <v>56</v>
      </c>
      <c r="B13" s="74">
        <v>3921</v>
      </c>
      <c r="C13" s="74">
        <v>1592</v>
      </c>
      <c r="D13" s="75">
        <v>40.601887273654683</v>
      </c>
      <c r="E13" s="74">
        <v>7</v>
      </c>
      <c r="F13" s="76">
        <v>2706</v>
      </c>
      <c r="G13" s="74">
        <v>377</v>
      </c>
      <c r="H13" s="75">
        <v>13.9320029563932</v>
      </c>
      <c r="I13" s="74">
        <v>-1215</v>
      </c>
      <c r="J13" s="42"/>
      <c r="K13" s="80"/>
      <c r="L13" s="61"/>
      <c r="M13" s="61"/>
      <c r="N13" s="61"/>
      <c r="O13" s="61"/>
      <c r="P13" s="61"/>
    </row>
    <row r="14" spans="1:16" x14ac:dyDescent="0.25">
      <c r="A14" s="21" t="s">
        <v>67</v>
      </c>
      <c r="B14" s="74">
        <v>22305</v>
      </c>
      <c r="C14" s="74">
        <v>4197</v>
      </c>
      <c r="D14" s="75">
        <v>18.816408876933423</v>
      </c>
      <c r="E14" s="74">
        <v>39</v>
      </c>
      <c r="F14" s="76">
        <v>20361</v>
      </c>
      <c r="G14" s="74">
        <v>2253</v>
      </c>
      <c r="H14" s="75">
        <v>11.065271843229704</v>
      </c>
      <c r="I14" s="74">
        <v>-1944</v>
      </c>
      <c r="J14" s="42"/>
      <c r="K14" s="80"/>
      <c r="L14" s="61"/>
      <c r="M14" s="61"/>
      <c r="N14" s="61"/>
      <c r="O14" s="61"/>
      <c r="P14" s="61"/>
    </row>
    <row r="15" spans="1:16" x14ac:dyDescent="0.25">
      <c r="A15" s="21" t="s">
        <v>62</v>
      </c>
      <c r="B15" s="74">
        <v>1969</v>
      </c>
      <c r="C15" s="74">
        <v>45</v>
      </c>
      <c r="D15" s="75">
        <v>2.2854240731335702</v>
      </c>
      <c r="E15" s="74">
        <v>10</v>
      </c>
      <c r="F15" s="76">
        <v>2994</v>
      </c>
      <c r="G15" s="74">
        <v>1070</v>
      </c>
      <c r="H15" s="75">
        <v>35.738142952571813</v>
      </c>
      <c r="I15" s="74">
        <v>1025</v>
      </c>
      <c r="J15" s="42"/>
      <c r="K15" s="80"/>
      <c r="L15" s="61"/>
      <c r="M15" s="61"/>
      <c r="N15" s="61"/>
      <c r="O15" s="61"/>
      <c r="P15" s="61"/>
    </row>
    <row r="16" spans="1:16" x14ac:dyDescent="0.25">
      <c r="A16" s="21" t="s">
        <v>54</v>
      </c>
      <c r="B16" s="74">
        <v>7392</v>
      </c>
      <c r="C16" s="74">
        <v>760</v>
      </c>
      <c r="D16" s="75">
        <v>10.281385281385282</v>
      </c>
      <c r="E16" s="74">
        <v>18</v>
      </c>
      <c r="F16" s="76">
        <v>8620</v>
      </c>
      <c r="G16" s="74">
        <v>1988</v>
      </c>
      <c r="H16" s="75">
        <v>23.062645011600928</v>
      </c>
      <c r="I16" s="74">
        <v>1228</v>
      </c>
      <c r="J16" s="42"/>
      <c r="K16" s="80"/>
      <c r="L16" s="61"/>
      <c r="M16" s="61"/>
      <c r="N16" s="61"/>
      <c r="O16" s="61"/>
      <c r="P16" s="61"/>
    </row>
    <row r="17" spans="1:16" x14ac:dyDescent="0.25">
      <c r="A17" s="21" t="s">
        <v>58</v>
      </c>
      <c r="B17" s="74">
        <v>14062</v>
      </c>
      <c r="C17" s="74">
        <v>5009</v>
      </c>
      <c r="D17" s="75">
        <v>35.620822073673729</v>
      </c>
      <c r="E17" s="74">
        <v>80</v>
      </c>
      <c r="F17" s="76">
        <v>11325</v>
      </c>
      <c r="G17" s="74">
        <v>2272</v>
      </c>
      <c r="H17" s="75">
        <v>20.061810154525386</v>
      </c>
      <c r="I17" s="74">
        <v>-2737</v>
      </c>
      <c r="J17" s="42"/>
      <c r="K17" s="80"/>
      <c r="L17" s="61"/>
      <c r="M17" s="61"/>
      <c r="N17" s="61"/>
      <c r="O17" s="61"/>
      <c r="P17" s="61"/>
    </row>
    <row r="18" spans="1:16" x14ac:dyDescent="0.25">
      <c r="A18" s="21" t="s">
        <v>63</v>
      </c>
      <c r="B18" s="74">
        <v>7496</v>
      </c>
      <c r="C18" s="74">
        <v>1042</v>
      </c>
      <c r="D18" s="75">
        <v>13.900747065101388</v>
      </c>
      <c r="E18" s="74">
        <v>16</v>
      </c>
      <c r="F18" s="76">
        <v>7633</v>
      </c>
      <c r="G18" s="74">
        <v>1179</v>
      </c>
      <c r="H18" s="75">
        <v>15.446089348879863</v>
      </c>
      <c r="I18" s="74">
        <v>137</v>
      </c>
      <c r="J18" s="42"/>
      <c r="K18" s="80"/>
      <c r="L18" s="61"/>
      <c r="M18" s="61"/>
      <c r="N18" s="61"/>
      <c r="O18" s="61"/>
      <c r="P18" s="61"/>
    </row>
    <row r="19" spans="1:16" x14ac:dyDescent="0.25">
      <c r="A19" s="21" t="s">
        <v>57</v>
      </c>
      <c r="B19" s="74">
        <v>3385</v>
      </c>
      <c r="C19" s="74">
        <v>882</v>
      </c>
      <c r="D19" s="75">
        <v>26.056129985228949</v>
      </c>
      <c r="E19" s="74">
        <v>2</v>
      </c>
      <c r="F19" s="76">
        <v>3162</v>
      </c>
      <c r="G19" s="74">
        <v>659</v>
      </c>
      <c r="H19" s="75">
        <v>20.841239721695128</v>
      </c>
      <c r="I19" s="74">
        <v>-223</v>
      </c>
      <c r="J19" s="42"/>
      <c r="K19" s="80"/>
      <c r="L19" s="61"/>
      <c r="M19" s="61"/>
      <c r="N19" s="61"/>
      <c r="O19" s="61"/>
      <c r="P19" s="61"/>
    </row>
    <row r="20" spans="1:16" x14ac:dyDescent="0.25">
      <c r="A20" s="21" t="s">
        <v>61</v>
      </c>
      <c r="B20" s="74">
        <v>4455</v>
      </c>
      <c r="C20" s="74">
        <v>1008</v>
      </c>
      <c r="D20" s="75">
        <v>22.626262626262626</v>
      </c>
      <c r="E20" s="74">
        <v>3</v>
      </c>
      <c r="F20" s="76">
        <v>4393</v>
      </c>
      <c r="G20" s="74">
        <v>946</v>
      </c>
      <c r="H20" s="75">
        <v>21.534259048486231</v>
      </c>
      <c r="I20" s="74">
        <v>-62</v>
      </c>
      <c r="J20" s="42"/>
      <c r="K20" s="80"/>
      <c r="L20" s="61"/>
      <c r="M20" s="61"/>
      <c r="N20" s="61"/>
      <c r="O20" s="61"/>
      <c r="P20" s="61"/>
    </row>
    <row r="21" spans="1:16" x14ac:dyDescent="0.25">
      <c r="A21" s="21" t="s">
        <v>55</v>
      </c>
      <c r="B21" s="74">
        <v>21464</v>
      </c>
      <c r="C21" s="74">
        <v>1549</v>
      </c>
      <c r="D21" s="75">
        <v>7.2167349981364151</v>
      </c>
      <c r="E21" s="74">
        <v>51</v>
      </c>
      <c r="F21" s="76">
        <v>22096</v>
      </c>
      <c r="G21" s="74">
        <v>2181</v>
      </c>
      <c r="H21" s="75">
        <v>9.8705648081100641</v>
      </c>
      <c r="I21" s="74">
        <v>632</v>
      </c>
      <c r="J21" s="42"/>
      <c r="K21" s="80"/>
      <c r="L21" s="61"/>
      <c r="M21" s="61"/>
      <c r="N21" s="61"/>
      <c r="O21" s="61"/>
      <c r="P21" s="61"/>
    </row>
    <row r="22" spans="1:16" x14ac:dyDescent="0.25">
      <c r="A22" s="8" t="s">
        <v>1</v>
      </c>
      <c r="B22" s="77">
        <v>5417</v>
      </c>
      <c r="C22" s="77">
        <v>727</v>
      </c>
      <c r="D22" s="78">
        <v>13.420712571534061</v>
      </c>
      <c r="E22" s="77">
        <v>3</v>
      </c>
      <c r="F22" s="79">
        <v>5745</v>
      </c>
      <c r="G22" s="77">
        <v>1055</v>
      </c>
      <c r="H22" s="78">
        <v>18.363794604003481</v>
      </c>
      <c r="I22" s="77">
        <v>328</v>
      </c>
      <c r="J22" s="42"/>
      <c r="K22" s="80"/>
      <c r="L22" s="61"/>
      <c r="M22" s="61"/>
      <c r="N22" s="61"/>
      <c r="O22" s="61"/>
      <c r="P22" s="61"/>
    </row>
    <row r="23" spans="1:16" x14ac:dyDescent="0.25">
      <c r="A23" s="21" t="s">
        <v>50</v>
      </c>
      <c r="B23" s="74">
        <v>1106</v>
      </c>
      <c r="C23" s="74">
        <v>488</v>
      </c>
      <c r="D23" s="75">
        <v>44.12296564195298</v>
      </c>
      <c r="E23" s="74">
        <v>1</v>
      </c>
      <c r="F23" s="76">
        <v>1012</v>
      </c>
      <c r="G23" s="74">
        <v>394</v>
      </c>
      <c r="H23" s="75">
        <v>38.932806324110672</v>
      </c>
      <c r="I23" s="74">
        <v>-94</v>
      </c>
      <c r="J23" s="42"/>
      <c r="K23" s="80"/>
      <c r="L23" s="61"/>
      <c r="M23" s="61"/>
      <c r="N23" s="61"/>
      <c r="O23" s="61"/>
      <c r="P23" s="61"/>
    </row>
    <row r="24" spans="1:16" x14ac:dyDescent="0.25">
      <c r="A24" s="21" t="s">
        <v>49</v>
      </c>
      <c r="B24" s="74">
        <v>9673</v>
      </c>
      <c r="C24" s="74">
        <v>232</v>
      </c>
      <c r="D24" s="75">
        <v>2.3984286157345185</v>
      </c>
      <c r="E24" s="74">
        <v>22</v>
      </c>
      <c r="F24" s="76">
        <v>11816</v>
      </c>
      <c r="G24" s="74">
        <v>2375</v>
      </c>
      <c r="H24" s="75">
        <v>20.09986459038592</v>
      </c>
      <c r="I24" s="74">
        <v>2143</v>
      </c>
      <c r="J24" s="42"/>
      <c r="K24" s="80"/>
      <c r="L24" s="61"/>
      <c r="M24" s="61"/>
      <c r="N24" s="61"/>
      <c r="O24" s="61"/>
      <c r="P24" s="61"/>
    </row>
    <row r="25" spans="1:16" x14ac:dyDescent="0.25">
      <c r="A25" s="21" t="s">
        <v>53</v>
      </c>
      <c r="B25" s="74">
        <v>11157</v>
      </c>
      <c r="C25" s="74">
        <v>528</v>
      </c>
      <c r="D25" s="75">
        <v>4.7324549610110251</v>
      </c>
      <c r="E25" s="74">
        <v>40</v>
      </c>
      <c r="F25" s="76">
        <v>12604</v>
      </c>
      <c r="G25" s="74">
        <v>1975</v>
      </c>
      <c r="H25" s="75">
        <v>15.669628689304982</v>
      </c>
      <c r="I25" s="74">
        <v>1447</v>
      </c>
      <c r="J25" s="42"/>
      <c r="K25" s="80"/>
      <c r="L25" s="61"/>
      <c r="M25" s="61"/>
      <c r="N25" s="61"/>
      <c r="O25" s="61"/>
      <c r="P25" s="61"/>
    </row>
    <row r="26" spans="1:16" x14ac:dyDescent="0.25">
      <c r="A26" s="21" t="s">
        <v>60</v>
      </c>
      <c r="B26" s="74">
        <v>951</v>
      </c>
      <c r="C26" s="74">
        <v>67</v>
      </c>
      <c r="D26" s="75">
        <v>7.0452155625657209</v>
      </c>
      <c r="E26" s="74">
        <v>0</v>
      </c>
      <c r="F26" s="76">
        <v>1472</v>
      </c>
      <c r="G26" s="74">
        <v>588</v>
      </c>
      <c r="H26" s="75">
        <v>39.945652173913047</v>
      </c>
      <c r="I26" s="74">
        <v>521</v>
      </c>
      <c r="J26" s="42"/>
      <c r="K26" s="80"/>
      <c r="L26" s="61"/>
      <c r="M26" s="61"/>
      <c r="N26" s="61"/>
      <c r="O26" s="61"/>
      <c r="P26" s="61"/>
    </row>
    <row r="27" spans="1:16" x14ac:dyDescent="0.25">
      <c r="A27" s="21" t="s">
        <v>59</v>
      </c>
      <c r="B27" s="74">
        <v>5850</v>
      </c>
      <c r="C27" s="74">
        <v>194</v>
      </c>
      <c r="D27" s="75">
        <v>3.316239316239316</v>
      </c>
      <c r="E27" s="74">
        <v>12</v>
      </c>
      <c r="F27" s="76">
        <v>6980</v>
      </c>
      <c r="G27" s="74">
        <v>1324</v>
      </c>
      <c r="H27" s="75">
        <v>18.968481375358166</v>
      </c>
      <c r="I27" s="74">
        <v>1130</v>
      </c>
      <c r="J27" s="42"/>
      <c r="K27" s="80"/>
      <c r="L27" s="61"/>
      <c r="M27" s="61"/>
      <c r="N27" s="61"/>
      <c r="O27" s="61"/>
      <c r="P27" s="61"/>
    </row>
    <row r="28" spans="1:16" x14ac:dyDescent="0.25">
      <c r="A28" s="21" t="s">
        <v>64</v>
      </c>
      <c r="B28" s="74">
        <v>14142</v>
      </c>
      <c r="C28" s="74">
        <v>152</v>
      </c>
      <c r="D28" s="75">
        <v>1.0748126149059538</v>
      </c>
      <c r="E28" s="74">
        <v>19</v>
      </c>
      <c r="F28" s="76">
        <v>15435</v>
      </c>
      <c r="G28" s="74">
        <v>1445</v>
      </c>
      <c r="H28" s="75">
        <v>9.3618399740848712</v>
      </c>
      <c r="I28" s="74">
        <v>1293</v>
      </c>
      <c r="J28" s="42"/>
      <c r="K28" s="80"/>
      <c r="L28" s="61"/>
      <c r="M28" s="61"/>
      <c r="N28" s="61"/>
      <c r="O28" s="61"/>
      <c r="P28" s="61"/>
    </row>
    <row r="29" spans="1:16" x14ac:dyDescent="0.25">
      <c r="A29" s="21" t="s">
        <v>51</v>
      </c>
      <c r="B29" s="74">
        <v>2631</v>
      </c>
      <c r="C29" s="74">
        <v>29</v>
      </c>
      <c r="D29" s="75">
        <v>1.1022424933485366</v>
      </c>
      <c r="E29" s="74">
        <v>2</v>
      </c>
      <c r="F29" s="76">
        <v>3016</v>
      </c>
      <c r="G29" s="74">
        <v>414</v>
      </c>
      <c r="H29" s="75">
        <v>13.726790450928384</v>
      </c>
      <c r="I29" s="74">
        <v>385</v>
      </c>
      <c r="J29" s="42"/>
      <c r="K29" s="80"/>
      <c r="L29" s="61"/>
      <c r="M29" s="61"/>
      <c r="N29" s="61"/>
      <c r="O29" s="61"/>
      <c r="P29" s="61"/>
    </row>
    <row r="30" spans="1:16" x14ac:dyDescent="0.25">
      <c r="A30" s="52"/>
      <c r="B30" s="53"/>
      <c r="C30" s="53"/>
      <c r="D30" s="57"/>
      <c r="E30" s="53"/>
      <c r="F30" s="49"/>
      <c r="G30" s="49"/>
      <c r="H30" s="49"/>
      <c r="I30" s="49"/>
      <c r="J30" s="42"/>
      <c r="L30" s="61"/>
      <c r="M30" s="61"/>
      <c r="N30" s="61"/>
      <c r="O30" s="61"/>
      <c r="P30" s="61"/>
    </row>
    <row r="31" spans="1:16" x14ac:dyDescent="0.25">
      <c r="A31" s="28" t="s">
        <v>86</v>
      </c>
      <c r="J31" s="42"/>
      <c r="L31" s="61"/>
      <c r="M31" s="61"/>
      <c r="N31" s="61"/>
      <c r="O31" s="61"/>
      <c r="P31" s="61"/>
    </row>
    <row r="32" spans="1:16" x14ac:dyDescent="0.25">
      <c r="A32" s="108" t="s">
        <v>116</v>
      </c>
    </row>
    <row r="33" spans="1:1" x14ac:dyDescent="0.25">
      <c r="A33" s="28" t="s">
        <v>110</v>
      </c>
    </row>
    <row r="36" spans="1:1" x14ac:dyDescent="0.25">
      <c r="A36" s="95"/>
    </row>
  </sheetData>
  <mergeCells count="7">
    <mergeCell ref="I7:I8"/>
    <mergeCell ref="G7:H7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workbookViewId="0">
      <selection activeCell="O15" sqref="O15"/>
    </sheetView>
  </sheetViews>
  <sheetFormatPr defaultRowHeight="15" x14ac:dyDescent="0.25"/>
  <cols>
    <col min="1" max="1" width="14.7109375" customWidth="1"/>
    <col min="2" max="2" width="10.7109375" customWidth="1"/>
    <col min="3" max="3" width="9.7109375" customWidth="1"/>
    <col min="4" max="4" width="6.7109375" customWidth="1"/>
    <col min="5" max="5" width="8.5703125" customWidth="1"/>
    <col min="6" max="6" width="11.5703125" customWidth="1"/>
    <col min="7" max="7" width="9.85546875" customWidth="1"/>
  </cols>
  <sheetData>
    <row r="1" spans="1:17" s="61" customFormat="1" x14ac:dyDescent="0.25">
      <c r="A1" s="110" t="s">
        <v>150</v>
      </c>
    </row>
    <row r="2" spans="1:17" s="61" customFormat="1" x14ac:dyDescent="0.25">
      <c r="A2" s="110" t="s">
        <v>149</v>
      </c>
    </row>
    <row r="3" spans="1:17" x14ac:dyDescent="0.25">
      <c r="A3" s="113" t="s">
        <v>145</v>
      </c>
      <c r="B3" s="25"/>
      <c r="C3" s="25"/>
      <c r="D3" s="25"/>
      <c r="E3" s="25"/>
      <c r="F3" s="25"/>
      <c r="G3" s="25"/>
      <c r="H3" s="25"/>
      <c r="I3" s="25"/>
    </row>
    <row r="4" spans="1:17" s="61" customFormat="1" ht="15.75" x14ac:dyDescent="0.25">
      <c r="A4" s="67"/>
      <c r="B4" s="63"/>
      <c r="C4" s="63"/>
      <c r="D4" s="63"/>
      <c r="E4" s="63"/>
      <c r="F4" s="63"/>
      <c r="G4" s="63"/>
      <c r="H4" s="63"/>
      <c r="I4" s="63"/>
    </row>
    <row r="5" spans="1:17" x14ac:dyDescent="0.25">
      <c r="A5" s="5" t="s">
        <v>146</v>
      </c>
      <c r="B5" s="25"/>
      <c r="C5" s="25"/>
      <c r="D5" s="25"/>
      <c r="E5" s="25"/>
      <c r="F5" s="25"/>
      <c r="G5" s="25"/>
      <c r="H5" s="25"/>
      <c r="I5" s="25"/>
    </row>
    <row r="6" spans="1:17" x14ac:dyDescent="0.25">
      <c r="A6" s="25"/>
      <c r="B6" s="25"/>
      <c r="C6" s="25"/>
      <c r="D6" s="25"/>
      <c r="E6" s="25"/>
      <c r="F6" s="25"/>
      <c r="G6" s="25"/>
      <c r="H6" s="25"/>
      <c r="I6" s="25"/>
      <c r="K6" s="61"/>
      <c r="L6" s="61"/>
      <c r="M6" s="61"/>
      <c r="N6" s="61"/>
      <c r="O6" s="61"/>
      <c r="P6" s="61"/>
      <c r="Q6" s="61"/>
    </row>
    <row r="7" spans="1:17" ht="15" customHeight="1" x14ac:dyDescent="0.25">
      <c r="A7" s="137" t="s">
        <v>120</v>
      </c>
      <c r="B7" s="139" t="s">
        <v>108</v>
      </c>
      <c r="C7" s="136" t="s">
        <v>90</v>
      </c>
      <c r="D7" s="136"/>
      <c r="E7" s="143" t="s">
        <v>106</v>
      </c>
      <c r="F7" s="130" t="s">
        <v>107</v>
      </c>
      <c r="G7" s="136" t="s">
        <v>88</v>
      </c>
      <c r="H7" s="136"/>
      <c r="I7" s="126" t="s">
        <v>114</v>
      </c>
      <c r="J7" s="42"/>
      <c r="K7" s="61"/>
      <c r="L7" s="61"/>
      <c r="M7" s="61"/>
      <c r="N7" s="61"/>
      <c r="O7" s="61"/>
      <c r="P7" s="61"/>
      <c r="Q7" s="61"/>
    </row>
    <row r="8" spans="1:17" ht="57" thickBot="1" x14ac:dyDescent="0.3">
      <c r="A8" s="138"/>
      <c r="B8" s="140"/>
      <c r="C8" s="98" t="s">
        <v>83</v>
      </c>
      <c r="D8" s="106" t="s">
        <v>84</v>
      </c>
      <c r="E8" s="144"/>
      <c r="F8" s="131"/>
      <c r="G8" s="98" t="s">
        <v>85</v>
      </c>
      <c r="H8" s="105" t="s">
        <v>84</v>
      </c>
      <c r="I8" s="127"/>
      <c r="J8" s="42"/>
      <c r="K8" s="61"/>
      <c r="L8" s="61"/>
      <c r="M8" s="61"/>
      <c r="N8" s="61"/>
      <c r="O8" s="61"/>
      <c r="P8" s="61"/>
      <c r="Q8" s="61"/>
    </row>
    <row r="9" spans="1:17" x14ac:dyDescent="0.25">
      <c r="A9" s="21" t="s">
        <v>65</v>
      </c>
      <c r="B9" s="74">
        <v>1626</v>
      </c>
      <c r="C9" s="74">
        <v>45</v>
      </c>
      <c r="D9" s="75">
        <v>2.7675276752767526</v>
      </c>
      <c r="E9" s="74">
        <v>3</v>
      </c>
      <c r="F9" s="76">
        <v>1686</v>
      </c>
      <c r="G9" s="74">
        <v>105</v>
      </c>
      <c r="H9" s="75">
        <v>6.2277580071174379</v>
      </c>
      <c r="I9" s="74">
        <v>60</v>
      </c>
      <c r="J9" s="42"/>
      <c r="K9" s="61"/>
      <c r="L9" s="61"/>
      <c r="M9" s="61"/>
      <c r="N9" s="61"/>
      <c r="O9" s="61"/>
      <c r="P9" s="61"/>
      <c r="Q9" s="61"/>
    </row>
    <row r="10" spans="1:17" x14ac:dyDescent="0.25">
      <c r="A10" s="21" t="s">
        <v>48</v>
      </c>
      <c r="B10" s="74">
        <v>0</v>
      </c>
      <c r="C10" s="74">
        <v>0</v>
      </c>
      <c r="D10" s="75">
        <v>0</v>
      </c>
      <c r="E10" s="74">
        <v>0</v>
      </c>
      <c r="F10" s="76">
        <v>10</v>
      </c>
      <c r="G10" s="74">
        <v>10</v>
      </c>
      <c r="H10" s="75">
        <v>100</v>
      </c>
      <c r="I10" s="74">
        <v>10</v>
      </c>
      <c r="J10" s="42"/>
      <c r="K10" s="61"/>
      <c r="L10" s="61"/>
      <c r="M10" s="61"/>
      <c r="N10" s="61"/>
      <c r="O10" s="61"/>
      <c r="P10" s="61"/>
      <c r="Q10" s="61"/>
    </row>
    <row r="11" spans="1:17" x14ac:dyDescent="0.25">
      <c r="A11" s="21" t="s">
        <v>66</v>
      </c>
      <c r="B11" s="74">
        <v>1024</v>
      </c>
      <c r="C11" s="74">
        <v>109</v>
      </c>
      <c r="D11" s="75">
        <v>10.64453125</v>
      </c>
      <c r="E11" s="74">
        <v>4</v>
      </c>
      <c r="F11" s="76">
        <v>1135</v>
      </c>
      <c r="G11" s="74">
        <v>220</v>
      </c>
      <c r="H11" s="75">
        <v>19.383259911894275</v>
      </c>
      <c r="I11" s="74">
        <v>111</v>
      </c>
      <c r="J11" s="42"/>
      <c r="K11" s="61"/>
      <c r="L11" s="61"/>
      <c r="M11" s="61"/>
      <c r="N11" s="61"/>
      <c r="O11" s="61"/>
      <c r="P11" s="61"/>
      <c r="Q11" s="61"/>
    </row>
    <row r="12" spans="1:17" x14ac:dyDescent="0.25">
      <c r="A12" s="21" t="s">
        <v>52</v>
      </c>
      <c r="B12" s="74">
        <v>135</v>
      </c>
      <c r="C12" s="74">
        <v>7</v>
      </c>
      <c r="D12" s="75">
        <v>5.1851851851851851</v>
      </c>
      <c r="E12" s="74">
        <v>1</v>
      </c>
      <c r="F12" s="76">
        <v>135</v>
      </c>
      <c r="G12" s="74">
        <v>7</v>
      </c>
      <c r="H12" s="75">
        <v>5.1851851851851851</v>
      </c>
      <c r="I12" s="74">
        <v>0</v>
      </c>
      <c r="J12" s="42"/>
      <c r="K12" s="61"/>
      <c r="L12" s="61"/>
      <c r="M12" s="61"/>
      <c r="N12" s="61"/>
      <c r="O12" s="61"/>
      <c r="P12" s="61"/>
      <c r="Q12" s="61"/>
    </row>
    <row r="13" spans="1:17" x14ac:dyDescent="0.25">
      <c r="A13" s="21" t="s">
        <v>56</v>
      </c>
      <c r="B13" s="74">
        <v>360</v>
      </c>
      <c r="C13" s="74">
        <v>46</v>
      </c>
      <c r="D13" s="75">
        <v>12.777777777777777</v>
      </c>
      <c r="E13" s="74">
        <v>0</v>
      </c>
      <c r="F13" s="76">
        <v>372</v>
      </c>
      <c r="G13" s="74">
        <v>58</v>
      </c>
      <c r="H13" s="75">
        <v>15.591397849462366</v>
      </c>
      <c r="I13" s="74">
        <v>12</v>
      </c>
      <c r="J13" s="42"/>
      <c r="K13" s="61"/>
      <c r="L13" s="61"/>
      <c r="M13" s="61"/>
      <c r="N13" s="61"/>
      <c r="O13" s="61"/>
      <c r="P13" s="61"/>
      <c r="Q13" s="61"/>
    </row>
    <row r="14" spans="1:17" x14ac:dyDescent="0.25">
      <c r="A14" s="21" t="s">
        <v>67</v>
      </c>
      <c r="B14" s="74">
        <v>3026</v>
      </c>
      <c r="C14" s="74">
        <v>460</v>
      </c>
      <c r="D14" s="75">
        <v>15.201586252478519</v>
      </c>
      <c r="E14" s="74">
        <v>4</v>
      </c>
      <c r="F14" s="76">
        <v>2722</v>
      </c>
      <c r="G14" s="74">
        <v>156</v>
      </c>
      <c r="H14" s="75">
        <v>5.7310800881704624</v>
      </c>
      <c r="I14" s="74">
        <v>-304</v>
      </c>
      <c r="J14" s="42"/>
      <c r="K14" s="61"/>
      <c r="L14" s="61"/>
      <c r="M14" s="61"/>
      <c r="N14" s="61"/>
      <c r="O14" s="61"/>
      <c r="P14" s="61"/>
      <c r="Q14" s="61"/>
    </row>
    <row r="15" spans="1:17" x14ac:dyDescent="0.25">
      <c r="A15" s="21" t="s">
        <v>62</v>
      </c>
      <c r="B15" s="74">
        <v>3</v>
      </c>
      <c r="C15" s="74">
        <v>0</v>
      </c>
      <c r="D15" s="75">
        <v>0</v>
      </c>
      <c r="E15" s="74">
        <v>0</v>
      </c>
      <c r="F15" s="76">
        <v>158</v>
      </c>
      <c r="G15" s="74">
        <v>155</v>
      </c>
      <c r="H15" s="75">
        <v>98.101265822784811</v>
      </c>
      <c r="I15" s="74">
        <v>155</v>
      </c>
      <c r="J15" s="42"/>
      <c r="K15" s="61"/>
      <c r="L15" s="61"/>
      <c r="M15" s="61"/>
      <c r="N15" s="61"/>
      <c r="O15" s="61"/>
      <c r="P15" s="61"/>
      <c r="Q15" s="61"/>
    </row>
    <row r="16" spans="1:17" x14ac:dyDescent="0.25">
      <c r="A16" s="21" t="s">
        <v>54</v>
      </c>
      <c r="B16" s="74">
        <v>603</v>
      </c>
      <c r="C16" s="74">
        <v>151</v>
      </c>
      <c r="D16" s="75">
        <v>25.041459369817581</v>
      </c>
      <c r="E16" s="74">
        <v>0</v>
      </c>
      <c r="F16" s="76">
        <v>525</v>
      </c>
      <c r="G16" s="74">
        <v>73</v>
      </c>
      <c r="H16" s="75">
        <v>13.904761904761905</v>
      </c>
      <c r="I16" s="74">
        <v>-78</v>
      </c>
      <c r="J16" s="42"/>
      <c r="K16" s="61"/>
      <c r="L16" s="61"/>
      <c r="M16" s="61"/>
      <c r="N16" s="61"/>
      <c r="O16" s="61"/>
      <c r="P16" s="61"/>
      <c r="Q16" s="61"/>
    </row>
    <row r="17" spans="1:17" x14ac:dyDescent="0.25">
      <c r="A17" s="21" t="s">
        <v>58</v>
      </c>
      <c r="B17" s="74">
        <v>1861</v>
      </c>
      <c r="C17" s="74">
        <v>580</v>
      </c>
      <c r="D17" s="75">
        <v>31.166039763567976</v>
      </c>
      <c r="E17" s="74">
        <v>8</v>
      </c>
      <c r="F17" s="76">
        <v>1405</v>
      </c>
      <c r="G17" s="74">
        <v>124</v>
      </c>
      <c r="H17" s="75">
        <v>8.8256227758007118</v>
      </c>
      <c r="I17" s="74">
        <v>-456</v>
      </c>
      <c r="J17" s="42"/>
      <c r="K17" s="61"/>
      <c r="L17" s="61"/>
      <c r="M17" s="61"/>
      <c r="N17" s="61"/>
      <c r="O17" s="61"/>
      <c r="P17" s="61"/>
      <c r="Q17" s="61"/>
    </row>
    <row r="18" spans="1:17" x14ac:dyDescent="0.25">
      <c r="A18" s="21" t="s">
        <v>63</v>
      </c>
      <c r="B18" s="74">
        <v>502</v>
      </c>
      <c r="C18" s="74">
        <v>93</v>
      </c>
      <c r="D18" s="75">
        <v>18.525896414342629</v>
      </c>
      <c r="E18" s="74">
        <v>0</v>
      </c>
      <c r="F18" s="76">
        <v>539</v>
      </c>
      <c r="G18" s="74">
        <v>130</v>
      </c>
      <c r="H18" s="75">
        <v>24.118738404452692</v>
      </c>
      <c r="I18" s="74">
        <v>37</v>
      </c>
      <c r="J18" s="42"/>
      <c r="K18" s="61"/>
      <c r="L18" s="61"/>
      <c r="M18" s="61"/>
      <c r="N18" s="61"/>
      <c r="O18" s="61"/>
      <c r="P18" s="61"/>
      <c r="Q18" s="61"/>
    </row>
    <row r="19" spans="1:17" x14ac:dyDescent="0.25">
      <c r="A19" s="21" t="s">
        <v>57</v>
      </c>
      <c r="B19" s="74">
        <v>199</v>
      </c>
      <c r="C19" s="74">
        <v>11</v>
      </c>
      <c r="D19" s="75">
        <v>5.5276381909547743</v>
      </c>
      <c r="E19" s="74">
        <v>0</v>
      </c>
      <c r="F19" s="76">
        <v>286</v>
      </c>
      <c r="G19" s="74">
        <v>98</v>
      </c>
      <c r="H19" s="75">
        <v>34.265734265734267</v>
      </c>
      <c r="I19" s="74">
        <v>87</v>
      </c>
      <c r="J19" s="42"/>
      <c r="K19" s="61"/>
      <c r="L19" s="61"/>
      <c r="M19" s="61"/>
      <c r="N19" s="61"/>
      <c r="O19" s="61"/>
      <c r="P19" s="61"/>
      <c r="Q19" s="61"/>
    </row>
    <row r="20" spans="1:17" x14ac:dyDescent="0.25">
      <c r="A20" s="21" t="s">
        <v>61</v>
      </c>
      <c r="B20" s="74">
        <v>25</v>
      </c>
      <c r="C20" s="74">
        <v>1</v>
      </c>
      <c r="D20" s="75">
        <v>4</v>
      </c>
      <c r="E20" s="74">
        <v>0</v>
      </c>
      <c r="F20" s="76">
        <v>119</v>
      </c>
      <c r="G20" s="74">
        <v>95</v>
      </c>
      <c r="H20" s="75">
        <v>79.831932773109244</v>
      </c>
      <c r="I20" s="74">
        <v>94</v>
      </c>
      <c r="J20" s="42"/>
      <c r="K20" s="61"/>
      <c r="L20" s="61"/>
      <c r="M20" s="61"/>
      <c r="N20" s="61"/>
      <c r="O20" s="61"/>
      <c r="P20" s="61"/>
      <c r="Q20" s="61"/>
    </row>
    <row r="21" spans="1:17" x14ac:dyDescent="0.25">
      <c r="A21" s="21" t="s">
        <v>55</v>
      </c>
      <c r="B21" s="74">
        <v>3981</v>
      </c>
      <c r="C21" s="74">
        <v>465</v>
      </c>
      <c r="D21" s="75">
        <v>11.680482290881688</v>
      </c>
      <c r="E21" s="74">
        <v>7</v>
      </c>
      <c r="F21" s="76">
        <v>3617</v>
      </c>
      <c r="G21" s="74">
        <v>101</v>
      </c>
      <c r="H21" s="75">
        <v>2.7923693668786287</v>
      </c>
      <c r="I21" s="74">
        <v>-364</v>
      </c>
      <c r="J21" s="42"/>
      <c r="K21" s="61"/>
      <c r="L21" s="61"/>
      <c r="M21" s="61"/>
      <c r="N21" s="61"/>
      <c r="O21" s="61"/>
      <c r="P21" s="61"/>
      <c r="Q21" s="61"/>
    </row>
    <row r="22" spans="1:17" x14ac:dyDescent="0.25">
      <c r="A22" s="8" t="s">
        <v>1</v>
      </c>
      <c r="B22" s="77">
        <v>4</v>
      </c>
      <c r="C22" s="77">
        <v>0</v>
      </c>
      <c r="D22" s="78">
        <v>0</v>
      </c>
      <c r="E22" s="77">
        <v>0</v>
      </c>
      <c r="F22" s="79">
        <v>94</v>
      </c>
      <c r="G22" s="77">
        <v>90</v>
      </c>
      <c r="H22" s="78">
        <v>95.744680851063833</v>
      </c>
      <c r="I22" s="77">
        <v>90</v>
      </c>
      <c r="J22" s="42"/>
      <c r="K22" s="61"/>
      <c r="L22" s="61"/>
      <c r="M22" s="61"/>
      <c r="N22" s="61"/>
      <c r="O22" s="61"/>
      <c r="P22" s="61"/>
      <c r="Q22" s="61"/>
    </row>
    <row r="23" spans="1:17" x14ac:dyDescent="0.25">
      <c r="A23" s="21" t="s">
        <v>50</v>
      </c>
      <c r="B23" s="74">
        <v>11</v>
      </c>
      <c r="C23" s="74">
        <v>1</v>
      </c>
      <c r="D23" s="75">
        <v>9.0909090909090917</v>
      </c>
      <c r="E23" s="74">
        <v>0</v>
      </c>
      <c r="F23" s="76">
        <v>24</v>
      </c>
      <c r="G23" s="74">
        <v>14</v>
      </c>
      <c r="H23" s="75">
        <v>58.333333333333336</v>
      </c>
      <c r="I23" s="74">
        <v>13</v>
      </c>
      <c r="J23" s="42"/>
      <c r="K23" s="61"/>
      <c r="L23" s="61"/>
      <c r="M23" s="61"/>
      <c r="N23" s="61"/>
      <c r="O23" s="61"/>
      <c r="P23" s="61"/>
      <c r="Q23" s="61"/>
    </row>
    <row r="24" spans="1:17" x14ac:dyDescent="0.25">
      <c r="A24" s="21" t="s">
        <v>49</v>
      </c>
      <c r="B24" s="74">
        <v>1995</v>
      </c>
      <c r="C24" s="74">
        <v>24</v>
      </c>
      <c r="D24" s="75">
        <v>1.2030075187969926</v>
      </c>
      <c r="E24" s="74">
        <v>0</v>
      </c>
      <c r="F24" s="76">
        <v>2193</v>
      </c>
      <c r="G24" s="74">
        <v>222</v>
      </c>
      <c r="H24" s="75">
        <v>10.12311901504788</v>
      </c>
      <c r="I24" s="74">
        <v>198</v>
      </c>
      <c r="J24" s="42"/>
      <c r="K24" s="61"/>
      <c r="L24" s="61"/>
      <c r="M24" s="61"/>
      <c r="N24" s="61"/>
      <c r="O24" s="61"/>
      <c r="P24" s="61"/>
      <c r="Q24" s="61"/>
    </row>
    <row r="25" spans="1:17" x14ac:dyDescent="0.25">
      <c r="A25" s="21" t="s">
        <v>53</v>
      </c>
      <c r="B25" s="74">
        <v>349</v>
      </c>
      <c r="C25" s="74">
        <v>7</v>
      </c>
      <c r="D25" s="75">
        <v>2.005730659025788</v>
      </c>
      <c r="E25" s="74">
        <v>0</v>
      </c>
      <c r="F25" s="76">
        <v>445</v>
      </c>
      <c r="G25" s="74">
        <v>103</v>
      </c>
      <c r="H25" s="75">
        <v>23.146067415730336</v>
      </c>
      <c r="I25" s="74">
        <v>96</v>
      </c>
      <c r="J25" s="42"/>
      <c r="K25" s="61"/>
      <c r="L25" s="61"/>
      <c r="M25" s="61"/>
      <c r="N25" s="61"/>
      <c r="O25" s="61"/>
      <c r="P25" s="61"/>
      <c r="Q25" s="61"/>
    </row>
    <row r="26" spans="1:17" x14ac:dyDescent="0.25">
      <c r="A26" s="21" t="s">
        <v>60</v>
      </c>
      <c r="B26" s="74">
        <v>44</v>
      </c>
      <c r="C26" s="74">
        <v>5</v>
      </c>
      <c r="D26" s="75">
        <v>11.363636363636363</v>
      </c>
      <c r="E26" s="74">
        <v>0</v>
      </c>
      <c r="F26" s="76">
        <v>63</v>
      </c>
      <c r="G26" s="74">
        <v>24</v>
      </c>
      <c r="H26" s="75">
        <v>38.095238095238095</v>
      </c>
      <c r="I26" s="74">
        <v>19</v>
      </c>
      <c r="J26" s="42"/>
      <c r="K26" s="61"/>
      <c r="L26" s="61"/>
      <c r="M26" s="61"/>
      <c r="N26" s="61"/>
      <c r="O26" s="61"/>
      <c r="P26" s="61"/>
      <c r="Q26" s="61"/>
    </row>
    <row r="27" spans="1:17" x14ac:dyDescent="0.25">
      <c r="A27" s="21" t="s">
        <v>59</v>
      </c>
      <c r="B27" s="74">
        <v>534</v>
      </c>
      <c r="C27" s="74">
        <v>9</v>
      </c>
      <c r="D27" s="75">
        <v>1.6853932584269662</v>
      </c>
      <c r="E27" s="74">
        <v>0</v>
      </c>
      <c r="F27" s="76">
        <v>613</v>
      </c>
      <c r="G27" s="74">
        <v>88</v>
      </c>
      <c r="H27" s="75">
        <v>14.355628058727568</v>
      </c>
      <c r="I27" s="74">
        <v>79</v>
      </c>
      <c r="J27" s="42"/>
      <c r="K27" s="61"/>
      <c r="L27" s="61"/>
      <c r="M27" s="61"/>
      <c r="N27" s="61"/>
      <c r="O27" s="61"/>
      <c r="P27" s="61"/>
      <c r="Q27" s="61"/>
    </row>
    <row r="28" spans="1:17" x14ac:dyDescent="0.25">
      <c r="A28" s="21" t="s">
        <v>64</v>
      </c>
      <c r="B28" s="74">
        <v>1912</v>
      </c>
      <c r="C28" s="74">
        <v>15</v>
      </c>
      <c r="D28" s="75">
        <v>0.78451882845188281</v>
      </c>
      <c r="E28" s="74">
        <v>1</v>
      </c>
      <c r="F28" s="76">
        <v>2020</v>
      </c>
      <c r="G28" s="74">
        <v>123</v>
      </c>
      <c r="H28" s="75">
        <v>6.0891089108910892</v>
      </c>
      <c r="I28" s="74">
        <v>108</v>
      </c>
      <c r="J28" s="42"/>
      <c r="K28" s="61"/>
      <c r="L28" s="61"/>
      <c r="M28" s="61"/>
      <c r="N28" s="61"/>
      <c r="O28" s="61"/>
      <c r="P28" s="61"/>
      <c r="Q28" s="61"/>
    </row>
    <row r="29" spans="1:17" x14ac:dyDescent="0.25">
      <c r="A29" s="21" t="s">
        <v>51</v>
      </c>
      <c r="B29" s="74">
        <v>319</v>
      </c>
      <c r="C29" s="74">
        <v>2</v>
      </c>
      <c r="D29" s="75">
        <v>0.62695924764890276</v>
      </c>
      <c r="E29" s="74">
        <v>0</v>
      </c>
      <c r="F29" s="76">
        <v>352</v>
      </c>
      <c r="G29" s="74">
        <v>35</v>
      </c>
      <c r="H29" s="75">
        <v>9.9431818181818183</v>
      </c>
      <c r="I29" s="74">
        <v>33</v>
      </c>
      <c r="J29" s="42"/>
      <c r="K29" s="61"/>
      <c r="L29" s="61"/>
      <c r="M29" s="61"/>
      <c r="N29" s="61"/>
      <c r="O29" s="61"/>
      <c r="P29" s="61"/>
      <c r="Q29" s="61"/>
    </row>
    <row r="30" spans="1:17" x14ac:dyDescent="0.25">
      <c r="A30" s="52"/>
      <c r="B30" s="53"/>
      <c r="C30" s="53"/>
      <c r="D30" s="57"/>
      <c r="E30" s="53"/>
      <c r="F30" s="49"/>
      <c r="G30" s="49"/>
      <c r="H30" s="49"/>
      <c r="I30" s="49"/>
      <c r="J30" s="42"/>
      <c r="K30" s="61"/>
      <c r="L30" s="61"/>
      <c r="M30" s="61"/>
      <c r="N30" s="61"/>
      <c r="O30" s="61"/>
      <c r="P30" s="61"/>
      <c r="Q30" s="61"/>
    </row>
    <row r="31" spans="1:17" x14ac:dyDescent="0.25">
      <c r="A31" s="28" t="s">
        <v>86</v>
      </c>
    </row>
    <row r="32" spans="1:17" s="61" customFormat="1" x14ac:dyDescent="0.25">
      <c r="A32" s="28" t="s">
        <v>109</v>
      </c>
    </row>
    <row r="33" spans="1:1" x14ac:dyDescent="0.25">
      <c r="A33" s="28" t="s">
        <v>111</v>
      </c>
    </row>
  </sheetData>
  <mergeCells count="7">
    <mergeCell ref="I7:I8"/>
    <mergeCell ref="G7:H7"/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4"/>
  <sheetViews>
    <sheetView zoomScaleNormal="100" workbookViewId="0"/>
  </sheetViews>
  <sheetFormatPr defaultRowHeight="15" x14ac:dyDescent="0.25"/>
  <cols>
    <col min="1" max="1" width="12.140625" customWidth="1"/>
    <col min="2" max="2" width="10.7109375" customWidth="1"/>
    <col min="3" max="3" width="9.7109375" customWidth="1"/>
    <col min="4" max="4" width="6.7109375" customWidth="1"/>
    <col min="5" max="5" width="10" customWidth="1"/>
  </cols>
  <sheetData>
    <row r="1" spans="1:18" s="61" customFormat="1" x14ac:dyDescent="0.25">
      <c r="A1" s="110" t="s">
        <v>150</v>
      </c>
    </row>
    <row r="2" spans="1:18" s="61" customFormat="1" x14ac:dyDescent="0.25">
      <c r="A2" s="110" t="s">
        <v>149</v>
      </c>
    </row>
    <row r="3" spans="1:18" x14ac:dyDescent="0.25">
      <c r="A3" s="113" t="s">
        <v>147</v>
      </c>
    </row>
    <row r="4" spans="1:18" s="61" customFormat="1" ht="15.75" x14ac:dyDescent="0.25">
      <c r="A4" s="67"/>
    </row>
    <row r="5" spans="1:18" x14ac:dyDescent="0.25">
      <c r="A5" s="5" t="s">
        <v>148</v>
      </c>
    </row>
    <row r="6" spans="1:18" x14ac:dyDescent="0.25">
      <c r="L6" s="61"/>
      <c r="M6" s="61"/>
      <c r="N6" s="61"/>
      <c r="O6" s="61"/>
      <c r="P6" s="61"/>
      <c r="Q6" s="61"/>
      <c r="R6" s="61"/>
    </row>
    <row r="7" spans="1:18" ht="15" customHeight="1" x14ac:dyDescent="0.25">
      <c r="A7" s="137" t="s">
        <v>120</v>
      </c>
      <c r="B7" s="139" t="s">
        <v>108</v>
      </c>
      <c r="C7" s="136" t="s">
        <v>90</v>
      </c>
      <c r="D7" s="136"/>
      <c r="E7" s="139" t="s">
        <v>106</v>
      </c>
      <c r="F7" s="130" t="s">
        <v>107</v>
      </c>
      <c r="G7" s="136" t="s">
        <v>88</v>
      </c>
      <c r="H7" s="136"/>
      <c r="I7" s="126" t="s">
        <v>117</v>
      </c>
      <c r="J7" s="49"/>
      <c r="L7" s="61"/>
      <c r="M7" s="61"/>
      <c r="N7" s="61"/>
      <c r="O7" s="61"/>
      <c r="P7" s="61"/>
      <c r="Q7" s="61"/>
      <c r="R7" s="61"/>
    </row>
    <row r="8" spans="1:18" ht="57" thickBot="1" x14ac:dyDescent="0.3">
      <c r="A8" s="138"/>
      <c r="B8" s="140"/>
      <c r="C8" s="98" t="s">
        <v>83</v>
      </c>
      <c r="D8" s="106" t="s">
        <v>84</v>
      </c>
      <c r="E8" s="140"/>
      <c r="F8" s="131"/>
      <c r="G8" s="98" t="s">
        <v>85</v>
      </c>
      <c r="H8" s="105" t="s">
        <v>84</v>
      </c>
      <c r="I8" s="127"/>
      <c r="J8" s="49"/>
      <c r="L8" s="61"/>
      <c r="M8" s="61"/>
      <c r="N8" s="61"/>
      <c r="O8" s="61"/>
      <c r="P8" s="61"/>
      <c r="Q8" s="61"/>
      <c r="R8" s="61"/>
    </row>
    <row r="9" spans="1:18" x14ac:dyDescent="0.25">
      <c r="A9" s="21" t="s">
        <v>65</v>
      </c>
      <c r="B9" s="74">
        <v>7152</v>
      </c>
      <c r="C9" s="74">
        <v>543</v>
      </c>
      <c r="D9" s="75">
        <v>7.5922818791946307</v>
      </c>
      <c r="E9" s="74">
        <v>5</v>
      </c>
      <c r="F9" s="76">
        <v>6687</v>
      </c>
      <c r="G9" s="74">
        <v>78</v>
      </c>
      <c r="H9" s="75">
        <v>1.1664423508299686</v>
      </c>
      <c r="I9" s="74">
        <v>-465</v>
      </c>
      <c r="J9" s="88"/>
      <c r="L9" s="61"/>
      <c r="M9" s="61"/>
      <c r="N9" s="61"/>
      <c r="O9" s="61"/>
      <c r="P9" s="61"/>
      <c r="Q9" s="61"/>
      <c r="R9" s="61"/>
    </row>
    <row r="10" spans="1:18" x14ac:dyDescent="0.25">
      <c r="A10" s="21" t="s">
        <v>48</v>
      </c>
      <c r="B10" s="74">
        <v>101</v>
      </c>
      <c r="C10" s="74">
        <v>2</v>
      </c>
      <c r="D10" s="75">
        <v>1.9801980198019802</v>
      </c>
      <c r="E10" s="74">
        <v>0</v>
      </c>
      <c r="F10" s="76">
        <v>106</v>
      </c>
      <c r="G10" s="74">
        <v>7</v>
      </c>
      <c r="H10" s="75">
        <v>6.6037735849056602</v>
      </c>
      <c r="I10" s="74">
        <v>5</v>
      </c>
      <c r="J10" s="88"/>
      <c r="L10" s="61"/>
      <c r="M10" s="61"/>
      <c r="N10" s="61"/>
      <c r="O10" s="61"/>
      <c r="P10" s="61"/>
      <c r="Q10" s="61"/>
      <c r="R10" s="61"/>
    </row>
    <row r="11" spans="1:18" x14ac:dyDescent="0.25">
      <c r="A11" s="21" t="s">
        <v>66</v>
      </c>
      <c r="B11" s="74">
        <v>3461</v>
      </c>
      <c r="C11" s="74">
        <v>128</v>
      </c>
      <c r="D11" s="75">
        <v>3.6983530771453341</v>
      </c>
      <c r="E11" s="74">
        <v>15</v>
      </c>
      <c r="F11" s="76">
        <v>4442</v>
      </c>
      <c r="G11" s="74">
        <v>1109</v>
      </c>
      <c r="H11" s="75">
        <v>24.966231427285006</v>
      </c>
      <c r="I11" s="74">
        <v>981</v>
      </c>
      <c r="J11" s="88"/>
      <c r="L11" s="61"/>
      <c r="M11" s="61"/>
      <c r="N11" s="61"/>
      <c r="O11" s="61"/>
      <c r="P11" s="61"/>
      <c r="Q11" s="61"/>
      <c r="R11" s="61"/>
    </row>
    <row r="12" spans="1:18" x14ac:dyDescent="0.25">
      <c r="A12" s="21" t="s">
        <v>52</v>
      </c>
      <c r="B12" s="74">
        <v>1506</v>
      </c>
      <c r="C12" s="74">
        <v>20</v>
      </c>
      <c r="D12" s="75">
        <v>1.3280212483399734</v>
      </c>
      <c r="E12" s="74">
        <v>4</v>
      </c>
      <c r="F12" s="76">
        <v>1507</v>
      </c>
      <c r="G12" s="74">
        <v>21</v>
      </c>
      <c r="H12" s="75">
        <v>1.3934970139349701</v>
      </c>
      <c r="I12" s="74">
        <v>1</v>
      </c>
      <c r="J12" s="88"/>
      <c r="L12" s="61"/>
      <c r="M12" s="61"/>
      <c r="N12" s="61"/>
      <c r="O12" s="61"/>
      <c r="P12" s="61"/>
      <c r="Q12" s="61"/>
      <c r="R12" s="61"/>
    </row>
    <row r="13" spans="1:18" x14ac:dyDescent="0.25">
      <c r="A13" s="21" t="s">
        <v>56</v>
      </c>
      <c r="B13" s="74">
        <v>1642</v>
      </c>
      <c r="C13" s="74">
        <v>604</v>
      </c>
      <c r="D13" s="75">
        <v>36.784409257003652</v>
      </c>
      <c r="E13" s="74">
        <v>0</v>
      </c>
      <c r="F13" s="76">
        <v>1059</v>
      </c>
      <c r="G13" s="74">
        <v>21</v>
      </c>
      <c r="H13" s="75">
        <v>1.9830028328611897</v>
      </c>
      <c r="I13" s="74">
        <v>-583</v>
      </c>
      <c r="J13" s="88"/>
      <c r="L13" s="61"/>
      <c r="M13" s="61"/>
      <c r="N13" s="61"/>
      <c r="O13" s="61"/>
      <c r="P13" s="61"/>
      <c r="Q13" s="61"/>
      <c r="R13" s="61"/>
    </row>
    <row r="14" spans="1:18" x14ac:dyDescent="0.25">
      <c r="A14" s="21" t="s">
        <v>67</v>
      </c>
      <c r="B14" s="74">
        <v>3980</v>
      </c>
      <c r="C14" s="74">
        <v>60</v>
      </c>
      <c r="D14" s="75">
        <v>1.5075376884422109</v>
      </c>
      <c r="E14" s="74">
        <v>11</v>
      </c>
      <c r="F14" s="76">
        <v>4296</v>
      </c>
      <c r="G14" s="74">
        <v>376</v>
      </c>
      <c r="H14" s="75">
        <v>8.7523277467411553</v>
      </c>
      <c r="I14" s="74">
        <v>316</v>
      </c>
      <c r="J14" s="88"/>
      <c r="L14" s="61"/>
      <c r="M14" s="61"/>
      <c r="N14" s="61"/>
      <c r="O14" s="61"/>
      <c r="P14" s="61"/>
      <c r="Q14" s="61"/>
      <c r="R14" s="61"/>
    </row>
    <row r="15" spans="1:18" x14ac:dyDescent="0.25">
      <c r="A15" s="21" t="s">
        <v>100</v>
      </c>
      <c r="B15" s="74">
        <v>740</v>
      </c>
      <c r="C15" s="74">
        <v>61</v>
      </c>
      <c r="D15" s="75">
        <v>8.2432432432432439</v>
      </c>
      <c r="E15" s="74">
        <v>1</v>
      </c>
      <c r="F15" s="76">
        <v>700</v>
      </c>
      <c r="G15" s="74">
        <v>21</v>
      </c>
      <c r="H15" s="75">
        <v>3</v>
      </c>
      <c r="I15" s="74">
        <v>-40</v>
      </c>
      <c r="J15" s="88"/>
      <c r="L15" s="61"/>
      <c r="M15" s="61"/>
      <c r="N15" s="61"/>
      <c r="O15" s="61"/>
      <c r="P15" s="61"/>
      <c r="Q15" s="61"/>
      <c r="R15" s="61"/>
    </row>
    <row r="16" spans="1:18" x14ac:dyDescent="0.25">
      <c r="A16" s="21" t="s">
        <v>54</v>
      </c>
      <c r="B16" s="74">
        <v>3502</v>
      </c>
      <c r="C16" s="74">
        <v>98</v>
      </c>
      <c r="D16" s="75">
        <v>2.7984009137635635</v>
      </c>
      <c r="E16" s="74">
        <v>17</v>
      </c>
      <c r="F16" s="76">
        <v>3482</v>
      </c>
      <c r="G16" s="74">
        <v>78</v>
      </c>
      <c r="H16" s="75">
        <v>2.2400919012062035</v>
      </c>
      <c r="I16" s="74">
        <v>-20</v>
      </c>
      <c r="J16" s="88"/>
      <c r="L16" s="61"/>
      <c r="M16" s="61"/>
      <c r="N16" s="61"/>
      <c r="O16" s="61"/>
      <c r="P16" s="61"/>
      <c r="Q16" s="61"/>
      <c r="R16" s="61"/>
    </row>
    <row r="17" spans="1:18" x14ac:dyDescent="0.25">
      <c r="A17" s="21" t="s">
        <v>99</v>
      </c>
      <c r="B17" s="74">
        <v>25050</v>
      </c>
      <c r="C17" s="74">
        <v>1198</v>
      </c>
      <c r="D17" s="75">
        <v>4.7824351297405192</v>
      </c>
      <c r="E17" s="74">
        <v>131</v>
      </c>
      <c r="F17" s="76">
        <v>23938</v>
      </c>
      <c r="G17" s="74">
        <v>86</v>
      </c>
      <c r="H17" s="75">
        <v>0.35926142534881778</v>
      </c>
      <c r="I17" s="74">
        <v>-1112</v>
      </c>
      <c r="J17" s="88"/>
      <c r="L17" s="61"/>
      <c r="M17" s="61"/>
      <c r="N17" s="61"/>
      <c r="O17" s="61"/>
      <c r="P17" s="61"/>
      <c r="Q17" s="61"/>
      <c r="R17" s="61"/>
    </row>
    <row r="18" spans="1:18" x14ac:dyDescent="0.25">
      <c r="A18" s="21" t="s">
        <v>63</v>
      </c>
      <c r="B18" s="74">
        <v>1565</v>
      </c>
      <c r="C18" s="74">
        <v>31</v>
      </c>
      <c r="D18" s="75">
        <v>1.9808306709265175</v>
      </c>
      <c r="E18" s="74">
        <v>0</v>
      </c>
      <c r="F18" s="76">
        <v>1793</v>
      </c>
      <c r="G18" s="74">
        <v>259</v>
      </c>
      <c r="H18" s="75">
        <v>14.445064138315672</v>
      </c>
      <c r="I18" s="74">
        <v>228</v>
      </c>
      <c r="J18" s="88"/>
      <c r="L18" s="61"/>
      <c r="M18" s="61"/>
      <c r="N18" s="61"/>
      <c r="O18" s="61"/>
      <c r="P18" s="61"/>
      <c r="Q18" s="61"/>
      <c r="R18" s="61"/>
    </row>
    <row r="19" spans="1:18" x14ac:dyDescent="0.25">
      <c r="A19" s="21" t="s">
        <v>57</v>
      </c>
      <c r="B19" s="74">
        <v>1302</v>
      </c>
      <c r="C19" s="74">
        <v>111</v>
      </c>
      <c r="D19" s="75">
        <v>8.5253456221198167</v>
      </c>
      <c r="E19" s="74">
        <v>6</v>
      </c>
      <c r="F19" s="76">
        <v>1234</v>
      </c>
      <c r="G19" s="74">
        <v>43</v>
      </c>
      <c r="H19" s="75">
        <v>3.4846029173419772</v>
      </c>
      <c r="I19" s="74">
        <v>-68</v>
      </c>
      <c r="J19" s="88"/>
      <c r="L19" s="61"/>
      <c r="M19" s="61"/>
      <c r="N19" s="61"/>
      <c r="O19" s="61"/>
      <c r="P19" s="61"/>
      <c r="Q19" s="61"/>
      <c r="R19" s="61"/>
    </row>
    <row r="20" spans="1:18" x14ac:dyDescent="0.25">
      <c r="A20" s="21" t="s">
        <v>61</v>
      </c>
      <c r="B20" s="74">
        <v>3016</v>
      </c>
      <c r="C20" s="74">
        <v>125</v>
      </c>
      <c r="D20" s="75">
        <v>4.1445623342175066</v>
      </c>
      <c r="E20" s="74">
        <v>7</v>
      </c>
      <c r="F20" s="76">
        <v>3055</v>
      </c>
      <c r="G20" s="74">
        <v>164</v>
      </c>
      <c r="H20" s="75">
        <v>5.3682487725040922</v>
      </c>
      <c r="I20" s="74">
        <v>39</v>
      </c>
      <c r="J20" s="88"/>
      <c r="L20" s="61"/>
      <c r="M20" s="61"/>
      <c r="N20" s="61"/>
      <c r="O20" s="61"/>
      <c r="P20" s="61"/>
      <c r="Q20" s="61"/>
      <c r="R20" s="61"/>
    </row>
    <row r="21" spans="1:18" x14ac:dyDescent="0.25">
      <c r="A21" s="21" t="s">
        <v>55</v>
      </c>
      <c r="B21" s="74">
        <v>4969</v>
      </c>
      <c r="C21" s="74">
        <v>117</v>
      </c>
      <c r="D21" s="75">
        <v>2.354598510766754</v>
      </c>
      <c r="E21" s="74">
        <v>7</v>
      </c>
      <c r="F21" s="76">
        <v>5107</v>
      </c>
      <c r="G21" s="74">
        <v>255</v>
      </c>
      <c r="H21" s="75">
        <v>4.9931466614450759</v>
      </c>
      <c r="I21" s="74">
        <v>138</v>
      </c>
      <c r="J21" s="88"/>
      <c r="L21" s="61"/>
      <c r="M21" s="61"/>
      <c r="N21" s="61"/>
      <c r="O21" s="61"/>
      <c r="P21" s="61"/>
      <c r="Q21" s="61"/>
      <c r="R21" s="61"/>
    </row>
    <row r="22" spans="1:18" x14ac:dyDescent="0.25">
      <c r="A22" s="8" t="s">
        <v>1</v>
      </c>
      <c r="B22" s="77">
        <v>1983</v>
      </c>
      <c r="C22" s="77">
        <v>109</v>
      </c>
      <c r="D22" s="78">
        <v>5.4967221381744835</v>
      </c>
      <c r="E22" s="77">
        <v>7</v>
      </c>
      <c r="F22" s="79">
        <v>1976</v>
      </c>
      <c r="G22" s="77">
        <v>102</v>
      </c>
      <c r="H22" s="78">
        <v>5.1619433198380564</v>
      </c>
      <c r="I22" s="77">
        <v>-7</v>
      </c>
      <c r="J22" s="88"/>
      <c r="L22" s="61"/>
      <c r="M22" s="61"/>
      <c r="N22" s="61"/>
      <c r="O22" s="61"/>
      <c r="P22" s="61"/>
      <c r="Q22" s="61"/>
      <c r="R22" s="61"/>
    </row>
    <row r="23" spans="1:18" x14ac:dyDescent="0.25">
      <c r="A23" s="21" t="s">
        <v>50</v>
      </c>
      <c r="B23" s="74">
        <v>28</v>
      </c>
      <c r="C23" s="74">
        <v>4</v>
      </c>
      <c r="D23" s="75">
        <v>14.285714285714285</v>
      </c>
      <c r="E23" s="74">
        <v>0</v>
      </c>
      <c r="F23" s="76">
        <v>49</v>
      </c>
      <c r="G23" s="74">
        <v>25</v>
      </c>
      <c r="H23" s="75">
        <v>51.020408163265309</v>
      </c>
      <c r="I23" s="74">
        <v>21</v>
      </c>
      <c r="J23" s="88"/>
      <c r="L23" s="61"/>
      <c r="M23" s="61"/>
      <c r="N23" s="61"/>
      <c r="O23" s="61"/>
      <c r="P23" s="61"/>
      <c r="Q23" s="61"/>
      <c r="R23" s="61"/>
    </row>
    <row r="24" spans="1:18" x14ac:dyDescent="0.25">
      <c r="A24" s="21" t="s">
        <v>49</v>
      </c>
      <c r="B24" s="74">
        <v>3498</v>
      </c>
      <c r="C24" s="74">
        <v>36</v>
      </c>
      <c r="D24" s="75">
        <v>1.0291595197255576</v>
      </c>
      <c r="E24" s="74">
        <v>17</v>
      </c>
      <c r="F24" s="76">
        <v>3638</v>
      </c>
      <c r="G24" s="74">
        <v>176</v>
      </c>
      <c r="H24" s="75">
        <v>4.837822979659153</v>
      </c>
      <c r="I24" s="74">
        <v>140</v>
      </c>
      <c r="J24" s="88"/>
      <c r="L24" s="61"/>
      <c r="M24" s="61"/>
      <c r="N24" s="61"/>
      <c r="O24" s="61"/>
      <c r="P24" s="61"/>
      <c r="Q24" s="61"/>
      <c r="R24" s="61"/>
    </row>
    <row r="25" spans="1:18" x14ac:dyDescent="0.25">
      <c r="A25" s="21" t="s">
        <v>53</v>
      </c>
      <c r="B25" s="74">
        <v>2214</v>
      </c>
      <c r="C25" s="74">
        <v>22</v>
      </c>
      <c r="D25" s="75">
        <v>0.99367660343270092</v>
      </c>
      <c r="E25" s="74">
        <v>13</v>
      </c>
      <c r="F25" s="76">
        <v>2389</v>
      </c>
      <c r="G25" s="74">
        <v>197</v>
      </c>
      <c r="H25" s="75">
        <v>8.2461280870657188</v>
      </c>
      <c r="I25" s="74">
        <v>175</v>
      </c>
      <c r="J25" s="88"/>
      <c r="L25" s="61"/>
      <c r="M25" s="61"/>
      <c r="N25" s="61"/>
      <c r="O25" s="61"/>
      <c r="P25" s="61"/>
      <c r="Q25" s="61"/>
      <c r="R25" s="61"/>
    </row>
    <row r="26" spans="1:18" x14ac:dyDescent="0.25">
      <c r="A26" s="21" t="s">
        <v>60</v>
      </c>
      <c r="B26" s="74">
        <v>757</v>
      </c>
      <c r="C26" s="74">
        <v>43</v>
      </c>
      <c r="D26" s="75">
        <v>5.680317040951123</v>
      </c>
      <c r="E26" s="74">
        <v>0</v>
      </c>
      <c r="F26" s="76">
        <v>746</v>
      </c>
      <c r="G26" s="74">
        <v>32</v>
      </c>
      <c r="H26" s="75">
        <v>4.2895442359249332</v>
      </c>
      <c r="I26" s="74">
        <v>-11</v>
      </c>
      <c r="J26" s="88"/>
      <c r="L26" s="61"/>
      <c r="M26" s="61"/>
      <c r="N26" s="61"/>
      <c r="O26" s="61"/>
      <c r="P26" s="61"/>
      <c r="Q26" s="61"/>
      <c r="R26" s="61"/>
    </row>
    <row r="27" spans="1:18" x14ac:dyDescent="0.25">
      <c r="A27" s="21" t="s">
        <v>59</v>
      </c>
      <c r="B27" s="74">
        <v>986</v>
      </c>
      <c r="C27" s="74">
        <v>14</v>
      </c>
      <c r="D27" s="75">
        <v>1.4198782961460445</v>
      </c>
      <c r="E27" s="74">
        <v>2</v>
      </c>
      <c r="F27" s="76">
        <v>1116</v>
      </c>
      <c r="G27" s="74">
        <v>144</v>
      </c>
      <c r="H27" s="75">
        <v>12.903225806451612</v>
      </c>
      <c r="I27" s="74">
        <v>130</v>
      </c>
      <c r="J27" s="88"/>
      <c r="L27" s="61"/>
      <c r="M27" s="61"/>
      <c r="N27" s="61"/>
      <c r="O27" s="61"/>
      <c r="P27" s="61"/>
      <c r="Q27" s="61"/>
      <c r="R27" s="61"/>
    </row>
    <row r="28" spans="1:18" x14ac:dyDescent="0.25">
      <c r="A28" s="21" t="s">
        <v>64</v>
      </c>
      <c r="B28" s="74">
        <v>3338</v>
      </c>
      <c r="C28" s="74">
        <v>25</v>
      </c>
      <c r="D28" s="75">
        <v>0.74895146794487721</v>
      </c>
      <c r="E28" s="74">
        <v>12</v>
      </c>
      <c r="F28" s="76">
        <v>3438</v>
      </c>
      <c r="G28" s="74">
        <v>125</v>
      </c>
      <c r="H28" s="75">
        <v>3.6358347876672483</v>
      </c>
      <c r="I28" s="74">
        <v>100</v>
      </c>
      <c r="J28" s="88"/>
      <c r="L28" s="61"/>
      <c r="M28" s="61"/>
      <c r="N28" s="61"/>
      <c r="O28" s="61"/>
      <c r="P28" s="61"/>
      <c r="Q28" s="61"/>
      <c r="R28" s="61"/>
    </row>
    <row r="29" spans="1:18" x14ac:dyDescent="0.25">
      <c r="A29" s="21" t="s">
        <v>51</v>
      </c>
      <c r="B29" s="74">
        <v>1497</v>
      </c>
      <c r="C29" s="74">
        <v>11</v>
      </c>
      <c r="D29" s="75">
        <v>0.73480293921175688</v>
      </c>
      <c r="E29" s="74">
        <v>1</v>
      </c>
      <c r="F29" s="76">
        <v>1529</v>
      </c>
      <c r="G29" s="74">
        <v>43</v>
      </c>
      <c r="H29" s="75">
        <v>2.8122956180510137</v>
      </c>
      <c r="I29" s="74">
        <v>32</v>
      </c>
      <c r="J29" s="88"/>
      <c r="L29" s="61"/>
      <c r="M29" s="61"/>
      <c r="N29" s="61"/>
      <c r="O29" s="61"/>
      <c r="P29" s="61"/>
      <c r="Q29" s="61"/>
      <c r="R29" s="61"/>
    </row>
    <row r="30" spans="1:18" x14ac:dyDescent="0.25">
      <c r="A30" s="52"/>
      <c r="B30" s="53"/>
      <c r="C30" s="53"/>
      <c r="D30" s="57"/>
      <c r="E30" s="53"/>
      <c r="F30" s="49"/>
      <c r="G30" s="56"/>
      <c r="H30" s="49"/>
      <c r="I30" s="49"/>
      <c r="J30" s="49"/>
      <c r="L30" s="61"/>
      <c r="M30" s="61"/>
      <c r="N30" s="61"/>
      <c r="O30" s="61"/>
      <c r="P30" s="61"/>
      <c r="Q30" s="61"/>
      <c r="R30" s="61"/>
    </row>
    <row r="31" spans="1:18" x14ac:dyDescent="0.25">
      <c r="A31" s="28" t="s">
        <v>86</v>
      </c>
      <c r="L31" s="61"/>
      <c r="M31" s="61"/>
      <c r="N31" s="61"/>
      <c r="O31" s="61"/>
      <c r="P31" s="61"/>
      <c r="Q31" s="61"/>
      <c r="R31" s="61"/>
    </row>
    <row r="32" spans="1:18" s="61" customFormat="1" x14ac:dyDescent="0.25">
      <c r="A32" s="109" t="s">
        <v>118</v>
      </c>
    </row>
    <row r="33" spans="1:1" x14ac:dyDescent="0.25">
      <c r="A33" s="28" t="s">
        <v>110</v>
      </c>
    </row>
    <row r="34" spans="1:1" x14ac:dyDescent="0.25">
      <c r="A34" s="28" t="s">
        <v>91</v>
      </c>
    </row>
  </sheetData>
  <mergeCells count="7">
    <mergeCell ref="I7:I8"/>
    <mergeCell ref="G7:H7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"/>
  <sheetViews>
    <sheetView zoomScale="115" zoomScaleNormal="115" workbookViewId="0">
      <selection activeCell="P5" sqref="P5"/>
    </sheetView>
  </sheetViews>
  <sheetFormatPr defaultRowHeight="15" x14ac:dyDescent="0.25"/>
  <cols>
    <col min="1" max="1" width="9.140625" style="61"/>
    <col min="2" max="2" width="13.7109375" style="61" customWidth="1"/>
    <col min="3" max="3" width="11.28515625" style="61" customWidth="1"/>
    <col min="4" max="4" width="12.7109375" style="61" customWidth="1"/>
    <col min="5" max="5" width="10" style="61" customWidth="1"/>
    <col min="6" max="9" width="9.140625" style="61"/>
    <col min="10" max="10" width="10.42578125" style="61" customWidth="1"/>
    <col min="11" max="16384" width="9.140625" style="61"/>
  </cols>
  <sheetData>
    <row r="1" spans="1:11" x14ac:dyDescent="0.25">
      <c r="A1" s="110" t="s">
        <v>164</v>
      </c>
    </row>
    <row r="2" spans="1:11" x14ac:dyDescent="0.25">
      <c r="A2" s="110" t="s">
        <v>192</v>
      </c>
    </row>
    <row r="4" spans="1:11" x14ac:dyDescent="0.25">
      <c r="B4" s="145" t="s">
        <v>153</v>
      </c>
    </row>
    <row r="5" spans="1:11" ht="44.25" customHeight="1" x14ac:dyDescent="0.25">
      <c r="B5" s="146" t="s">
        <v>154</v>
      </c>
      <c r="C5" s="147" t="s">
        <v>155</v>
      </c>
      <c r="D5" s="148" t="s">
        <v>156</v>
      </c>
      <c r="E5" s="148" t="s">
        <v>157</v>
      </c>
      <c r="F5" s="148" t="s">
        <v>158</v>
      </c>
      <c r="G5" s="148" t="s">
        <v>159</v>
      </c>
      <c r="H5" s="148" t="s">
        <v>160</v>
      </c>
      <c r="I5" s="148" t="s">
        <v>161</v>
      </c>
      <c r="J5" s="148" t="s">
        <v>162</v>
      </c>
      <c r="K5" s="30"/>
    </row>
    <row r="6" spans="1:11" x14ac:dyDescent="0.25">
      <c r="B6" s="149" t="s">
        <v>100</v>
      </c>
      <c r="C6" s="150">
        <v>1197295</v>
      </c>
      <c r="D6" s="150">
        <v>12683</v>
      </c>
      <c r="E6" s="151">
        <f t="shared" ref="E6:E26" si="0">D6/C6</f>
        <v>1.0593045155955718E-2</v>
      </c>
      <c r="F6" s="150">
        <v>547623</v>
      </c>
      <c r="G6" s="151">
        <f t="shared" ref="G6:G26" si="1">F6/C6</f>
        <v>0.45738351868169497</v>
      </c>
      <c r="H6" s="150">
        <v>5705</v>
      </c>
      <c r="I6" s="151">
        <f t="shared" ref="I6:I26" si="2">H6/C6</f>
        <v>4.7649075624637202E-3</v>
      </c>
      <c r="J6" s="152">
        <f t="shared" ref="J6:J26" si="3">I6/F6*100000</f>
        <v>8.7010727497999901E-4</v>
      </c>
    </row>
    <row r="7" spans="1:11" x14ac:dyDescent="0.25">
      <c r="B7" s="149" t="s">
        <v>48</v>
      </c>
      <c r="C7" s="150">
        <v>123337</v>
      </c>
      <c r="D7" s="150">
        <v>1131</v>
      </c>
      <c r="E7" s="151">
        <f t="shared" si="0"/>
        <v>9.169997648718552E-3</v>
      </c>
      <c r="F7" s="150">
        <v>48979</v>
      </c>
      <c r="G7" s="151">
        <f t="shared" si="1"/>
        <v>0.39711522089883816</v>
      </c>
      <c r="H7" s="150">
        <v>559</v>
      </c>
      <c r="I7" s="151">
        <f t="shared" si="2"/>
        <v>4.5322976884470999E-3</v>
      </c>
      <c r="J7" s="152">
        <f t="shared" si="3"/>
        <v>9.2535529276773724E-3</v>
      </c>
    </row>
    <row r="8" spans="1:11" x14ac:dyDescent="0.25">
      <c r="B8" s="149" t="s">
        <v>66</v>
      </c>
      <c r="C8" s="150">
        <v>9965046</v>
      </c>
      <c r="D8" s="150">
        <v>81100</v>
      </c>
      <c r="E8" s="151">
        <f t="shared" si="0"/>
        <v>8.1384471280915305E-3</v>
      </c>
      <c r="F8" s="150">
        <v>3954972</v>
      </c>
      <c r="G8" s="151">
        <f t="shared" si="1"/>
        <v>0.39688446997635535</v>
      </c>
      <c r="H8" s="150">
        <v>43811</v>
      </c>
      <c r="I8" s="151">
        <f t="shared" si="2"/>
        <v>4.3964674121925781E-3</v>
      </c>
      <c r="J8" s="152">
        <f t="shared" si="3"/>
        <v>1.1116304773314648E-4</v>
      </c>
    </row>
    <row r="9" spans="1:11" x14ac:dyDescent="0.25">
      <c r="B9" s="149" t="s">
        <v>99</v>
      </c>
      <c r="C9" s="150">
        <v>4431816</v>
      </c>
      <c r="D9" s="150">
        <v>41745</v>
      </c>
      <c r="E9" s="151">
        <f t="shared" si="0"/>
        <v>9.4193892526224007E-3</v>
      </c>
      <c r="F9" s="150">
        <v>2042278</v>
      </c>
      <c r="G9" s="151">
        <f t="shared" si="1"/>
        <v>0.46082192943028322</v>
      </c>
      <c r="H9" s="150">
        <v>18521</v>
      </c>
      <c r="I9" s="151">
        <f t="shared" si="2"/>
        <v>4.179099493300263E-3</v>
      </c>
      <c r="J9" s="152">
        <f t="shared" si="3"/>
        <v>2.0462931556332014E-4</v>
      </c>
    </row>
    <row r="10" spans="1:11" x14ac:dyDescent="0.25">
      <c r="B10" s="149" t="s">
        <v>54</v>
      </c>
      <c r="C10" s="150">
        <v>1507438</v>
      </c>
      <c r="D10" s="150">
        <v>17036</v>
      </c>
      <c r="E10" s="151">
        <f t="shared" si="0"/>
        <v>1.130129398356682E-2</v>
      </c>
      <c r="F10" s="150">
        <v>630023</v>
      </c>
      <c r="G10" s="151">
        <f t="shared" si="1"/>
        <v>0.41794289383709315</v>
      </c>
      <c r="H10" s="150">
        <v>5672</v>
      </c>
      <c r="I10" s="151">
        <f t="shared" si="2"/>
        <v>3.762675479853898E-3</v>
      </c>
      <c r="J10" s="152">
        <f t="shared" si="3"/>
        <v>5.9722827259542876E-4</v>
      </c>
    </row>
    <row r="11" spans="1:11" x14ac:dyDescent="0.25">
      <c r="B11" s="149" t="s">
        <v>67</v>
      </c>
      <c r="C11" s="150">
        <v>4854633</v>
      </c>
      <c r="D11" s="150">
        <v>40224</v>
      </c>
      <c r="E11" s="151">
        <f t="shared" si="0"/>
        <v>8.2856932748572344E-3</v>
      </c>
      <c r="F11" s="150">
        <v>2547966</v>
      </c>
      <c r="G11" s="151">
        <f t="shared" si="1"/>
        <v>0.52485244507669271</v>
      </c>
      <c r="H11" s="150">
        <v>15960</v>
      </c>
      <c r="I11" s="151">
        <f t="shared" si="2"/>
        <v>3.2875811621599408E-3</v>
      </c>
      <c r="J11" s="152">
        <f t="shared" si="3"/>
        <v>1.2902766999873391E-4</v>
      </c>
    </row>
    <row r="12" spans="1:11" x14ac:dyDescent="0.25">
      <c r="B12" s="149" t="s">
        <v>65</v>
      </c>
      <c r="C12" s="150">
        <v>4252279</v>
      </c>
      <c r="D12" s="150">
        <v>42313</v>
      </c>
      <c r="E12" s="151">
        <f t="shared" si="0"/>
        <v>9.9506641027082184E-3</v>
      </c>
      <c r="F12" s="150">
        <v>1656280</v>
      </c>
      <c r="G12" s="151">
        <f t="shared" si="1"/>
        <v>0.38950407534406845</v>
      </c>
      <c r="H12" s="150">
        <v>13722</v>
      </c>
      <c r="I12" s="151">
        <f t="shared" si="2"/>
        <v>3.2269754642157769E-3</v>
      </c>
      <c r="J12" s="152">
        <f t="shared" si="3"/>
        <v>1.948327253976246E-4</v>
      </c>
    </row>
    <row r="13" spans="1:11" x14ac:dyDescent="0.25">
      <c r="B13" s="153" t="s">
        <v>0</v>
      </c>
      <c r="C13" s="154">
        <v>58983122</v>
      </c>
      <c r="D13" s="154">
        <v>534601</v>
      </c>
      <c r="E13" s="155">
        <f t="shared" si="0"/>
        <v>9.0636267100273199E-3</v>
      </c>
      <c r="F13" s="154">
        <v>24451483</v>
      </c>
      <c r="G13" s="155">
        <f t="shared" si="1"/>
        <v>0.41455050480373012</v>
      </c>
      <c r="H13" s="154">
        <v>181630</v>
      </c>
      <c r="I13" s="155">
        <f t="shared" si="2"/>
        <v>3.0793554807085322E-3</v>
      </c>
      <c r="J13" s="156">
        <f t="shared" si="3"/>
        <v>1.2593737078068159E-5</v>
      </c>
    </row>
    <row r="14" spans="1:11" x14ac:dyDescent="0.25">
      <c r="B14" s="149" t="s">
        <v>63</v>
      </c>
      <c r="C14" s="150">
        <v>3676285</v>
      </c>
      <c r="D14" s="150">
        <v>35787</v>
      </c>
      <c r="E14" s="151">
        <f t="shared" si="0"/>
        <v>9.7345554003566096E-3</v>
      </c>
      <c r="F14" s="150">
        <v>1525946</v>
      </c>
      <c r="G14" s="151">
        <f t="shared" si="1"/>
        <v>0.4150782651508248</v>
      </c>
      <c r="H14" s="150">
        <v>11181</v>
      </c>
      <c r="I14" s="151">
        <f t="shared" si="2"/>
        <v>3.0413855291415112E-3</v>
      </c>
      <c r="J14" s="152">
        <f t="shared" si="3"/>
        <v>1.9931147820050719E-4</v>
      </c>
    </row>
    <row r="15" spans="1:11" x14ac:dyDescent="0.25">
      <c r="B15" s="149" t="s">
        <v>163</v>
      </c>
      <c r="C15" s="150">
        <v>1077932</v>
      </c>
      <c r="D15" s="150">
        <v>7874</v>
      </c>
      <c r="E15" s="151">
        <f t="shared" si="0"/>
        <v>7.3047279420223165E-3</v>
      </c>
      <c r="F15" s="150">
        <v>523510</v>
      </c>
      <c r="G15" s="151">
        <f t="shared" si="1"/>
        <v>0.48566143318873545</v>
      </c>
      <c r="H15" s="150">
        <v>3221</v>
      </c>
      <c r="I15" s="151">
        <f t="shared" si="2"/>
        <v>2.9881291213174855E-3</v>
      </c>
      <c r="J15" s="152">
        <f t="shared" si="3"/>
        <v>5.7078740068336529E-4</v>
      </c>
    </row>
    <row r="16" spans="1:11" x14ac:dyDescent="0.25">
      <c r="B16" s="157" t="s">
        <v>1</v>
      </c>
      <c r="C16" s="158">
        <v>1273660</v>
      </c>
      <c r="D16" s="158">
        <v>12607</v>
      </c>
      <c r="E16" s="151">
        <f t="shared" si="0"/>
        <v>9.8982459997173505E-3</v>
      </c>
      <c r="F16" s="158">
        <v>611978</v>
      </c>
      <c r="G16" s="151">
        <f t="shared" si="1"/>
        <v>0.48048772827913255</v>
      </c>
      <c r="H16" s="158">
        <v>3766</v>
      </c>
      <c r="I16" s="151">
        <f t="shared" si="2"/>
        <v>2.9568330637689808E-3</v>
      </c>
      <c r="J16" s="152">
        <f t="shared" si="3"/>
        <v>4.831600259762575E-4</v>
      </c>
      <c r="K16" s="1"/>
    </row>
    <row r="17" spans="2:11" x14ac:dyDescent="0.25">
      <c r="B17" s="149" t="s">
        <v>61</v>
      </c>
      <c r="C17" s="150">
        <v>1489789</v>
      </c>
      <c r="D17" s="150">
        <v>15132</v>
      </c>
      <c r="E17" s="151">
        <f t="shared" si="0"/>
        <v>1.0157143058513656E-2</v>
      </c>
      <c r="F17" s="150">
        <v>678487</v>
      </c>
      <c r="G17" s="151">
        <f t="shared" si="1"/>
        <v>0.45542489574026929</v>
      </c>
      <c r="H17" s="150">
        <v>4208</v>
      </c>
      <c r="I17" s="151">
        <f t="shared" si="2"/>
        <v>2.8245610620027399E-3</v>
      </c>
      <c r="J17" s="152">
        <f t="shared" si="3"/>
        <v>4.1630290071920903E-4</v>
      </c>
      <c r="K17" s="1"/>
    </row>
    <row r="18" spans="2:11" x14ac:dyDescent="0.25">
      <c r="B18" s="149" t="s">
        <v>57</v>
      </c>
      <c r="C18" s="150">
        <v>859572</v>
      </c>
      <c r="D18" s="150">
        <v>8781</v>
      </c>
      <c r="E18" s="151">
        <f t="shared" si="0"/>
        <v>1.0215549133754939E-2</v>
      </c>
      <c r="F18" s="150">
        <v>416132</v>
      </c>
      <c r="G18" s="151">
        <f t="shared" si="1"/>
        <v>0.48411535043021409</v>
      </c>
      <c r="H18" s="150">
        <v>2265</v>
      </c>
      <c r="I18" s="151">
        <f t="shared" si="2"/>
        <v>2.635032318409627E-3</v>
      </c>
      <c r="J18" s="152">
        <f t="shared" si="3"/>
        <v>6.3322030471331858E-4</v>
      </c>
      <c r="K18" s="159"/>
    </row>
    <row r="19" spans="2:11" x14ac:dyDescent="0.25">
      <c r="B19" s="149" t="s">
        <v>64</v>
      </c>
      <c r="C19" s="150">
        <v>4801468</v>
      </c>
      <c r="D19" s="150">
        <v>46153</v>
      </c>
      <c r="E19" s="151">
        <f t="shared" si="0"/>
        <v>9.6122685811922525E-3</v>
      </c>
      <c r="F19" s="150">
        <v>1733063</v>
      </c>
      <c r="G19" s="151">
        <f t="shared" si="1"/>
        <v>0.36094440283679907</v>
      </c>
      <c r="H19" s="150">
        <v>12326</v>
      </c>
      <c r="I19" s="151">
        <f t="shared" si="2"/>
        <v>2.5671315522669317E-3</v>
      </c>
      <c r="J19" s="152">
        <f t="shared" si="3"/>
        <v>1.4812684549072547E-4</v>
      </c>
    </row>
    <row r="20" spans="2:11" x14ac:dyDescent="0.25">
      <c r="B20" s="149" t="s">
        <v>50</v>
      </c>
      <c r="C20" s="150">
        <v>290769</v>
      </c>
      <c r="D20" s="150">
        <v>3426</v>
      </c>
      <c r="E20" s="151">
        <f t="shared" si="0"/>
        <v>1.1782549033769074E-2</v>
      </c>
      <c r="F20" s="150">
        <v>96591</v>
      </c>
      <c r="G20" s="151">
        <f t="shared" si="1"/>
        <v>0.33219153348534403</v>
      </c>
      <c r="H20" s="150">
        <v>696</v>
      </c>
      <c r="I20" s="151">
        <f t="shared" si="2"/>
        <v>2.3936526933751533E-3</v>
      </c>
      <c r="J20" s="152">
        <f t="shared" si="3"/>
        <v>2.4781322207815979E-3</v>
      </c>
    </row>
    <row r="21" spans="2:11" x14ac:dyDescent="0.25">
      <c r="B21" s="149" t="s">
        <v>53</v>
      </c>
      <c r="C21" s="150">
        <v>3912166</v>
      </c>
      <c r="D21" s="150">
        <v>36669</v>
      </c>
      <c r="E21" s="151">
        <f t="shared" si="0"/>
        <v>9.3730685252108419E-3</v>
      </c>
      <c r="F21" s="150">
        <v>1555336</v>
      </c>
      <c r="G21" s="151">
        <f t="shared" si="1"/>
        <v>0.3975639070530238</v>
      </c>
      <c r="H21" s="150">
        <v>9283</v>
      </c>
      <c r="I21" s="151">
        <f t="shared" si="2"/>
        <v>2.3728543216213218E-3</v>
      </c>
      <c r="J21" s="152">
        <f t="shared" si="3"/>
        <v>1.5256216802165718E-4</v>
      </c>
    </row>
    <row r="22" spans="2:11" x14ac:dyDescent="0.25">
      <c r="B22" s="149" t="s">
        <v>55</v>
      </c>
      <c r="C22" s="150">
        <v>5715190</v>
      </c>
      <c r="D22" s="150">
        <v>48314</v>
      </c>
      <c r="E22" s="151">
        <f t="shared" si="0"/>
        <v>8.4536122158668393E-3</v>
      </c>
      <c r="F22" s="150">
        <v>2256797</v>
      </c>
      <c r="G22" s="151">
        <f t="shared" si="1"/>
        <v>0.3948769857170103</v>
      </c>
      <c r="H22" s="150">
        <v>12376</v>
      </c>
      <c r="I22" s="151">
        <f t="shared" si="2"/>
        <v>2.1654573163796828E-3</v>
      </c>
      <c r="J22" s="152">
        <f t="shared" si="3"/>
        <v>9.5952684994693053E-5</v>
      </c>
    </row>
    <row r="23" spans="2:11" x14ac:dyDescent="0.25">
      <c r="B23" s="149" t="s">
        <v>49</v>
      </c>
      <c r="C23" s="150">
        <v>5590681</v>
      </c>
      <c r="D23" s="150">
        <v>46843</v>
      </c>
      <c r="E23" s="151">
        <f t="shared" si="0"/>
        <v>8.3787645905749226E-3</v>
      </c>
      <c r="F23" s="150">
        <v>2350126</v>
      </c>
      <c r="G23" s="151">
        <f t="shared" si="1"/>
        <v>0.42036488935784388</v>
      </c>
      <c r="H23" s="150">
        <v>11396</v>
      </c>
      <c r="I23" s="151">
        <f t="shared" si="2"/>
        <v>2.03839210285831E-3</v>
      </c>
      <c r="J23" s="152">
        <f t="shared" si="3"/>
        <v>8.6735438987454707E-5</v>
      </c>
    </row>
    <row r="24" spans="2:11" x14ac:dyDescent="0.25">
      <c r="B24" s="149" t="s">
        <v>60</v>
      </c>
      <c r="C24" s="150">
        <v>539999</v>
      </c>
      <c r="D24" s="150">
        <v>5301</v>
      </c>
      <c r="E24" s="151">
        <f t="shared" si="0"/>
        <v>9.8166848457126778E-3</v>
      </c>
      <c r="F24" s="150">
        <v>192605</v>
      </c>
      <c r="G24" s="151">
        <f t="shared" si="1"/>
        <v>0.35667658643812306</v>
      </c>
      <c r="H24" s="150">
        <v>996</v>
      </c>
      <c r="I24" s="151">
        <f t="shared" si="2"/>
        <v>1.8444478600886298E-3</v>
      </c>
      <c r="J24" s="152">
        <f t="shared" si="3"/>
        <v>9.5763238757489669E-4</v>
      </c>
    </row>
    <row r="25" spans="2:11" x14ac:dyDescent="0.25">
      <c r="B25" s="149" t="s">
        <v>51</v>
      </c>
      <c r="C25" s="150">
        <v>1579181</v>
      </c>
      <c r="D25" s="150">
        <v>13991</v>
      </c>
      <c r="E25" s="151">
        <f t="shared" si="0"/>
        <v>8.8596557329400499E-3</v>
      </c>
      <c r="F25" s="150">
        <v>485237</v>
      </c>
      <c r="G25" s="151">
        <f t="shared" si="1"/>
        <v>0.30727130075653142</v>
      </c>
      <c r="H25" s="150">
        <v>2839</v>
      </c>
      <c r="I25" s="151">
        <f t="shared" si="2"/>
        <v>1.797767323695004E-3</v>
      </c>
      <c r="J25" s="152">
        <f t="shared" si="3"/>
        <v>3.7049263013640843E-4</v>
      </c>
    </row>
    <row r="26" spans="2:11" x14ac:dyDescent="0.25">
      <c r="B26" s="149" t="s">
        <v>59</v>
      </c>
      <c r="C26" s="150">
        <v>1844586</v>
      </c>
      <c r="D26" s="150">
        <v>17491</v>
      </c>
      <c r="E26" s="151">
        <f t="shared" si="0"/>
        <v>9.4823445477738629E-3</v>
      </c>
      <c r="F26" s="150">
        <v>597554</v>
      </c>
      <c r="G26" s="151">
        <f t="shared" si="1"/>
        <v>0.32395019803901798</v>
      </c>
      <c r="H26" s="150">
        <v>3127</v>
      </c>
      <c r="I26" s="151">
        <f t="shared" si="2"/>
        <v>1.6952313418837615E-3</v>
      </c>
      <c r="J26" s="152">
        <f t="shared" si="3"/>
        <v>2.8369508728646472E-4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zoomScaleNormal="100" workbookViewId="0">
      <selection activeCell="A2" sqref="A2"/>
    </sheetView>
  </sheetViews>
  <sheetFormatPr defaultRowHeight="15" x14ac:dyDescent="0.25"/>
  <cols>
    <col min="1" max="1" width="16.28515625" style="61" customWidth="1"/>
    <col min="2" max="2" width="17.42578125" style="61" customWidth="1"/>
    <col min="3" max="3" width="18.42578125" style="61" customWidth="1"/>
    <col min="4" max="4" width="11.140625" style="61" bestFit="1" customWidth="1"/>
    <col min="5" max="5" width="12.7109375" style="61" bestFit="1" customWidth="1"/>
    <col min="6" max="6" width="12.7109375" style="61" customWidth="1"/>
    <col min="7" max="7" width="8.140625" style="61" bestFit="1" customWidth="1"/>
    <col min="8" max="8" width="15.140625" style="61" bestFit="1" customWidth="1"/>
    <col min="9" max="9" width="9" style="61" bestFit="1" customWidth="1"/>
    <col min="10" max="10" width="11" style="61" customWidth="1"/>
    <col min="11" max="16384" width="9.140625" style="61"/>
  </cols>
  <sheetData>
    <row r="1" spans="1:11" x14ac:dyDescent="0.25">
      <c r="A1" s="110" t="s">
        <v>164</v>
      </c>
      <c r="B1" s="161"/>
      <c r="C1" s="162"/>
      <c r="D1" s="163"/>
      <c r="E1" s="164"/>
      <c r="F1" s="165"/>
      <c r="H1" s="166"/>
      <c r="I1" s="166"/>
      <c r="J1" s="167"/>
    </row>
    <row r="2" spans="1:11" x14ac:dyDescent="0.25">
      <c r="A2" s="110" t="s">
        <v>192</v>
      </c>
      <c r="B2" s="161"/>
      <c r="C2" s="162"/>
      <c r="D2" s="163"/>
      <c r="E2" s="164"/>
      <c r="F2" s="165"/>
      <c r="H2" s="166"/>
      <c r="I2" s="166"/>
      <c r="J2" s="167"/>
    </row>
    <row r="3" spans="1:11" x14ac:dyDescent="0.25">
      <c r="A3" s="160"/>
      <c r="B3" s="161"/>
      <c r="C3" s="162"/>
      <c r="D3" s="163"/>
      <c r="E3" s="164"/>
      <c r="F3" s="165"/>
      <c r="H3" s="166"/>
      <c r="I3" s="166"/>
      <c r="J3" s="167"/>
    </row>
    <row r="4" spans="1:11" ht="30" x14ac:dyDescent="0.25">
      <c r="A4" s="168" t="s">
        <v>165</v>
      </c>
      <c r="B4" s="63"/>
      <c r="C4" s="63"/>
      <c r="D4" s="63"/>
      <c r="E4" s="63"/>
      <c r="H4" s="169" t="s">
        <v>166</v>
      </c>
      <c r="I4" s="169" t="s">
        <v>167</v>
      </c>
      <c r="J4" s="170" t="s">
        <v>168</v>
      </c>
    </row>
    <row r="5" spans="1:11" s="30" customFormat="1" ht="22.5" x14ac:dyDescent="0.25">
      <c r="A5" s="171" t="s">
        <v>169</v>
      </c>
      <c r="B5" s="172" t="s">
        <v>166</v>
      </c>
      <c r="C5" s="172" t="s">
        <v>170</v>
      </c>
      <c r="D5" s="172" t="s">
        <v>167</v>
      </c>
      <c r="E5" s="172" t="s">
        <v>171</v>
      </c>
      <c r="F5" s="61"/>
      <c r="G5" s="61" t="s">
        <v>172</v>
      </c>
      <c r="H5" s="150">
        <v>591136</v>
      </c>
      <c r="I5" s="150">
        <v>3766</v>
      </c>
      <c r="J5" s="150">
        <v>1273660</v>
      </c>
    </row>
    <row r="6" spans="1:11" x14ac:dyDescent="0.25">
      <c r="A6" s="173" t="s">
        <v>1</v>
      </c>
      <c r="B6" s="174">
        <v>591136</v>
      </c>
      <c r="C6" s="175">
        <f>B6/J5</f>
        <v>0.46412386351145518</v>
      </c>
      <c r="D6" s="174">
        <v>3766</v>
      </c>
      <c r="E6" s="175">
        <f>D6/J5</f>
        <v>2.9568330637689808E-3</v>
      </c>
      <c r="G6" s="61" t="s">
        <v>173</v>
      </c>
      <c r="H6" s="150">
        <v>23767026</v>
      </c>
      <c r="I6" s="150">
        <v>181630</v>
      </c>
      <c r="J6" s="150">
        <v>58983122</v>
      </c>
    </row>
    <row r="7" spans="1:11" x14ac:dyDescent="0.25">
      <c r="A7" s="173" t="s">
        <v>0</v>
      </c>
      <c r="B7" s="150">
        <v>23767026</v>
      </c>
      <c r="C7" s="175">
        <f>B7/J6</f>
        <v>0.40294621908958972</v>
      </c>
      <c r="D7" s="150">
        <v>181630</v>
      </c>
      <c r="E7" s="175">
        <f>D7/J6</f>
        <v>3.0793554807085322E-3</v>
      </c>
    </row>
    <row r="8" spans="1:11" x14ac:dyDescent="0.25">
      <c r="A8" s="1"/>
      <c r="D8" s="80"/>
      <c r="E8" s="80"/>
      <c r="F8" s="80"/>
    </row>
    <row r="9" spans="1:11" x14ac:dyDescent="0.25">
      <c r="A9" s="176" t="s">
        <v>174</v>
      </c>
    </row>
    <row r="11" spans="1:11" x14ac:dyDescent="0.25">
      <c r="K11" s="1"/>
    </row>
    <row r="12" spans="1:11" x14ac:dyDescent="0.25">
      <c r="J12" s="1"/>
      <c r="K12" s="1"/>
    </row>
    <row r="13" spans="1:11" x14ac:dyDescent="0.25">
      <c r="K13" s="159"/>
    </row>
    <row r="16" spans="1:11" s="1" customForma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s="1" customForma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59" customForma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21" spans="1:11" x14ac:dyDescent="0.25">
      <c r="A21" s="176" t="s">
        <v>175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6"/>
  <sheetViews>
    <sheetView zoomScaleNormal="100" workbookViewId="0"/>
  </sheetViews>
  <sheetFormatPr defaultRowHeight="15" x14ac:dyDescent="0.25"/>
  <cols>
    <col min="1" max="1" width="9.140625" style="61" customWidth="1"/>
    <col min="2" max="10" width="9.140625" style="61"/>
    <col min="11" max="11" width="9" style="61" customWidth="1"/>
    <col min="12" max="16384" width="9.140625" style="61"/>
  </cols>
  <sheetData>
    <row r="1" spans="1:13" x14ac:dyDescent="0.25">
      <c r="A1" s="110" t="s">
        <v>191</v>
      </c>
    </row>
    <row r="3" spans="1:13" x14ac:dyDescent="0.25">
      <c r="A3" s="61" t="s">
        <v>190</v>
      </c>
    </row>
    <row r="4" spans="1:13" x14ac:dyDescent="0.25">
      <c r="A4" s="61">
        <v>2022</v>
      </c>
      <c r="B4" s="61" t="s">
        <v>176</v>
      </c>
      <c r="C4" s="61" t="s">
        <v>177</v>
      </c>
      <c r="D4" s="61" t="s">
        <v>178</v>
      </c>
      <c r="E4" s="61" t="s">
        <v>179</v>
      </c>
      <c r="F4" s="61" t="s">
        <v>180</v>
      </c>
      <c r="G4" s="61" t="s">
        <v>181</v>
      </c>
      <c r="H4" s="61" t="s">
        <v>182</v>
      </c>
      <c r="I4" s="61" t="s">
        <v>183</v>
      </c>
      <c r="J4" s="61" t="s">
        <v>184</v>
      </c>
      <c r="K4" s="1" t="s">
        <v>185</v>
      </c>
      <c r="M4" s="94" t="s">
        <v>186</v>
      </c>
    </row>
    <row r="5" spans="1:13" x14ac:dyDescent="0.25">
      <c r="A5" s="61" t="s">
        <v>40</v>
      </c>
      <c r="B5" s="61">
        <v>369</v>
      </c>
      <c r="C5" s="61">
        <v>326</v>
      </c>
      <c r="D5" s="61">
        <v>360</v>
      </c>
      <c r="E5" s="61">
        <v>318</v>
      </c>
      <c r="F5" s="61">
        <v>305</v>
      </c>
      <c r="G5" s="61">
        <v>291</v>
      </c>
      <c r="H5" s="61">
        <v>334</v>
      </c>
      <c r="I5" s="61">
        <v>331</v>
      </c>
      <c r="J5" s="61">
        <v>275</v>
      </c>
      <c r="K5" s="177">
        <f>SUM(B5:J5)</f>
        <v>2909</v>
      </c>
      <c r="L5" s="177"/>
    </row>
    <row r="6" spans="1:13" x14ac:dyDescent="0.25">
      <c r="A6" s="61" t="s">
        <v>41</v>
      </c>
      <c r="B6" s="61">
        <v>354</v>
      </c>
      <c r="C6" s="61">
        <v>340</v>
      </c>
      <c r="D6" s="61">
        <v>315</v>
      </c>
      <c r="E6" s="61">
        <v>317</v>
      </c>
      <c r="F6" s="61">
        <v>342</v>
      </c>
      <c r="G6" s="61">
        <v>290</v>
      </c>
      <c r="H6" s="61">
        <v>374</v>
      </c>
      <c r="I6" s="61">
        <v>302</v>
      </c>
      <c r="J6" s="61">
        <v>231</v>
      </c>
      <c r="K6" s="177">
        <f t="shared" ref="K6:K8" si="0">SUM(B6:J6)</f>
        <v>2865</v>
      </c>
      <c r="L6" s="177"/>
    </row>
    <row r="7" spans="1:13" x14ac:dyDescent="0.25">
      <c r="A7" s="61" t="s">
        <v>42</v>
      </c>
      <c r="B7" s="61">
        <v>405</v>
      </c>
      <c r="C7" s="61">
        <v>297</v>
      </c>
      <c r="D7" s="61">
        <v>342</v>
      </c>
      <c r="E7" s="61">
        <v>319</v>
      </c>
      <c r="F7" s="61">
        <v>339</v>
      </c>
      <c r="G7" s="61">
        <v>302</v>
      </c>
      <c r="H7" s="61">
        <v>338</v>
      </c>
      <c r="I7" s="61">
        <v>347</v>
      </c>
      <c r="J7" s="61">
        <v>254</v>
      </c>
      <c r="K7" s="177">
        <f t="shared" si="0"/>
        <v>2943</v>
      </c>
      <c r="L7" s="177"/>
    </row>
    <row r="8" spans="1:13" x14ac:dyDescent="0.25">
      <c r="A8" s="61" t="s">
        <v>44</v>
      </c>
      <c r="B8" s="61">
        <v>467</v>
      </c>
      <c r="C8" s="61">
        <v>451</v>
      </c>
      <c r="D8" s="61">
        <v>443</v>
      </c>
      <c r="E8" s="61">
        <v>396</v>
      </c>
      <c r="F8" s="61">
        <v>416</v>
      </c>
      <c r="G8" s="61">
        <v>370</v>
      </c>
      <c r="H8" s="61">
        <v>422</v>
      </c>
      <c r="I8" s="61">
        <v>389</v>
      </c>
      <c r="J8" s="61">
        <v>352</v>
      </c>
      <c r="K8" s="177">
        <f t="shared" si="0"/>
        <v>3706</v>
      </c>
      <c r="L8" s="177"/>
    </row>
    <row r="9" spans="1:13" x14ac:dyDescent="0.25">
      <c r="B9" s="177">
        <f>SUM(B5:B8)</f>
        <v>1595</v>
      </c>
      <c r="C9" s="177">
        <f t="shared" ref="C9:K9" si="1">SUM(C5:C8)</f>
        <v>1414</v>
      </c>
      <c r="D9" s="177">
        <f t="shared" si="1"/>
        <v>1460</v>
      </c>
      <c r="E9" s="177">
        <f t="shared" si="1"/>
        <v>1350</v>
      </c>
      <c r="F9" s="177">
        <f t="shared" si="1"/>
        <v>1402</v>
      </c>
      <c r="G9" s="177">
        <f t="shared" si="1"/>
        <v>1253</v>
      </c>
      <c r="H9" s="177">
        <f t="shared" si="1"/>
        <v>1468</v>
      </c>
      <c r="I9" s="177">
        <f t="shared" si="1"/>
        <v>1369</v>
      </c>
      <c r="J9" s="177">
        <f t="shared" si="1"/>
        <v>1112</v>
      </c>
      <c r="K9" s="177">
        <f t="shared" si="1"/>
        <v>12423</v>
      </c>
      <c r="L9" s="177"/>
    </row>
    <row r="10" spans="1:13" x14ac:dyDescent="0.25">
      <c r="A10" s="61">
        <v>2021</v>
      </c>
      <c r="K10" s="177"/>
      <c r="L10" s="177"/>
    </row>
    <row r="11" spans="1:13" x14ac:dyDescent="0.25">
      <c r="A11" s="61" t="s">
        <v>40</v>
      </c>
      <c r="B11" s="61">
        <v>406</v>
      </c>
      <c r="C11" s="61">
        <v>307</v>
      </c>
      <c r="D11" s="61">
        <v>370</v>
      </c>
      <c r="E11" s="61">
        <v>358</v>
      </c>
      <c r="F11" s="61">
        <v>305</v>
      </c>
      <c r="G11" s="61">
        <v>301</v>
      </c>
      <c r="H11" s="61">
        <v>303</v>
      </c>
      <c r="I11" s="61">
        <v>280</v>
      </c>
      <c r="J11" s="61">
        <v>287</v>
      </c>
      <c r="K11" s="177">
        <f>SUM(B11:J11)</f>
        <v>2917</v>
      </c>
      <c r="L11" s="177"/>
    </row>
    <row r="12" spans="1:13" x14ac:dyDescent="0.25">
      <c r="A12" s="61" t="s">
        <v>41</v>
      </c>
      <c r="B12" s="61">
        <v>368</v>
      </c>
      <c r="C12" s="61">
        <v>331</v>
      </c>
      <c r="D12" s="61">
        <v>349</v>
      </c>
      <c r="E12" s="61">
        <v>313</v>
      </c>
      <c r="F12" s="61">
        <v>277</v>
      </c>
      <c r="G12" s="61">
        <v>309</v>
      </c>
      <c r="H12" s="61">
        <v>289</v>
      </c>
      <c r="I12" s="61">
        <v>310</v>
      </c>
      <c r="J12" s="61">
        <v>268</v>
      </c>
      <c r="K12" s="177">
        <f>SUM(B12:J12)</f>
        <v>2814</v>
      </c>
      <c r="L12" s="177"/>
    </row>
    <row r="13" spans="1:13" x14ac:dyDescent="0.25">
      <c r="A13" s="61" t="s">
        <v>42</v>
      </c>
      <c r="B13" s="61">
        <v>431</v>
      </c>
      <c r="C13" s="61">
        <v>377</v>
      </c>
      <c r="D13" s="61">
        <v>435</v>
      </c>
      <c r="E13" s="61">
        <v>313</v>
      </c>
      <c r="F13" s="61">
        <v>284</v>
      </c>
      <c r="G13" s="61">
        <v>284</v>
      </c>
      <c r="H13" s="61">
        <v>321</v>
      </c>
      <c r="I13" s="61">
        <v>318</v>
      </c>
      <c r="J13" s="61">
        <v>291</v>
      </c>
      <c r="K13" s="177">
        <f>SUM(B13:J13)</f>
        <v>3054</v>
      </c>
      <c r="L13" s="177"/>
    </row>
    <row r="14" spans="1:13" x14ac:dyDescent="0.25">
      <c r="A14" s="61" t="s">
        <v>44</v>
      </c>
      <c r="B14" s="61">
        <v>512</v>
      </c>
      <c r="C14" s="61">
        <v>445</v>
      </c>
      <c r="D14" s="61">
        <v>506</v>
      </c>
      <c r="E14" s="61">
        <v>416</v>
      </c>
      <c r="F14" s="61">
        <v>383</v>
      </c>
      <c r="G14" s="61">
        <v>373</v>
      </c>
      <c r="H14" s="61">
        <v>395</v>
      </c>
      <c r="I14" s="61">
        <v>419</v>
      </c>
      <c r="J14" s="61">
        <v>373</v>
      </c>
      <c r="K14" s="177">
        <f>SUM(B14:J14)</f>
        <v>3822</v>
      </c>
      <c r="L14" s="177"/>
    </row>
    <row r="15" spans="1:13" x14ac:dyDescent="0.25">
      <c r="B15" s="177">
        <f>SUM(B11:B14)</f>
        <v>1717</v>
      </c>
      <c r="C15" s="177">
        <f t="shared" ref="C15:K15" si="2">SUM(C11:C14)</f>
        <v>1460</v>
      </c>
      <c r="D15" s="177">
        <f t="shared" si="2"/>
        <v>1660</v>
      </c>
      <c r="E15" s="177">
        <f t="shared" si="2"/>
        <v>1400</v>
      </c>
      <c r="F15" s="177">
        <f t="shared" si="2"/>
        <v>1249</v>
      </c>
      <c r="G15" s="177">
        <f t="shared" si="2"/>
        <v>1267</v>
      </c>
      <c r="H15" s="177">
        <f t="shared" si="2"/>
        <v>1308</v>
      </c>
      <c r="I15" s="177">
        <f t="shared" si="2"/>
        <v>1327</v>
      </c>
      <c r="J15" s="177">
        <f t="shared" si="2"/>
        <v>1219</v>
      </c>
      <c r="K15" s="177">
        <f t="shared" si="2"/>
        <v>12607</v>
      </c>
      <c r="L15" s="177"/>
    </row>
    <row r="17" spans="1:11" x14ac:dyDescent="0.25">
      <c r="A17" s="62" t="s">
        <v>187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31" spans="1:11" x14ac:dyDescent="0.25">
      <c r="B31" s="61" t="s">
        <v>176</v>
      </c>
      <c r="C31" s="61" t="s">
        <v>177</v>
      </c>
      <c r="D31" s="61" t="s">
        <v>178</v>
      </c>
      <c r="E31" s="61" t="s">
        <v>179</v>
      </c>
      <c r="F31" s="61" t="s">
        <v>180</v>
      </c>
      <c r="G31" s="61" t="s">
        <v>181</v>
      </c>
      <c r="H31" s="61" t="s">
        <v>182</v>
      </c>
      <c r="I31" s="61" t="s">
        <v>183</v>
      </c>
      <c r="J31" s="61" t="s">
        <v>184</v>
      </c>
    </row>
    <row r="32" spans="1:11" x14ac:dyDescent="0.25">
      <c r="A32" s="61" t="s">
        <v>188</v>
      </c>
      <c r="B32" s="61">
        <v>1638</v>
      </c>
      <c r="C32" s="61">
        <v>1359.4</v>
      </c>
      <c r="D32" s="61">
        <v>1372.1999999999998</v>
      </c>
      <c r="E32" s="61">
        <v>1227</v>
      </c>
      <c r="F32" s="61">
        <v>1190.5999999999999</v>
      </c>
      <c r="G32" s="61">
        <v>1156.2</v>
      </c>
      <c r="H32" s="61">
        <v>1258</v>
      </c>
      <c r="I32" s="61">
        <v>1232.1999999999998</v>
      </c>
      <c r="J32" s="61">
        <v>1087.2</v>
      </c>
    </row>
    <row r="33" spans="1:10" x14ac:dyDescent="0.25">
      <c r="A33" s="61">
        <v>2021</v>
      </c>
      <c r="B33" s="178">
        <v>1717</v>
      </c>
      <c r="C33" s="178">
        <v>1460</v>
      </c>
      <c r="D33" s="178">
        <v>1660</v>
      </c>
      <c r="E33" s="178">
        <v>1400</v>
      </c>
      <c r="F33" s="178">
        <v>1249</v>
      </c>
      <c r="G33" s="178">
        <v>1267</v>
      </c>
      <c r="H33" s="178">
        <v>1308</v>
      </c>
      <c r="I33" s="178">
        <v>1327</v>
      </c>
      <c r="J33" s="178">
        <v>1219</v>
      </c>
    </row>
    <row r="34" spans="1:10" x14ac:dyDescent="0.25">
      <c r="A34" s="61">
        <v>2022</v>
      </c>
      <c r="B34" s="178">
        <v>1595</v>
      </c>
      <c r="C34" s="178">
        <v>1414</v>
      </c>
      <c r="D34" s="178">
        <v>1460</v>
      </c>
      <c r="E34" s="178">
        <v>1350</v>
      </c>
      <c r="F34" s="178">
        <v>1402</v>
      </c>
      <c r="G34" s="178">
        <v>1253</v>
      </c>
      <c r="H34" s="178">
        <v>1468</v>
      </c>
      <c r="I34" s="178">
        <v>1369</v>
      </c>
      <c r="J34" s="178">
        <v>1112</v>
      </c>
    </row>
    <row r="36" spans="1:10" x14ac:dyDescent="0.25">
      <c r="A36" s="145" t="s">
        <v>189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zoomScaleNormal="100" workbookViewId="0">
      <selection activeCell="B22" sqref="B22"/>
    </sheetView>
  </sheetViews>
  <sheetFormatPr defaultRowHeight="15" x14ac:dyDescent="0.25"/>
  <cols>
    <col min="2" max="2" width="51.5703125" bestFit="1" customWidth="1"/>
    <col min="3" max="3" width="8.5703125" bestFit="1" customWidth="1"/>
    <col min="4" max="4" width="9.85546875" customWidth="1"/>
    <col min="5" max="5" width="28.7109375" customWidth="1"/>
    <col min="6" max="6" width="24.7109375" customWidth="1"/>
  </cols>
  <sheetData>
    <row r="1" spans="1:5" s="61" customFormat="1" x14ac:dyDescent="0.25">
      <c r="A1" s="110" t="s">
        <v>150</v>
      </c>
      <c r="B1" s="111"/>
    </row>
    <row r="2" spans="1:5" s="61" customFormat="1" x14ac:dyDescent="0.25">
      <c r="A2" s="110" t="s">
        <v>149</v>
      </c>
      <c r="B2" s="111"/>
    </row>
    <row r="3" spans="1:5" x14ac:dyDescent="0.25">
      <c r="A3" s="113" t="s">
        <v>93</v>
      </c>
      <c r="B3" s="111"/>
    </row>
    <row r="4" spans="1:5" x14ac:dyDescent="0.25">
      <c r="A4" s="113" t="s">
        <v>122</v>
      </c>
      <c r="B4" s="111"/>
    </row>
    <row r="5" spans="1:5" s="61" customFormat="1" x14ac:dyDescent="0.25">
      <c r="A5" s="62"/>
      <c r="B5" s="26"/>
    </row>
    <row r="6" spans="1:5" s="61" customFormat="1" x14ac:dyDescent="0.25">
      <c r="A6" s="62"/>
      <c r="B6" s="26"/>
    </row>
    <row r="7" spans="1:5" s="61" customFormat="1" x14ac:dyDescent="0.25">
      <c r="A7" s="62"/>
      <c r="B7" s="26"/>
      <c r="E7" s="5" t="s">
        <v>124</v>
      </c>
    </row>
    <row r="8" spans="1:5" x14ac:dyDescent="0.25">
      <c r="E8" s="28"/>
    </row>
    <row r="10" spans="1:5" x14ac:dyDescent="0.25">
      <c r="B10" s="29" t="s">
        <v>123</v>
      </c>
    </row>
    <row r="11" spans="1:5" x14ac:dyDescent="0.25">
      <c r="C11" t="s">
        <v>22</v>
      </c>
      <c r="D11" t="s">
        <v>0</v>
      </c>
    </row>
    <row r="12" spans="1:5" x14ac:dyDescent="0.25">
      <c r="B12" t="s">
        <v>23</v>
      </c>
      <c r="C12" s="92">
        <v>20.715277777777779</v>
      </c>
      <c r="D12" s="92">
        <v>26.394415487714074</v>
      </c>
    </row>
    <row r="13" spans="1:5" x14ac:dyDescent="0.25">
      <c r="B13" t="s">
        <v>24</v>
      </c>
      <c r="C13" s="92">
        <v>93.686520376175551</v>
      </c>
      <c r="D13" s="92">
        <v>48.764525139664805</v>
      </c>
    </row>
    <row r="14" spans="1:5" x14ac:dyDescent="0.25">
      <c r="B14" t="s">
        <v>25</v>
      </c>
      <c r="C14" s="92">
        <v>18.811934900542497</v>
      </c>
      <c r="D14" s="92">
        <v>22.799607439947657</v>
      </c>
    </row>
    <row r="15" spans="1:5" x14ac:dyDescent="0.25">
      <c r="B15" t="s">
        <v>26</v>
      </c>
      <c r="C15" s="92">
        <v>42.136752136752136</v>
      </c>
      <c r="D15" s="92">
        <v>24.014605809128632</v>
      </c>
    </row>
    <row r="16" spans="1:5" x14ac:dyDescent="0.25">
      <c r="B16" t="s">
        <v>27</v>
      </c>
      <c r="C16" s="92">
        <v>11.276190476190477</v>
      </c>
      <c r="D16" s="92">
        <v>23.291360421578144</v>
      </c>
    </row>
    <row r="17" spans="1:4" x14ac:dyDescent="0.25">
      <c r="B17" s="27" t="s">
        <v>28</v>
      </c>
      <c r="C17" s="92">
        <v>11.296500920810313</v>
      </c>
      <c r="D17" s="92">
        <v>26.77579921058182</v>
      </c>
    </row>
    <row r="18" spans="1:4" ht="30" x14ac:dyDescent="0.25">
      <c r="B18" s="30" t="s">
        <v>29</v>
      </c>
      <c r="C18" s="92">
        <v>62.164705882352941</v>
      </c>
      <c r="D18" s="92">
        <v>50.661154345006487</v>
      </c>
    </row>
    <row r="19" spans="1:4" x14ac:dyDescent="0.25">
      <c r="B19" t="s">
        <v>30</v>
      </c>
      <c r="C19" s="92">
        <v>45.720326409495549</v>
      </c>
      <c r="D19" s="92">
        <v>82.199437960105513</v>
      </c>
    </row>
    <row r="20" spans="1:4" x14ac:dyDescent="0.25">
      <c r="B20" t="s">
        <v>31</v>
      </c>
      <c r="C20" s="92">
        <v>19.755102040816325</v>
      </c>
      <c r="D20" s="92">
        <v>23.033739837398375</v>
      </c>
    </row>
    <row r="21" spans="1:4" x14ac:dyDescent="0.25">
      <c r="B21" t="s">
        <v>32</v>
      </c>
      <c r="C21" s="92">
        <v>205.41176470588235</v>
      </c>
      <c r="D21" s="92">
        <v>154.03153542928564</v>
      </c>
    </row>
    <row r="27" spans="1:4" s="61" customFormat="1" x14ac:dyDescent="0.25"/>
    <row r="28" spans="1:4" s="61" customFormat="1" x14ac:dyDescent="0.25"/>
    <row r="30" spans="1:4" s="61" customFormat="1" x14ac:dyDescent="0.25">
      <c r="A30" s="113" t="s">
        <v>94</v>
      </c>
    </row>
    <row r="31" spans="1:4" s="61" customFormat="1" x14ac:dyDescent="0.25">
      <c r="A31" s="113" t="s">
        <v>126</v>
      </c>
    </row>
    <row r="33" spans="2:6" x14ac:dyDescent="0.25">
      <c r="B33" s="29" t="s">
        <v>125</v>
      </c>
      <c r="E33" s="5" t="s">
        <v>127</v>
      </c>
    </row>
    <row r="34" spans="2:6" x14ac:dyDescent="0.25">
      <c r="C34" t="s">
        <v>22</v>
      </c>
      <c r="D34" t="s">
        <v>0</v>
      </c>
      <c r="F34" s="26"/>
    </row>
    <row r="35" spans="2:6" x14ac:dyDescent="0.25">
      <c r="B35" t="s">
        <v>33</v>
      </c>
      <c r="C35" s="92">
        <v>4.4845679012345681</v>
      </c>
      <c r="D35" s="92">
        <v>9.4176968354658932</v>
      </c>
    </row>
    <row r="36" spans="2:6" x14ac:dyDescent="0.25">
      <c r="B36" t="s">
        <v>34</v>
      </c>
      <c r="C36" s="92">
        <v>56.5625</v>
      </c>
      <c r="D36" s="92">
        <v>33.751211126738554</v>
      </c>
      <c r="E36" s="28"/>
    </row>
    <row r="37" spans="2:6" x14ac:dyDescent="0.25">
      <c r="B37" s="27" t="s">
        <v>35</v>
      </c>
      <c r="C37" s="92">
        <v>9.8857142857142861</v>
      </c>
      <c r="D37" s="92">
        <v>13.163598471691559</v>
      </c>
    </row>
    <row r="38" spans="2:6" x14ac:dyDescent="0.25">
      <c r="B38" t="s">
        <v>36</v>
      </c>
      <c r="C38" s="92">
        <v>70.921875</v>
      </c>
      <c r="D38" s="92">
        <v>101.66666666666667</v>
      </c>
    </row>
    <row r="39" spans="2:6" ht="30" x14ac:dyDescent="0.25">
      <c r="B39" s="30" t="s">
        <v>37</v>
      </c>
      <c r="C39" s="92">
        <v>91.24938474159147</v>
      </c>
      <c r="D39" s="92">
        <v>108.179935619598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9"/>
  <sheetViews>
    <sheetView topLeftCell="A2" zoomScaleNormal="100" workbookViewId="0">
      <selection activeCell="E17" sqref="E17"/>
    </sheetView>
  </sheetViews>
  <sheetFormatPr defaultRowHeight="15" x14ac:dyDescent="0.25"/>
  <cols>
    <col min="1" max="1" width="9.140625" style="61"/>
    <col min="2" max="2" width="21.140625" customWidth="1"/>
    <col min="4" max="4" width="10.7109375" bestFit="1" customWidth="1"/>
    <col min="5" max="5" width="10.140625" customWidth="1"/>
    <col min="16" max="16" width="9.42578125" style="61" customWidth="1"/>
    <col min="18" max="18" width="10.85546875" customWidth="1"/>
  </cols>
  <sheetData>
    <row r="1" spans="1:30" hidden="1" x14ac:dyDescent="0.25"/>
    <row r="2" spans="1:30" s="61" customFormat="1" x14ac:dyDescent="0.25">
      <c r="B2" s="110" t="s">
        <v>151</v>
      </c>
    </row>
    <row r="3" spans="1:30" s="61" customFormat="1" x14ac:dyDescent="0.25"/>
    <row r="4" spans="1:30" s="61" customFormat="1" x14ac:dyDescent="0.25"/>
    <row r="5" spans="1:30" s="27" customFormat="1" x14ac:dyDescent="0.25">
      <c r="B5" s="94" t="s">
        <v>128</v>
      </c>
    </row>
    <row r="6" spans="1:30" x14ac:dyDescent="0.25">
      <c r="C6" s="61"/>
      <c r="D6" s="61"/>
      <c r="E6" s="61"/>
      <c r="F6" s="61"/>
      <c r="G6" s="61"/>
      <c r="H6" s="61"/>
      <c r="I6" s="61"/>
      <c r="M6" s="64" t="s">
        <v>129</v>
      </c>
      <c r="P6"/>
      <c r="W6" s="32"/>
      <c r="X6" s="32"/>
      <c r="Y6" s="32"/>
      <c r="Z6" s="32"/>
      <c r="AA6" s="32"/>
      <c r="AB6" s="32"/>
      <c r="AC6" s="32"/>
      <c r="AD6" s="32"/>
    </row>
    <row r="7" spans="1:30" ht="15" customHeight="1" x14ac:dyDescent="0.25">
      <c r="B7" s="121" t="s">
        <v>97</v>
      </c>
      <c r="C7" s="115" t="s">
        <v>43</v>
      </c>
      <c r="D7" s="116"/>
      <c r="E7" s="116"/>
      <c r="F7" s="116"/>
      <c r="G7" s="116"/>
      <c r="H7" s="116"/>
      <c r="I7" s="116"/>
      <c r="J7" s="116"/>
      <c r="K7" s="116"/>
      <c r="M7" s="27"/>
      <c r="P7"/>
      <c r="W7" s="32"/>
      <c r="X7" s="32"/>
      <c r="Y7" s="32"/>
      <c r="Z7" s="32"/>
      <c r="AA7" s="32"/>
      <c r="AB7" s="32"/>
      <c r="AC7" s="32"/>
      <c r="AD7" s="32"/>
    </row>
    <row r="8" spans="1:30" ht="15" customHeight="1" thickBot="1" x14ac:dyDescent="0.3">
      <c r="B8" s="122"/>
      <c r="C8" s="87" t="s">
        <v>2</v>
      </c>
      <c r="D8" s="87" t="s">
        <v>3</v>
      </c>
      <c r="E8" s="87">
        <v>2014</v>
      </c>
      <c r="F8" s="87">
        <v>2015</v>
      </c>
      <c r="G8" s="87">
        <v>2016</v>
      </c>
      <c r="H8" s="87">
        <v>2017</v>
      </c>
      <c r="I8" s="87">
        <v>2018</v>
      </c>
      <c r="J8" s="87">
        <v>2019</v>
      </c>
      <c r="K8" s="87">
        <v>2020</v>
      </c>
      <c r="M8" s="27"/>
      <c r="P8"/>
      <c r="T8" s="32"/>
      <c r="U8" s="32"/>
      <c r="V8" s="32"/>
      <c r="W8" s="32"/>
      <c r="X8" s="32"/>
      <c r="Y8" s="32"/>
      <c r="Z8" s="32"/>
      <c r="AA8" s="32"/>
    </row>
    <row r="9" spans="1:30" ht="15" customHeight="1" x14ac:dyDescent="0.25">
      <c r="B9" s="33" t="s">
        <v>40</v>
      </c>
      <c r="C9" s="34">
        <v>55283</v>
      </c>
      <c r="D9" s="34">
        <v>55286</v>
      </c>
      <c r="E9" s="34">
        <v>54294</v>
      </c>
      <c r="F9" s="34">
        <v>52807</v>
      </c>
      <c r="G9" s="34">
        <v>53317</v>
      </c>
      <c r="H9" s="34">
        <v>52279</v>
      </c>
      <c r="I9" s="34">
        <v>50029</v>
      </c>
      <c r="J9" s="34">
        <v>49368</v>
      </c>
      <c r="K9" s="34">
        <v>36371</v>
      </c>
      <c r="M9" s="27"/>
      <c r="P9"/>
    </row>
    <row r="10" spans="1:30" ht="15" customHeight="1" x14ac:dyDescent="0.25">
      <c r="B10" s="33" t="s">
        <v>41</v>
      </c>
      <c r="C10" s="34">
        <v>34278</v>
      </c>
      <c r="D10" s="34">
        <v>33210</v>
      </c>
      <c r="E10" s="34">
        <v>32304</v>
      </c>
      <c r="F10" s="34">
        <v>31929</v>
      </c>
      <c r="G10" s="34">
        <v>30538</v>
      </c>
      <c r="H10" s="34">
        <v>30809</v>
      </c>
      <c r="I10" s="34">
        <v>31480</v>
      </c>
      <c r="J10" s="34">
        <v>32565</v>
      </c>
      <c r="K10" s="34">
        <v>25210</v>
      </c>
      <c r="M10" s="27"/>
      <c r="P10"/>
    </row>
    <row r="11" spans="1:30" x14ac:dyDescent="0.25">
      <c r="A11"/>
      <c r="B11" s="33" t="s">
        <v>42</v>
      </c>
      <c r="C11" s="34">
        <v>56039</v>
      </c>
      <c r="D11" s="34">
        <v>54473</v>
      </c>
      <c r="E11" s="34">
        <v>53255</v>
      </c>
      <c r="F11" s="34">
        <v>49062</v>
      </c>
      <c r="G11" s="34">
        <v>54048</v>
      </c>
      <c r="H11" s="34">
        <v>51776</v>
      </c>
      <c r="I11" s="34">
        <v>50881</v>
      </c>
      <c r="J11" s="34">
        <v>42430</v>
      </c>
      <c r="K11" s="34">
        <v>43092</v>
      </c>
      <c r="M11" s="27"/>
      <c r="O11" s="37"/>
      <c r="P11"/>
      <c r="Z11" s="4"/>
    </row>
    <row r="12" spans="1:30" x14ac:dyDescent="0.25">
      <c r="B12" s="33" t="s">
        <v>44</v>
      </c>
      <c r="C12" s="34">
        <v>61542</v>
      </c>
      <c r="D12" s="34">
        <v>61070</v>
      </c>
      <c r="E12" s="34">
        <v>56836</v>
      </c>
      <c r="F12" s="34">
        <v>51306</v>
      </c>
      <c r="G12" s="34">
        <v>45849</v>
      </c>
      <c r="H12" s="34">
        <v>44212</v>
      </c>
      <c r="I12" s="34">
        <v>44234</v>
      </c>
      <c r="J12" s="34">
        <v>42845</v>
      </c>
      <c r="K12" s="34">
        <v>31924</v>
      </c>
      <c r="M12" s="27"/>
      <c r="P12"/>
    </row>
    <row r="13" spans="1:30" x14ac:dyDescent="0.25">
      <c r="B13" s="85" t="s">
        <v>1</v>
      </c>
      <c r="C13" s="86">
        <v>207142</v>
      </c>
      <c r="D13" s="86">
        <v>204039</v>
      </c>
      <c r="E13" s="86">
        <v>196689</v>
      </c>
      <c r="F13" s="86">
        <v>185104</v>
      </c>
      <c r="G13" s="86">
        <v>183752</v>
      </c>
      <c r="H13" s="86">
        <v>179076</v>
      </c>
      <c r="I13" s="86">
        <v>176624</v>
      </c>
      <c r="J13" s="86">
        <v>167208</v>
      </c>
      <c r="K13" s="86">
        <v>136597</v>
      </c>
      <c r="M13" s="27"/>
      <c r="P13"/>
    </row>
    <row r="14" spans="1:30" x14ac:dyDescent="0.25">
      <c r="B14" s="35" t="s">
        <v>0</v>
      </c>
      <c r="C14" s="36">
        <v>9377003</v>
      </c>
      <c r="D14" s="36">
        <v>8981323</v>
      </c>
      <c r="E14" s="36">
        <v>8682018</v>
      </c>
      <c r="F14" s="36">
        <v>8468060</v>
      </c>
      <c r="G14" s="36">
        <v>8237782</v>
      </c>
      <c r="H14" s="36">
        <v>8068572</v>
      </c>
      <c r="I14" s="36">
        <v>7920359</v>
      </c>
      <c r="J14" s="36">
        <v>7764143</v>
      </c>
      <c r="K14" s="36">
        <v>6188459</v>
      </c>
      <c r="M14" s="27"/>
      <c r="P14"/>
    </row>
    <row r="15" spans="1:30" x14ac:dyDescent="0.25">
      <c r="M15" s="27"/>
      <c r="P15"/>
    </row>
    <row r="16" spans="1:30" x14ac:dyDescent="0.25">
      <c r="M16" s="27"/>
      <c r="P16"/>
    </row>
    <row r="17" spans="2:16" x14ac:dyDescent="0.25">
      <c r="B17" s="117" t="s">
        <v>39</v>
      </c>
      <c r="C17" s="118"/>
      <c r="K17" s="61"/>
      <c r="M17" s="27"/>
      <c r="P17"/>
    </row>
    <row r="18" spans="2:16" x14ac:dyDescent="0.25"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92</v>
      </c>
      <c r="I18" s="3">
        <v>2018</v>
      </c>
      <c r="J18" s="3">
        <v>2019</v>
      </c>
      <c r="K18" s="3">
        <v>2020</v>
      </c>
      <c r="M18" s="27"/>
      <c r="P18"/>
    </row>
    <row r="19" spans="2:16" x14ac:dyDescent="0.25">
      <c r="B19" s="31" t="s">
        <v>0</v>
      </c>
      <c r="C19" s="32">
        <v>93.928710484575944</v>
      </c>
      <c r="D19" s="32">
        <v>93.832044566262667</v>
      </c>
      <c r="E19" s="32">
        <v>93.694415284557124</v>
      </c>
      <c r="F19" s="32">
        <v>92.843874511989753</v>
      </c>
      <c r="G19" s="32">
        <v>93.601979270633777</v>
      </c>
      <c r="H19" s="32">
        <v>93.569655200449304</v>
      </c>
      <c r="I19" s="32">
        <v>93.491570268468891</v>
      </c>
      <c r="J19" s="32">
        <v>93.535783666014396</v>
      </c>
      <c r="K19" s="32">
        <v>93.423273871572874</v>
      </c>
      <c r="M19" s="27"/>
      <c r="P19"/>
    </row>
    <row r="20" spans="2:16" x14ac:dyDescent="0.25">
      <c r="B20" s="31" t="s">
        <v>1</v>
      </c>
      <c r="C20" s="32">
        <v>95.282945998397238</v>
      </c>
      <c r="D20" s="32">
        <v>95.284724979048121</v>
      </c>
      <c r="E20" s="32">
        <v>95.222915363848514</v>
      </c>
      <c r="F20" s="32">
        <v>95.321008730227334</v>
      </c>
      <c r="G20" s="32">
        <v>95.149440550306934</v>
      </c>
      <c r="H20" s="32">
        <v>94.735754651656279</v>
      </c>
      <c r="I20" s="32">
        <v>94.805915390886852</v>
      </c>
      <c r="J20" s="32">
        <v>94.829792832878809</v>
      </c>
      <c r="K20" s="32">
        <v>94.884953549492295</v>
      </c>
      <c r="M20" s="27"/>
      <c r="P20"/>
    </row>
    <row r="21" spans="2:16" x14ac:dyDescent="0.25">
      <c r="B21" s="31" t="s">
        <v>40</v>
      </c>
      <c r="C21" s="32">
        <v>96.083787059312982</v>
      </c>
      <c r="D21" s="32">
        <v>95.95376768078718</v>
      </c>
      <c r="E21" s="32">
        <v>96.126643828047293</v>
      </c>
      <c r="F21" s="32">
        <v>96.127407351298118</v>
      </c>
      <c r="G21" s="32">
        <v>96.010653262561661</v>
      </c>
      <c r="H21" s="32">
        <v>94.712982268214773</v>
      </c>
      <c r="I21" s="32">
        <v>94.465210178096697</v>
      </c>
      <c r="J21" s="32">
        <v>94.64632960622265</v>
      </c>
      <c r="K21" s="32">
        <v>94.36364136262408</v>
      </c>
      <c r="M21" s="27"/>
      <c r="P21"/>
    </row>
    <row r="22" spans="2:16" x14ac:dyDescent="0.25">
      <c r="B22" s="31" t="s">
        <v>41</v>
      </c>
      <c r="C22" s="32">
        <v>93.237645136822451</v>
      </c>
      <c r="D22" s="32">
        <v>93.233965672990067</v>
      </c>
      <c r="E22" s="32">
        <v>93.31661713719663</v>
      </c>
      <c r="F22" s="32">
        <v>93.469886310250871</v>
      </c>
      <c r="G22" s="32">
        <v>93.673456022005368</v>
      </c>
      <c r="H22" s="32">
        <v>93.057223538576395</v>
      </c>
      <c r="I22" s="32">
        <v>93.954891994917418</v>
      </c>
      <c r="J22" s="32">
        <v>93.735605711653619</v>
      </c>
      <c r="K22" s="32">
        <v>94.196747322491063</v>
      </c>
      <c r="M22" s="96" t="s">
        <v>130</v>
      </c>
      <c r="P22"/>
    </row>
    <row r="23" spans="2:16" x14ac:dyDescent="0.25">
      <c r="B23" s="31" t="s">
        <v>42</v>
      </c>
      <c r="C23" s="32">
        <v>96.108067595781506</v>
      </c>
      <c r="D23" s="32">
        <v>96.007196225653075</v>
      </c>
      <c r="E23" s="32">
        <v>95.786311144493482</v>
      </c>
      <c r="F23" s="32">
        <v>95.758428111369284</v>
      </c>
      <c r="G23" s="32">
        <v>95.846284783895797</v>
      </c>
      <c r="H23" s="32">
        <v>95.826251545117429</v>
      </c>
      <c r="I23" s="32">
        <v>95.864861146596951</v>
      </c>
      <c r="J23" s="32">
        <v>95.932123497525339</v>
      </c>
      <c r="K23" s="32">
        <v>96.101364522417157</v>
      </c>
      <c r="P23"/>
    </row>
    <row r="24" spans="2:16" x14ac:dyDescent="0.25">
      <c r="B24" s="31" t="s">
        <v>44</v>
      </c>
      <c r="C24" s="32">
        <v>94.951415293620613</v>
      </c>
      <c r="D24" s="32">
        <v>95.149828066153603</v>
      </c>
      <c r="E24" s="32">
        <v>94.91519459497502</v>
      </c>
      <c r="F24" s="32">
        <v>95.22473005106616</v>
      </c>
      <c r="G24" s="32">
        <v>94.30958145215817</v>
      </c>
      <c r="H24" s="32">
        <v>94.655297204378897</v>
      </c>
      <c r="I24" s="32">
        <v>94.578830763665962</v>
      </c>
      <c r="J24" s="32">
        <v>94.781188003267587</v>
      </c>
      <c r="K24" s="32">
        <v>94.380403458213252</v>
      </c>
      <c r="P24"/>
    </row>
    <row r="25" spans="2:16" x14ac:dyDescent="0.25">
      <c r="P25"/>
    </row>
    <row r="26" spans="2:16" x14ac:dyDescent="0.25">
      <c r="P26"/>
    </row>
    <row r="27" spans="2:16" x14ac:dyDescent="0.25">
      <c r="B27" s="119" t="s">
        <v>38</v>
      </c>
      <c r="C27" s="120"/>
      <c r="K27" s="61"/>
    </row>
    <row r="28" spans="2:16" ht="23.1" customHeight="1" x14ac:dyDescent="0.25">
      <c r="B28" s="61"/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92</v>
      </c>
      <c r="I28" s="3">
        <v>2018</v>
      </c>
      <c r="J28" s="3">
        <v>2019</v>
      </c>
      <c r="K28" s="3">
        <v>2020</v>
      </c>
    </row>
    <row r="29" spans="2:16" x14ac:dyDescent="0.25">
      <c r="B29" s="31" t="s">
        <v>0</v>
      </c>
      <c r="C29" s="32">
        <v>5.8609344584831637</v>
      </c>
      <c r="D29" s="32">
        <v>5.9647003008354114</v>
      </c>
      <c r="E29" s="32">
        <v>6.0941361789390438</v>
      </c>
      <c r="F29" s="32">
        <v>6.1150724014709388</v>
      </c>
      <c r="G29" s="32">
        <v>6.2368001483894568</v>
      </c>
      <c r="H29" s="32">
        <v>6.3470710802357599</v>
      </c>
      <c r="I29" s="32">
        <v>6.4587350144103315</v>
      </c>
      <c r="J29" s="32">
        <v>6.3959280502690383</v>
      </c>
      <c r="K29" s="32">
        <v>6.4894992436727792</v>
      </c>
    </row>
    <row r="30" spans="2:16" x14ac:dyDescent="0.25">
      <c r="B30" s="31" t="s">
        <v>1</v>
      </c>
      <c r="C30" s="32">
        <v>4.2212588465883307</v>
      </c>
      <c r="D30" s="32">
        <v>4.4158224653130036</v>
      </c>
      <c r="E30" s="32">
        <v>4.5386371378165524</v>
      </c>
      <c r="F30" s="32">
        <v>4.5142190336243404</v>
      </c>
      <c r="G30" s="32">
        <v>4.6823980147154858</v>
      </c>
      <c r="H30" s="32">
        <v>5.1961178494047227</v>
      </c>
      <c r="I30" s="32">
        <v>5.1357686384636292</v>
      </c>
      <c r="J30" s="32">
        <v>5.1241567389120144</v>
      </c>
      <c r="K30" s="32">
        <v>5.0689253790346784</v>
      </c>
    </row>
    <row r="31" spans="2:16" x14ac:dyDescent="0.25">
      <c r="B31" s="31" t="s">
        <v>40</v>
      </c>
      <c r="C31" s="32">
        <v>3.4549499846245681</v>
      </c>
      <c r="D31" s="32">
        <v>3.5741417357016241</v>
      </c>
      <c r="E31" s="32">
        <v>3.4129001362949865</v>
      </c>
      <c r="F31" s="32">
        <v>3.4313632662336433</v>
      </c>
      <c r="G31" s="32">
        <v>3.5710936474295254</v>
      </c>
      <c r="H31" s="32">
        <v>5.1875514068746531</v>
      </c>
      <c r="I31" s="32">
        <v>5.4568350356793065</v>
      </c>
      <c r="J31" s="32">
        <v>5.2989790957705392</v>
      </c>
      <c r="K31" s="32">
        <v>5.5868686590965329</v>
      </c>
    </row>
    <row r="32" spans="2:16" x14ac:dyDescent="0.25">
      <c r="B32" s="31" t="s">
        <v>41</v>
      </c>
      <c r="C32" s="32">
        <v>6.5114650796429192</v>
      </c>
      <c r="D32" s="32">
        <v>6.5763324299909662</v>
      </c>
      <c r="E32" s="32">
        <v>6.5131253095591886</v>
      </c>
      <c r="F32" s="32">
        <v>6.4486830154405084</v>
      </c>
      <c r="G32" s="32">
        <v>6.2643264129936469</v>
      </c>
      <c r="H32" s="32">
        <v>6.848648122301924</v>
      </c>
      <c r="I32" s="32">
        <v>5.9529860228716647</v>
      </c>
      <c r="J32" s="32">
        <v>6.1937663135267922</v>
      </c>
      <c r="K32" s="32">
        <v>5.7120190400634669</v>
      </c>
    </row>
    <row r="33" spans="2:16" ht="15" customHeight="1" x14ac:dyDescent="0.25">
      <c r="B33" s="31" t="s">
        <v>42</v>
      </c>
      <c r="C33" s="32">
        <v>3.8383982583557881</v>
      </c>
      <c r="D33" s="32">
        <v>3.9615956528922589</v>
      </c>
      <c r="E33" s="32">
        <v>4.174255938409539</v>
      </c>
      <c r="F33" s="32">
        <v>4.2130365659777427</v>
      </c>
      <c r="G33" s="32">
        <v>4.1463143872113672</v>
      </c>
      <c r="H33" s="32">
        <v>4.1660228677379481</v>
      </c>
      <c r="I33" s="32">
        <v>4.1292427428706198</v>
      </c>
      <c r="J33" s="32">
        <v>4.0584492104642944</v>
      </c>
      <c r="K33" s="32">
        <v>3.8939942448714375</v>
      </c>
    </row>
    <row r="34" spans="2:16" x14ac:dyDescent="0.25">
      <c r="B34" s="31" t="s">
        <v>44</v>
      </c>
      <c r="C34" s="32">
        <v>3.9826459978551236</v>
      </c>
      <c r="D34" s="32">
        <v>4.4080563288030135</v>
      </c>
      <c r="E34" s="32">
        <v>4.8332043071292841</v>
      </c>
      <c r="F34" s="32">
        <v>4.7128990761314462</v>
      </c>
      <c r="G34" s="32">
        <v>5.5530109707954374</v>
      </c>
      <c r="H34" s="32">
        <v>5.2610151090201756</v>
      </c>
      <c r="I34" s="32">
        <v>5.3488266943979745</v>
      </c>
      <c r="J34" s="32">
        <v>5.1651301202007236</v>
      </c>
      <c r="K34" s="32">
        <v>5.5569477509084075</v>
      </c>
    </row>
    <row r="36" spans="2:16" x14ac:dyDescent="0.25">
      <c r="B36" s="61"/>
    </row>
    <row r="37" spans="2:16" x14ac:dyDescent="0.25">
      <c r="B37" s="61"/>
      <c r="M37" s="112"/>
    </row>
    <row r="38" spans="2:16" x14ac:dyDescent="0.25">
      <c r="B38" s="61"/>
      <c r="M38" s="61"/>
      <c r="O38" s="64"/>
      <c r="P38"/>
    </row>
    <row r="39" spans="2:16" x14ac:dyDescent="0.25">
      <c r="B39" s="61"/>
      <c r="M39" s="61"/>
      <c r="P39"/>
    </row>
    <row r="40" spans="2:16" x14ac:dyDescent="0.25">
      <c r="B40" s="61"/>
      <c r="M40" s="61"/>
      <c r="P40"/>
    </row>
    <row r="41" spans="2:16" x14ac:dyDescent="0.25">
      <c r="B41" s="61"/>
      <c r="M41" s="61"/>
      <c r="P41"/>
    </row>
    <row r="42" spans="2:16" x14ac:dyDescent="0.25">
      <c r="B42" s="61"/>
      <c r="M42" s="61"/>
      <c r="P42"/>
    </row>
    <row r="43" spans="2:16" x14ac:dyDescent="0.25">
      <c r="B43" s="61"/>
      <c r="M43" s="61"/>
      <c r="P43"/>
    </row>
    <row r="44" spans="2:16" x14ac:dyDescent="0.25">
      <c r="B44" s="61"/>
      <c r="M44" s="61"/>
      <c r="P44"/>
    </row>
    <row r="45" spans="2:16" x14ac:dyDescent="0.25">
      <c r="L45" s="61"/>
    </row>
    <row r="46" spans="2:16" x14ac:dyDescent="0.25">
      <c r="L46" s="61"/>
    </row>
    <row r="47" spans="2:16" x14ac:dyDescent="0.25">
      <c r="L47" s="61"/>
    </row>
    <row r="48" spans="2:16" x14ac:dyDescent="0.25">
      <c r="L48" s="61"/>
    </row>
    <row r="50" spans="12:16" x14ac:dyDescent="0.25">
      <c r="M50" s="61"/>
      <c r="P50"/>
    </row>
    <row r="51" spans="12:16" x14ac:dyDescent="0.25">
      <c r="M51" s="61"/>
      <c r="P51"/>
    </row>
    <row r="52" spans="12:16" x14ac:dyDescent="0.25">
      <c r="M52" s="61"/>
      <c r="P52"/>
    </row>
    <row r="53" spans="12:16" x14ac:dyDescent="0.25">
      <c r="M53" s="61"/>
      <c r="P53"/>
    </row>
    <row r="54" spans="12:16" x14ac:dyDescent="0.25">
      <c r="M54" s="61"/>
      <c r="P54"/>
    </row>
    <row r="55" spans="12:16" x14ac:dyDescent="0.25">
      <c r="M55" s="61"/>
      <c r="N55" s="96"/>
      <c r="P55"/>
    </row>
    <row r="56" spans="12:16" x14ac:dyDescent="0.25">
      <c r="M56" s="61"/>
      <c r="N56" s="95"/>
      <c r="P56"/>
    </row>
    <row r="57" spans="12:16" x14ac:dyDescent="0.25">
      <c r="L57" s="61"/>
    </row>
    <row r="58" spans="12:16" x14ac:dyDescent="0.25">
      <c r="L58" s="61"/>
    </row>
    <row r="59" spans="12:16" x14ac:dyDescent="0.25">
      <c r="L59" s="61"/>
    </row>
  </sheetData>
  <mergeCells count="4">
    <mergeCell ref="C7:K7"/>
    <mergeCell ref="B17:C17"/>
    <mergeCell ref="B27:C27"/>
    <mergeCell ref="B7:B8"/>
  </mergeCells>
  <pageMargins left="0.7" right="0.7" top="0.75" bottom="0.75" header="0.3" footer="0.3"/>
  <pageSetup paperSize="9" orientation="portrait" r:id="rId1"/>
  <ignoredErrors>
    <ignoredError sqref="C8:D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zoomScaleNormal="100" workbookViewId="0">
      <selection activeCell="G20" sqref="G20"/>
    </sheetView>
  </sheetViews>
  <sheetFormatPr defaultRowHeight="15" x14ac:dyDescent="0.25"/>
  <cols>
    <col min="1" max="1" width="22.7109375" style="61" customWidth="1"/>
    <col min="2" max="4" width="14.7109375" style="61" customWidth="1"/>
    <col min="5" max="5" width="2.7109375" style="61" customWidth="1"/>
    <col min="6" max="8" width="14.7109375" style="61" customWidth="1"/>
    <col min="9" max="10" width="9.140625" style="61"/>
    <col min="11" max="11" width="18.85546875" style="61" bestFit="1" customWidth="1"/>
    <col min="12" max="13" width="9.140625" style="61"/>
    <col min="14" max="14" width="9.42578125" style="61" bestFit="1" customWidth="1"/>
    <col min="15" max="16384" width="9.140625" style="61"/>
  </cols>
  <sheetData>
    <row r="1" spans="1:16" x14ac:dyDescent="0.25">
      <c r="A1" s="110" t="s">
        <v>150</v>
      </c>
    </row>
    <row r="2" spans="1:16" x14ac:dyDescent="0.25">
      <c r="A2" s="110" t="s">
        <v>149</v>
      </c>
    </row>
    <row r="3" spans="1:16" x14ac:dyDescent="0.25">
      <c r="A3" s="110"/>
    </row>
    <row r="4" spans="1:16" x14ac:dyDescent="0.25">
      <c r="A4" s="113" t="s">
        <v>131</v>
      </c>
    </row>
    <row r="5" spans="1:16" x14ac:dyDescent="0.25">
      <c r="P5" s="96" t="s">
        <v>101</v>
      </c>
    </row>
    <row r="6" spans="1:16" x14ac:dyDescent="0.25">
      <c r="A6" s="123" t="s">
        <v>70</v>
      </c>
      <c r="B6" s="123" t="s">
        <v>74</v>
      </c>
      <c r="C6" s="123"/>
      <c r="D6" s="123"/>
      <c r="E6" s="97"/>
      <c r="F6" s="123" t="s">
        <v>73</v>
      </c>
      <c r="G6" s="123"/>
      <c r="H6" s="123"/>
      <c r="K6" s="123" t="s">
        <v>70</v>
      </c>
      <c r="L6" s="123" t="s">
        <v>69</v>
      </c>
      <c r="M6" s="123"/>
      <c r="P6" s="96" t="s">
        <v>132</v>
      </c>
    </row>
    <row r="7" spans="1:16" ht="25.5" customHeight="1" x14ac:dyDescent="0.25">
      <c r="A7" s="124"/>
      <c r="B7" s="40" t="s">
        <v>72</v>
      </c>
      <c r="C7" s="40" t="s">
        <v>71</v>
      </c>
      <c r="D7" s="40" t="s">
        <v>17</v>
      </c>
      <c r="E7" s="38"/>
      <c r="F7" s="40" t="s">
        <v>72</v>
      </c>
      <c r="G7" s="40" t="s">
        <v>71</v>
      </c>
      <c r="H7" s="40" t="s">
        <v>17</v>
      </c>
      <c r="K7" s="124"/>
      <c r="L7" s="40" t="s">
        <v>13</v>
      </c>
      <c r="M7" s="40" t="s">
        <v>68</v>
      </c>
      <c r="P7" s="100"/>
    </row>
    <row r="8" spans="1:16" x14ac:dyDescent="0.25">
      <c r="K8" s="65" t="s">
        <v>59</v>
      </c>
      <c r="L8" s="7">
        <v>64.429053016444414</v>
      </c>
      <c r="M8" s="7">
        <v>18.131728789220585</v>
      </c>
      <c r="N8" s="81">
        <f t="shared" ref="N8:N29" si="0">L8+M8</f>
        <v>82.560781805665002</v>
      </c>
    </row>
    <row r="9" spans="1:16" x14ac:dyDescent="0.25">
      <c r="A9" s="65" t="s">
        <v>65</v>
      </c>
      <c r="B9" s="7">
        <v>68.488931990085561</v>
      </c>
      <c r="C9" s="7">
        <v>4.3484180761134024</v>
      </c>
      <c r="D9" s="7">
        <v>72.837350066198951</v>
      </c>
      <c r="E9" s="7"/>
      <c r="F9" s="7">
        <v>17.62836905805424</v>
      </c>
      <c r="G9" s="7">
        <v>1.7027653319767941</v>
      </c>
      <c r="H9" s="7">
        <v>19.331134390031032</v>
      </c>
      <c r="K9" s="65" t="s">
        <v>64</v>
      </c>
      <c r="L9" s="7">
        <v>68.32014227128272</v>
      </c>
      <c r="M9" s="7">
        <v>15.658034606452091</v>
      </c>
      <c r="N9" s="81">
        <f t="shared" si="0"/>
        <v>83.978176877734811</v>
      </c>
    </row>
    <row r="10" spans="1:16" x14ac:dyDescent="0.25">
      <c r="A10" s="65" t="s">
        <v>48</v>
      </c>
      <c r="B10" s="7">
        <v>73.081585856590976</v>
      </c>
      <c r="C10" s="7">
        <v>12.5979119304004</v>
      </c>
      <c r="D10" s="7">
        <v>85.679497786991362</v>
      </c>
      <c r="E10" s="7"/>
      <c r="F10" s="7">
        <v>18.016479496253918</v>
      </c>
      <c r="G10" s="7">
        <v>4.0227018242440158</v>
      </c>
      <c r="H10" s="7">
        <v>22.039181320497935</v>
      </c>
      <c r="K10" s="65" t="s">
        <v>53</v>
      </c>
      <c r="L10" s="7">
        <v>77.040092642622199</v>
      </c>
      <c r="M10" s="7">
        <v>7.7194010844582408</v>
      </c>
      <c r="N10" s="81">
        <f t="shared" si="0"/>
        <v>84.759493727080439</v>
      </c>
    </row>
    <row r="11" spans="1:16" x14ac:dyDescent="0.25">
      <c r="A11" s="65" t="s">
        <v>66</v>
      </c>
      <c r="B11" s="7">
        <v>67.876848729921306</v>
      </c>
      <c r="C11" s="7">
        <v>3.3365759866791933</v>
      </c>
      <c r="D11" s="7">
        <v>71.213424716600514</v>
      </c>
      <c r="E11" s="7"/>
      <c r="F11" s="7">
        <v>14.283738801701777</v>
      </c>
      <c r="G11" s="7">
        <v>0.91368262652760457</v>
      </c>
      <c r="H11" s="7">
        <v>15.197421428229381</v>
      </c>
      <c r="K11" s="65" t="s">
        <v>66</v>
      </c>
      <c r="L11" s="7">
        <v>71.213424716600514</v>
      </c>
      <c r="M11" s="7">
        <v>15.197421428229381</v>
      </c>
      <c r="N11" s="81">
        <f t="shared" si="0"/>
        <v>86.41084614482989</v>
      </c>
    </row>
    <row r="12" spans="1:16" x14ac:dyDescent="0.25">
      <c r="A12" s="65" t="s">
        <v>52</v>
      </c>
      <c r="B12" s="7">
        <v>87.057405830733998</v>
      </c>
      <c r="C12" s="7">
        <v>4.03663590620096</v>
      </c>
      <c r="D12" s="7">
        <v>91.094041736934926</v>
      </c>
      <c r="E12" s="7"/>
      <c r="F12" s="7">
        <v>19.879399707068309</v>
      </c>
      <c r="G12" s="7">
        <v>1.2389327971897157</v>
      </c>
      <c r="H12" s="7">
        <v>21.118332504258028</v>
      </c>
      <c r="K12" s="65" t="s">
        <v>60</v>
      </c>
      <c r="L12" s="7">
        <v>68.065354166938619</v>
      </c>
      <c r="M12" s="7">
        <v>18.879594679515748</v>
      </c>
      <c r="N12" s="81">
        <f t="shared" si="0"/>
        <v>86.944948846454366</v>
      </c>
    </row>
    <row r="13" spans="1:16" x14ac:dyDescent="0.25">
      <c r="A13" s="65" t="s">
        <v>56</v>
      </c>
      <c r="B13" s="7">
        <v>63.510814358726115</v>
      </c>
      <c r="C13" s="7">
        <v>10.014436331152645</v>
      </c>
      <c r="D13" s="7">
        <v>73.52525068987876</v>
      </c>
      <c r="E13" s="7"/>
      <c r="F13" s="7">
        <v>24.09094977646534</v>
      </c>
      <c r="G13" s="7">
        <v>3.4715986710746032</v>
      </c>
      <c r="H13" s="7">
        <v>27.562548447539935</v>
      </c>
      <c r="K13" s="65" t="s">
        <v>65</v>
      </c>
      <c r="L13" s="7">
        <v>72.837350066198951</v>
      </c>
      <c r="M13" s="7">
        <v>19.331134390031032</v>
      </c>
      <c r="N13" s="81">
        <f t="shared" si="0"/>
        <v>92.168484456229976</v>
      </c>
    </row>
    <row r="14" spans="1:16" x14ac:dyDescent="0.25">
      <c r="A14" s="65" t="s">
        <v>67</v>
      </c>
      <c r="B14" s="7">
        <v>73.149429978620503</v>
      </c>
      <c r="C14" s="7">
        <v>4.3448080102675002</v>
      </c>
      <c r="D14" s="7">
        <v>77.494237988888017</v>
      </c>
      <c r="E14" s="7"/>
      <c r="F14" s="7">
        <v>15.083655405131214</v>
      </c>
      <c r="G14" s="7">
        <v>2.0245735371687399</v>
      </c>
      <c r="H14" s="7">
        <v>17.108228942299949</v>
      </c>
      <c r="K14" s="66" t="s">
        <v>98</v>
      </c>
      <c r="L14" s="6">
        <v>74.356763349073972</v>
      </c>
      <c r="M14" s="6">
        <v>20.161216888670815</v>
      </c>
      <c r="N14" s="81">
        <f t="shared" si="0"/>
        <v>94.51798023774478</v>
      </c>
    </row>
    <row r="15" spans="1:16" x14ac:dyDescent="0.25">
      <c r="A15" s="65" t="s">
        <v>62</v>
      </c>
      <c r="B15" s="7">
        <v>74.837931729278068</v>
      </c>
      <c r="C15" s="7">
        <v>5.6208685045702138</v>
      </c>
      <c r="D15" s="7">
        <v>80.458800233848294</v>
      </c>
      <c r="E15" s="7"/>
      <c r="F15" s="7">
        <v>19.224371887038892</v>
      </c>
      <c r="G15" s="7">
        <v>1.5617019991158827</v>
      </c>
      <c r="H15" s="7">
        <v>20.786073886154778</v>
      </c>
      <c r="K15" s="65" t="s">
        <v>67</v>
      </c>
      <c r="L15" s="7">
        <v>77.494237988888017</v>
      </c>
      <c r="M15" s="7">
        <v>17.108228942299949</v>
      </c>
      <c r="N15" s="81">
        <f t="shared" si="0"/>
        <v>94.602466931187962</v>
      </c>
    </row>
    <row r="16" spans="1:16" x14ac:dyDescent="0.25">
      <c r="A16" s="65" t="s">
        <v>54</v>
      </c>
      <c r="B16" s="7">
        <v>67.589915412581647</v>
      </c>
      <c r="C16" s="7">
        <v>9.7731439645002336</v>
      </c>
      <c r="D16" s="7">
        <v>77.363059377081882</v>
      </c>
      <c r="E16" s="7"/>
      <c r="F16" s="7">
        <v>25.116973141622946</v>
      </c>
      <c r="G16" s="7">
        <v>2.9477154697780312</v>
      </c>
      <c r="H16" s="7">
        <v>28.064688611400978</v>
      </c>
      <c r="K16" s="65" t="s">
        <v>63</v>
      </c>
      <c r="L16" s="7">
        <v>72.689835644032996</v>
      </c>
      <c r="M16" s="7">
        <v>23.36227859795682</v>
      </c>
      <c r="N16" s="81">
        <f t="shared" si="0"/>
        <v>96.052114241989813</v>
      </c>
    </row>
    <row r="17" spans="1:14" x14ac:dyDescent="0.25">
      <c r="A17" s="65" t="s">
        <v>58</v>
      </c>
      <c r="B17" s="7">
        <v>78.144632258797529</v>
      </c>
      <c r="C17" s="7">
        <v>4.3615009384616954</v>
      </c>
      <c r="D17" s="7">
        <v>82.506133197259203</v>
      </c>
      <c r="E17" s="7"/>
      <c r="F17" s="7">
        <v>16.768423495762974</v>
      </c>
      <c r="G17" s="7">
        <v>1.7389360612814084</v>
      </c>
      <c r="H17" s="7">
        <v>18.507359557044381</v>
      </c>
      <c r="K17" s="65" t="s">
        <v>50</v>
      </c>
      <c r="L17" s="7">
        <v>73.92361737935569</v>
      </c>
      <c r="M17" s="7">
        <v>23.425539367728508</v>
      </c>
      <c r="N17" s="81">
        <f t="shared" si="0"/>
        <v>97.349156747084194</v>
      </c>
    </row>
    <row r="18" spans="1:14" x14ac:dyDescent="0.25">
      <c r="A18" s="65" t="s">
        <v>63</v>
      </c>
      <c r="B18" s="7">
        <v>68.342882967112658</v>
      </c>
      <c r="C18" s="7">
        <v>4.3469526769203535</v>
      </c>
      <c r="D18" s="7">
        <v>72.689835644032996</v>
      </c>
      <c r="E18" s="7"/>
      <c r="F18" s="7">
        <v>21.857371221508842</v>
      </c>
      <c r="G18" s="7">
        <v>1.5049073764479819</v>
      </c>
      <c r="H18" s="7">
        <v>23.36227859795682</v>
      </c>
      <c r="K18" s="65" t="s">
        <v>57</v>
      </c>
      <c r="L18" s="7">
        <v>79.710340049474553</v>
      </c>
      <c r="M18" s="7">
        <v>20.486553508990841</v>
      </c>
      <c r="N18" s="81">
        <f t="shared" si="0"/>
        <v>100.19689355846539</v>
      </c>
    </row>
    <row r="19" spans="1:14" x14ac:dyDescent="0.25">
      <c r="A19" s="65" t="s">
        <v>57</v>
      </c>
      <c r="B19" s="7">
        <v>69.361655898749575</v>
      </c>
      <c r="C19" s="7">
        <v>10.348684150724962</v>
      </c>
      <c r="D19" s="7">
        <v>79.710340049474553</v>
      </c>
      <c r="E19" s="7"/>
      <c r="F19" s="7">
        <v>15.949048802679357</v>
      </c>
      <c r="G19" s="7">
        <v>4.5375047063114815</v>
      </c>
      <c r="H19" s="7">
        <v>20.486553508990841</v>
      </c>
      <c r="K19" s="65" t="s">
        <v>99</v>
      </c>
      <c r="L19" s="7">
        <v>82.506133197259203</v>
      </c>
      <c r="M19" s="7">
        <v>18.507359557044381</v>
      </c>
      <c r="N19" s="81">
        <f t="shared" si="0"/>
        <v>101.01349275430358</v>
      </c>
    </row>
    <row r="20" spans="1:14" x14ac:dyDescent="0.25">
      <c r="A20" s="65" t="s">
        <v>61</v>
      </c>
      <c r="B20" s="7">
        <v>67.15625355379423</v>
      </c>
      <c r="C20" s="7">
        <v>9.8621554228996011</v>
      </c>
      <c r="D20" s="7">
        <v>77.01840897669382</v>
      </c>
      <c r="E20" s="7"/>
      <c r="F20" s="7">
        <v>20.749878649981749</v>
      </c>
      <c r="G20" s="7">
        <v>3.4350826207632368</v>
      </c>
      <c r="H20" s="7">
        <v>24.184961270744989</v>
      </c>
      <c r="K20" s="65" t="s">
        <v>56</v>
      </c>
      <c r="L20" s="7">
        <v>73.52525068987876</v>
      </c>
      <c r="M20" s="7">
        <v>27.562548447539935</v>
      </c>
      <c r="N20" s="81">
        <f t="shared" si="0"/>
        <v>101.0877991374187</v>
      </c>
    </row>
    <row r="21" spans="1:14" x14ac:dyDescent="0.25">
      <c r="A21" s="65" t="s">
        <v>55</v>
      </c>
      <c r="B21" s="7">
        <v>69.080305742314124</v>
      </c>
      <c r="C21" s="7">
        <v>5.3463831684559944</v>
      </c>
      <c r="D21" s="7">
        <v>74.42668891077011</v>
      </c>
      <c r="E21" s="7"/>
      <c r="F21" s="7">
        <v>27.551988500215074</v>
      </c>
      <c r="G21" s="7">
        <v>1.5128684536729717</v>
      </c>
      <c r="H21" s="7">
        <v>29.064856953888043</v>
      </c>
      <c r="K21" s="65" t="s">
        <v>61</v>
      </c>
      <c r="L21" s="7">
        <v>77.01840897669382</v>
      </c>
      <c r="M21" s="7">
        <v>24.184961270744989</v>
      </c>
      <c r="N21" s="81">
        <f t="shared" si="0"/>
        <v>101.20337024743881</v>
      </c>
    </row>
    <row r="22" spans="1:14" x14ac:dyDescent="0.25">
      <c r="A22" s="65" t="s">
        <v>1</v>
      </c>
      <c r="B22" s="7">
        <v>67.720678392344709</v>
      </c>
      <c r="C22" s="7">
        <v>12.454094034824474</v>
      </c>
      <c r="D22" s="7">
        <v>80.174772427169174</v>
      </c>
      <c r="E22" s="7"/>
      <c r="F22" s="7">
        <v>17.376441434360316</v>
      </c>
      <c r="G22" s="7">
        <v>5.3954095797955706</v>
      </c>
      <c r="H22" s="7">
        <v>22.771851014155889</v>
      </c>
      <c r="K22" s="65" t="s">
        <v>100</v>
      </c>
      <c r="L22" s="7">
        <v>80.458800233848294</v>
      </c>
      <c r="M22" s="7">
        <v>20.786073886154778</v>
      </c>
      <c r="N22" s="81">
        <f t="shared" si="0"/>
        <v>101.24487412000308</v>
      </c>
    </row>
    <row r="23" spans="1:14" x14ac:dyDescent="0.25">
      <c r="A23" s="65" t="s">
        <v>50</v>
      </c>
      <c r="B23" s="7">
        <v>52.120951633978194</v>
      </c>
      <c r="C23" s="7">
        <v>21.802665745377489</v>
      </c>
      <c r="D23" s="7">
        <v>73.92361737935569</v>
      </c>
      <c r="E23" s="7"/>
      <c r="F23" s="7">
        <v>15.5931879335796</v>
      </c>
      <c r="G23" s="7">
        <v>7.8323514341489098</v>
      </c>
      <c r="H23" s="7">
        <v>23.425539367728508</v>
      </c>
      <c r="K23" s="65" t="s">
        <v>49</v>
      </c>
      <c r="L23" s="7">
        <v>73.055756945058661</v>
      </c>
      <c r="M23" s="7">
        <v>28.230779674907296</v>
      </c>
      <c r="N23" s="81">
        <f t="shared" si="0"/>
        <v>101.28653661996596</v>
      </c>
    </row>
    <row r="24" spans="1:14" x14ac:dyDescent="0.25">
      <c r="A24" s="65" t="s">
        <v>49</v>
      </c>
      <c r="B24" s="7">
        <v>66.749752851135469</v>
      </c>
      <c r="C24" s="7">
        <v>6.3060040939231987</v>
      </c>
      <c r="D24" s="7">
        <v>73.055756945058661</v>
      </c>
      <c r="E24" s="7"/>
      <c r="F24" s="7">
        <v>25.994151958424609</v>
      </c>
      <c r="G24" s="7">
        <v>2.2366277164826891</v>
      </c>
      <c r="H24" s="7">
        <v>28.230779674907296</v>
      </c>
      <c r="K24" s="65" t="s">
        <v>51</v>
      </c>
      <c r="L24" s="7">
        <v>73.427169530640128</v>
      </c>
      <c r="M24" s="7">
        <v>29.414430886899638</v>
      </c>
      <c r="N24" s="81">
        <f t="shared" si="0"/>
        <v>102.84160041753977</v>
      </c>
    </row>
    <row r="25" spans="1:14" x14ac:dyDescent="0.25">
      <c r="A25" s="65" t="s">
        <v>53</v>
      </c>
      <c r="B25" s="7">
        <v>70.813902382625983</v>
      </c>
      <c r="C25" s="7">
        <v>6.2261902599962129</v>
      </c>
      <c r="D25" s="7">
        <v>77.040092642622199</v>
      </c>
      <c r="E25" s="7"/>
      <c r="F25" s="7">
        <v>5.4449170272322833</v>
      </c>
      <c r="G25" s="7">
        <v>2.2744840572259588</v>
      </c>
      <c r="H25" s="7">
        <v>7.7194010844582408</v>
      </c>
      <c r="K25" s="65" t="s">
        <v>1</v>
      </c>
      <c r="L25" s="7">
        <v>80.174772427169174</v>
      </c>
      <c r="M25" s="7">
        <v>22.771851014155889</v>
      </c>
      <c r="N25" s="81">
        <f t="shared" si="0"/>
        <v>102.94662344132506</v>
      </c>
    </row>
    <row r="26" spans="1:14" x14ac:dyDescent="0.25">
      <c r="A26" s="65" t="s">
        <v>60</v>
      </c>
      <c r="B26" s="7">
        <v>50.082282929349873</v>
      </c>
      <c r="C26" s="7">
        <v>17.983071237588732</v>
      </c>
      <c r="D26" s="7">
        <v>68.065354166938619</v>
      </c>
      <c r="E26" s="7"/>
      <c r="F26" s="7">
        <v>13.353686960741291</v>
      </c>
      <c r="G26" s="7">
        <v>5.5259077187744499</v>
      </c>
      <c r="H26" s="7">
        <v>18.879594679515748</v>
      </c>
      <c r="K26" s="65" t="s">
        <v>55</v>
      </c>
      <c r="L26" s="7">
        <v>74.42668891077011</v>
      </c>
      <c r="M26" s="7">
        <v>29.064856953888043</v>
      </c>
      <c r="N26" s="81">
        <f t="shared" si="0"/>
        <v>103.49154586465815</v>
      </c>
    </row>
    <row r="27" spans="1:14" x14ac:dyDescent="0.25">
      <c r="A27" s="65" t="s">
        <v>59</v>
      </c>
      <c r="B27" s="7">
        <v>52.426178853035104</v>
      </c>
      <c r="C27" s="7">
        <v>12.002874163409322</v>
      </c>
      <c r="D27" s="7">
        <v>64.429053016444414</v>
      </c>
      <c r="E27" s="7"/>
      <c r="F27" s="7">
        <v>13.928614612256951</v>
      </c>
      <c r="G27" s="7">
        <v>4.2031141769636342</v>
      </c>
      <c r="H27" s="7">
        <v>18.131728789220585</v>
      </c>
      <c r="K27" s="65" t="s">
        <v>54</v>
      </c>
      <c r="L27" s="7">
        <v>77.363059377081882</v>
      </c>
      <c r="M27" s="7">
        <v>28.064688611400978</v>
      </c>
      <c r="N27" s="81">
        <f t="shared" si="0"/>
        <v>105.42774798848286</v>
      </c>
    </row>
    <row r="28" spans="1:14" x14ac:dyDescent="0.25">
      <c r="A28" s="65" t="s">
        <v>64</v>
      </c>
      <c r="B28" s="7">
        <v>64.116161009190051</v>
      </c>
      <c r="C28" s="7">
        <v>4.2039812620926647</v>
      </c>
      <c r="D28" s="7">
        <v>68.32014227128272</v>
      </c>
      <c r="E28" s="7"/>
      <c r="F28" s="7">
        <v>14.348830338432968</v>
      </c>
      <c r="G28" s="7">
        <v>1.3092042680191236</v>
      </c>
      <c r="H28" s="7">
        <v>15.658034606452091</v>
      </c>
      <c r="K28" s="65" t="s">
        <v>48</v>
      </c>
      <c r="L28" s="7">
        <v>85.679497786991362</v>
      </c>
      <c r="M28" s="7">
        <v>22.039181320497935</v>
      </c>
      <c r="N28" s="81">
        <f t="shared" si="0"/>
        <v>107.71867910748929</v>
      </c>
    </row>
    <row r="29" spans="1:14" x14ac:dyDescent="0.25">
      <c r="A29" s="65" t="s">
        <v>51</v>
      </c>
      <c r="B29" s="7">
        <v>69.790951166355242</v>
      </c>
      <c r="C29" s="7">
        <v>3.6362183642848858</v>
      </c>
      <c r="D29" s="7">
        <v>73.427169530640128</v>
      </c>
      <c r="E29" s="7"/>
      <c r="F29" s="7">
        <v>27.945506724795369</v>
      </c>
      <c r="G29" s="7">
        <v>1.4689241621042766</v>
      </c>
      <c r="H29" s="7">
        <v>29.414430886899638</v>
      </c>
      <c r="K29" s="65" t="s">
        <v>52</v>
      </c>
      <c r="L29" s="7">
        <v>91.094041736934926</v>
      </c>
      <c r="M29" s="7">
        <v>21.118332504258028</v>
      </c>
      <c r="N29" s="81">
        <f t="shared" si="0"/>
        <v>112.21237424119295</v>
      </c>
    </row>
    <row r="30" spans="1:14" x14ac:dyDescent="0.25">
      <c r="A30" s="65"/>
      <c r="B30" s="65"/>
      <c r="C30" s="65"/>
      <c r="D30" s="65"/>
      <c r="E30" s="65"/>
      <c r="F30" s="65"/>
      <c r="G30" s="65"/>
      <c r="H30" s="65"/>
    </row>
    <row r="31" spans="1:14" x14ac:dyDescent="0.25">
      <c r="A31" s="66" t="s">
        <v>98</v>
      </c>
      <c r="B31" s="6">
        <v>68.717239133529603</v>
      </c>
      <c r="C31" s="6">
        <v>5.639524215544359</v>
      </c>
      <c r="D31" s="6">
        <v>74.356763349073972</v>
      </c>
      <c r="E31" s="6"/>
      <c r="F31" s="6">
        <v>18.189851147268762</v>
      </c>
      <c r="G31" s="6">
        <v>1.9713657414020493</v>
      </c>
      <c r="H31" s="6">
        <v>20.161216888670815</v>
      </c>
    </row>
    <row r="32" spans="1:14" x14ac:dyDescent="0.25">
      <c r="A32" s="38"/>
      <c r="B32" s="38"/>
      <c r="C32" s="38"/>
      <c r="D32" s="38"/>
      <c r="E32" s="38"/>
      <c r="F32" s="38"/>
      <c r="G32" s="38"/>
      <c r="H32" s="38"/>
    </row>
    <row r="34" spans="1:1" x14ac:dyDescent="0.25">
      <c r="A34" s="63" t="s">
        <v>47</v>
      </c>
    </row>
    <row r="35" spans="1:1" x14ac:dyDescent="0.25">
      <c r="A35" s="63" t="s">
        <v>46</v>
      </c>
    </row>
    <row r="36" spans="1:1" x14ac:dyDescent="0.25">
      <c r="A36" s="63" t="s">
        <v>45</v>
      </c>
    </row>
  </sheetData>
  <sortState ref="K6:N27">
    <sortCondition ref="N6:N27"/>
  </sortState>
  <mergeCells count="5">
    <mergeCell ref="A6:A7"/>
    <mergeCell ref="B6:D6"/>
    <mergeCell ref="F6:H6"/>
    <mergeCell ref="K6:K7"/>
    <mergeCell ref="L6:M6"/>
  </mergeCells>
  <pageMargins left="0.7" right="0.7" top="0.75" bottom="0.75" header="0.3" footer="0.3"/>
  <pageSetup paperSize="9" scale="96" orientation="landscape" verticalDpi="0" r:id="rId1"/>
  <headerFooter>
    <oddHeader>&amp;L&amp;6Ministero della Salute
Direzione Generale della Programmazione sanitaria - Ufficio 6
Fonte: Elaborazione Banca Dati SDO Anno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15" zoomScaleNormal="115" workbookViewId="0">
      <selection activeCell="N16" sqref="N16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8" width="14.7109375" customWidth="1"/>
    <col min="9" max="9" width="16.140625" customWidth="1"/>
  </cols>
  <sheetData>
    <row r="1" spans="1:7" s="61" customFormat="1" x14ac:dyDescent="0.25">
      <c r="A1" s="110" t="s">
        <v>150</v>
      </c>
    </row>
    <row r="2" spans="1:7" s="61" customFormat="1" x14ac:dyDescent="0.25">
      <c r="A2" s="110" t="s">
        <v>149</v>
      </c>
    </row>
    <row r="4" spans="1:7" x14ac:dyDescent="0.25">
      <c r="A4" s="113" t="s">
        <v>131</v>
      </c>
    </row>
    <row r="6" spans="1:7" x14ac:dyDescent="0.25">
      <c r="A6" s="123" t="s">
        <v>70</v>
      </c>
      <c r="B6" s="123" t="s">
        <v>74</v>
      </c>
      <c r="C6" s="123"/>
      <c r="D6" s="123"/>
      <c r="E6" s="41"/>
    </row>
    <row r="7" spans="1:7" ht="39" customHeight="1" x14ac:dyDescent="0.25">
      <c r="A7" s="124"/>
      <c r="B7" s="40" t="s">
        <v>72</v>
      </c>
      <c r="C7" s="40" t="s">
        <v>71</v>
      </c>
      <c r="D7" s="40" t="s">
        <v>17</v>
      </c>
      <c r="E7" s="38"/>
    </row>
    <row r="8" spans="1:7" x14ac:dyDescent="0.25">
      <c r="A8" s="65" t="s">
        <v>52</v>
      </c>
      <c r="B8" s="7">
        <v>87.057405830733998</v>
      </c>
      <c r="C8" s="7">
        <v>4.03663590620096</v>
      </c>
      <c r="D8" s="7">
        <v>91.094041736934926</v>
      </c>
      <c r="E8" s="7"/>
      <c r="G8" s="5" t="s">
        <v>133</v>
      </c>
    </row>
    <row r="9" spans="1:7" x14ac:dyDescent="0.25">
      <c r="A9" s="65" t="s">
        <v>48</v>
      </c>
      <c r="B9" s="7">
        <v>73.081585856590976</v>
      </c>
      <c r="C9" s="7">
        <v>12.5979119304004</v>
      </c>
      <c r="D9" s="7">
        <v>85.679497786991362</v>
      </c>
      <c r="E9" s="7"/>
    </row>
    <row r="10" spans="1:7" x14ac:dyDescent="0.25">
      <c r="A10" s="65" t="s">
        <v>58</v>
      </c>
      <c r="B10" s="7">
        <v>78.144632258797529</v>
      </c>
      <c r="C10" s="7">
        <v>4.3615009384616954</v>
      </c>
      <c r="D10" s="7">
        <v>82.506133197259203</v>
      </c>
      <c r="E10" s="7"/>
    </row>
    <row r="11" spans="1:7" x14ac:dyDescent="0.25">
      <c r="A11" s="65" t="s">
        <v>62</v>
      </c>
      <c r="B11" s="7">
        <v>74.837931729278068</v>
      </c>
      <c r="C11" s="7">
        <v>5.6208685045702138</v>
      </c>
      <c r="D11" s="7">
        <v>80.458800233848294</v>
      </c>
      <c r="E11" s="7"/>
    </row>
    <row r="12" spans="1:7" x14ac:dyDescent="0.25">
      <c r="A12" s="65" t="s">
        <v>1</v>
      </c>
      <c r="B12" s="7">
        <v>67.720678392344709</v>
      </c>
      <c r="C12" s="7">
        <v>12.454094034824474</v>
      </c>
      <c r="D12" s="7">
        <v>80.174772427169174</v>
      </c>
      <c r="E12" s="7"/>
    </row>
    <row r="13" spans="1:7" x14ac:dyDescent="0.25">
      <c r="A13" s="65" t="s">
        <v>57</v>
      </c>
      <c r="B13" s="7">
        <v>69.361655898749575</v>
      </c>
      <c r="C13" s="7">
        <v>10.348684150724962</v>
      </c>
      <c r="D13" s="7">
        <v>79.710340049474553</v>
      </c>
      <c r="E13" s="7"/>
    </row>
    <row r="14" spans="1:7" x14ac:dyDescent="0.25">
      <c r="A14" s="65" t="s">
        <v>67</v>
      </c>
      <c r="B14" s="7">
        <v>73.149429978620503</v>
      </c>
      <c r="C14" s="7">
        <v>4.3448080102675002</v>
      </c>
      <c r="D14" s="7">
        <v>77.494237988888017</v>
      </c>
      <c r="E14" s="7"/>
    </row>
    <row r="15" spans="1:7" x14ac:dyDescent="0.25">
      <c r="A15" s="65" t="s">
        <v>54</v>
      </c>
      <c r="B15" s="7">
        <v>67.589915412581647</v>
      </c>
      <c r="C15" s="7">
        <v>9.7731439645002336</v>
      </c>
      <c r="D15" s="7">
        <v>77.363059377081882</v>
      </c>
      <c r="E15" s="7"/>
      <c r="F15" s="39"/>
    </row>
    <row r="16" spans="1:7" x14ac:dyDescent="0.25">
      <c r="A16" s="65" t="s">
        <v>53</v>
      </c>
      <c r="B16" s="7">
        <v>70.813902382625983</v>
      </c>
      <c r="C16" s="7">
        <v>6.2261902599962129</v>
      </c>
      <c r="D16" s="7">
        <v>77.040092642622199</v>
      </c>
      <c r="E16" s="7"/>
    </row>
    <row r="17" spans="1:7" x14ac:dyDescent="0.25">
      <c r="A17" s="65" t="s">
        <v>61</v>
      </c>
      <c r="B17" s="7">
        <v>67.15625355379423</v>
      </c>
      <c r="C17" s="7">
        <v>9.8621554228996011</v>
      </c>
      <c r="D17" s="7">
        <v>77.01840897669382</v>
      </c>
      <c r="E17" s="7"/>
    </row>
    <row r="18" spans="1:7" x14ac:dyDescent="0.25">
      <c r="A18" s="65" t="s">
        <v>55</v>
      </c>
      <c r="B18" s="7">
        <v>69.080305742314124</v>
      </c>
      <c r="C18" s="7">
        <v>5.3463831684559944</v>
      </c>
      <c r="D18" s="7">
        <v>74.42668891077011</v>
      </c>
      <c r="E18" s="7"/>
    </row>
    <row r="19" spans="1:7" x14ac:dyDescent="0.25">
      <c r="A19" s="66" t="s">
        <v>98</v>
      </c>
      <c r="B19" s="6">
        <v>68.717239133529603</v>
      </c>
      <c r="C19" s="6">
        <v>5.639524215544359</v>
      </c>
      <c r="D19" s="6">
        <v>74.356763349073972</v>
      </c>
      <c r="E19" s="7"/>
    </row>
    <row r="20" spans="1:7" x14ac:dyDescent="0.25">
      <c r="A20" s="65" t="s">
        <v>50</v>
      </c>
      <c r="B20" s="7">
        <v>52.120951633978194</v>
      </c>
      <c r="C20" s="7">
        <v>21.802665745377489</v>
      </c>
      <c r="D20" s="7">
        <v>73.92361737935569</v>
      </c>
      <c r="E20" s="7"/>
    </row>
    <row r="21" spans="1:7" x14ac:dyDescent="0.25">
      <c r="A21" s="65" t="s">
        <v>56</v>
      </c>
      <c r="B21" s="7">
        <v>63.510814358726115</v>
      </c>
      <c r="C21" s="7">
        <v>10.014436331152645</v>
      </c>
      <c r="D21" s="7">
        <v>73.52525068987876</v>
      </c>
      <c r="E21" s="7"/>
    </row>
    <row r="22" spans="1:7" x14ac:dyDescent="0.25">
      <c r="A22" s="65" t="s">
        <v>51</v>
      </c>
      <c r="B22" s="7">
        <v>69.790951166355242</v>
      </c>
      <c r="C22" s="7">
        <v>3.6362183642848858</v>
      </c>
      <c r="D22" s="7">
        <v>73.427169530640128</v>
      </c>
      <c r="E22" s="7"/>
    </row>
    <row r="23" spans="1:7" x14ac:dyDescent="0.25">
      <c r="A23" s="65" t="s">
        <v>49</v>
      </c>
      <c r="B23" s="7">
        <v>66.749752851135469</v>
      </c>
      <c r="C23" s="7">
        <v>6.3060040939231987</v>
      </c>
      <c r="D23" s="7">
        <v>73.055756945058661</v>
      </c>
      <c r="E23" s="7"/>
    </row>
    <row r="24" spans="1:7" x14ac:dyDescent="0.25">
      <c r="A24" s="65" t="s">
        <v>65</v>
      </c>
      <c r="B24" s="7">
        <v>68.488931990085561</v>
      </c>
      <c r="C24" s="7">
        <v>4.3484180761134024</v>
      </c>
      <c r="D24" s="7">
        <v>72.837350066198951</v>
      </c>
      <c r="E24" s="7"/>
    </row>
    <row r="25" spans="1:7" x14ac:dyDescent="0.25">
      <c r="A25" s="65" t="s">
        <v>63</v>
      </c>
      <c r="B25" s="7">
        <v>68.342882967112658</v>
      </c>
      <c r="C25" s="7">
        <v>4.3469526769203535</v>
      </c>
      <c r="D25" s="7">
        <v>72.689835644032996</v>
      </c>
      <c r="E25" s="7"/>
    </row>
    <row r="26" spans="1:7" x14ac:dyDescent="0.25">
      <c r="A26" s="65" t="s">
        <v>66</v>
      </c>
      <c r="B26" s="7">
        <v>67.876848729921306</v>
      </c>
      <c r="C26" s="7">
        <v>3.3365759866791933</v>
      </c>
      <c r="D26" s="7">
        <v>71.213424716600514</v>
      </c>
      <c r="E26" s="7"/>
    </row>
    <row r="27" spans="1:7" x14ac:dyDescent="0.25">
      <c r="A27" s="65" t="s">
        <v>64</v>
      </c>
      <c r="B27" s="7">
        <v>64.116161009190051</v>
      </c>
      <c r="C27" s="7">
        <v>4.2039812620926647</v>
      </c>
      <c r="D27" s="7">
        <v>68.32014227128272</v>
      </c>
      <c r="E27" s="7"/>
    </row>
    <row r="28" spans="1:7" x14ac:dyDescent="0.25">
      <c r="A28" s="65" t="s">
        <v>60</v>
      </c>
      <c r="B28" s="7">
        <v>50.082282929349873</v>
      </c>
      <c r="C28" s="7">
        <v>17.983071237588732</v>
      </c>
      <c r="D28" s="7">
        <v>68.065354166938619</v>
      </c>
      <c r="E28" s="7"/>
    </row>
    <row r="29" spans="1:7" x14ac:dyDescent="0.25">
      <c r="A29" s="65" t="s">
        <v>59</v>
      </c>
      <c r="B29" s="7">
        <v>52.426178853035104</v>
      </c>
      <c r="C29" s="7">
        <v>12.002874163409322</v>
      </c>
      <c r="D29" s="7">
        <v>64.429053016444414</v>
      </c>
      <c r="E29" s="6"/>
    </row>
    <row r="30" spans="1:7" s="61" customFormat="1" x14ac:dyDescent="0.25">
      <c r="G30"/>
    </row>
    <row r="31" spans="1:7" s="61" customFormat="1" x14ac:dyDescent="0.25"/>
    <row r="32" spans="1:7" x14ac:dyDescent="0.25">
      <c r="A32" s="25" t="s">
        <v>47</v>
      </c>
    </row>
    <row r="33" spans="1:11" x14ac:dyDescent="0.25">
      <c r="A33" s="25" t="s">
        <v>46</v>
      </c>
    </row>
    <row r="34" spans="1:11" x14ac:dyDescent="0.25">
      <c r="A34" s="25" t="s">
        <v>45</v>
      </c>
    </row>
    <row r="36" spans="1:11" x14ac:dyDescent="0.25">
      <c r="A36" s="123" t="s">
        <v>70</v>
      </c>
      <c r="B36" s="123" t="s">
        <v>73</v>
      </c>
      <c r="C36" s="123"/>
      <c r="D36" s="123"/>
    </row>
    <row r="37" spans="1:11" ht="24" x14ac:dyDescent="0.25">
      <c r="A37" s="124"/>
      <c r="B37" s="40" t="s">
        <v>72</v>
      </c>
      <c r="C37" s="40" t="s">
        <v>71</v>
      </c>
      <c r="D37" s="40" t="s">
        <v>17</v>
      </c>
    </row>
    <row r="38" spans="1:11" x14ac:dyDescent="0.25">
      <c r="A38" s="65" t="s">
        <v>51</v>
      </c>
      <c r="B38" s="7">
        <v>27.945506724795369</v>
      </c>
      <c r="C38" s="7">
        <v>1.4689241621042766</v>
      </c>
      <c r="D38" s="7">
        <v>29.414430886899638</v>
      </c>
      <c r="G38" s="5" t="s">
        <v>134</v>
      </c>
    </row>
    <row r="39" spans="1:11" x14ac:dyDescent="0.25">
      <c r="A39" s="65" t="s">
        <v>55</v>
      </c>
      <c r="B39" s="7">
        <v>27.551988500215074</v>
      </c>
      <c r="C39" s="7">
        <v>1.5128684536729717</v>
      </c>
      <c r="D39" s="7">
        <v>29.064856953888043</v>
      </c>
    </row>
    <row r="40" spans="1:11" x14ac:dyDescent="0.25">
      <c r="A40" s="65" t="s">
        <v>49</v>
      </c>
      <c r="B40" s="7">
        <v>25.994151958424609</v>
      </c>
      <c r="C40" s="7">
        <v>2.2366277164826891</v>
      </c>
      <c r="D40" s="7">
        <v>28.230779674907296</v>
      </c>
    </row>
    <row r="41" spans="1:11" x14ac:dyDescent="0.25">
      <c r="A41" s="65" t="s">
        <v>54</v>
      </c>
      <c r="B41" s="7">
        <v>25.116973141622946</v>
      </c>
      <c r="C41" s="7">
        <v>2.9477154697780312</v>
      </c>
      <c r="D41" s="7">
        <v>28.064688611400978</v>
      </c>
      <c r="K41" s="28"/>
    </row>
    <row r="42" spans="1:11" x14ac:dyDescent="0.25">
      <c r="A42" s="65" t="s">
        <v>56</v>
      </c>
      <c r="B42" s="7">
        <v>24.09094977646534</v>
      </c>
      <c r="C42" s="7">
        <v>3.4715986710746032</v>
      </c>
      <c r="D42" s="7">
        <v>27.562548447539935</v>
      </c>
    </row>
    <row r="43" spans="1:11" x14ac:dyDescent="0.25">
      <c r="A43" s="65" t="s">
        <v>61</v>
      </c>
      <c r="B43" s="7">
        <v>20.749878649981749</v>
      </c>
      <c r="C43" s="7">
        <v>3.4350826207632368</v>
      </c>
      <c r="D43" s="7">
        <v>24.184961270744989</v>
      </c>
    </row>
    <row r="44" spans="1:11" x14ac:dyDescent="0.25">
      <c r="A44" s="65" t="s">
        <v>50</v>
      </c>
      <c r="B44" s="7">
        <v>15.5931879335796</v>
      </c>
      <c r="C44" s="7">
        <v>7.8323514341489098</v>
      </c>
      <c r="D44" s="7">
        <v>23.425539367728508</v>
      </c>
    </row>
    <row r="45" spans="1:11" x14ac:dyDescent="0.25">
      <c r="A45" s="65" t="s">
        <v>63</v>
      </c>
      <c r="B45" s="7">
        <v>21.857371221508842</v>
      </c>
      <c r="C45" s="7">
        <v>1.5049073764479819</v>
      </c>
      <c r="D45" s="7">
        <v>23.36227859795682</v>
      </c>
    </row>
    <row r="46" spans="1:11" x14ac:dyDescent="0.25">
      <c r="A46" s="65" t="s">
        <v>1</v>
      </c>
      <c r="B46" s="7">
        <v>17.376441434360316</v>
      </c>
      <c r="C46" s="7">
        <v>5.3954095797955706</v>
      </c>
      <c r="D46" s="7">
        <v>22.771851014155889</v>
      </c>
    </row>
    <row r="47" spans="1:11" x14ac:dyDescent="0.25">
      <c r="A47" s="65" t="s">
        <v>48</v>
      </c>
      <c r="B47" s="7">
        <v>18.016479496253918</v>
      </c>
      <c r="C47" s="7">
        <v>4.0227018242440158</v>
      </c>
      <c r="D47" s="7">
        <v>22.039181320497935</v>
      </c>
    </row>
    <row r="48" spans="1:11" x14ac:dyDescent="0.25">
      <c r="A48" s="65" t="s">
        <v>52</v>
      </c>
      <c r="B48" s="7">
        <v>19.879399707068309</v>
      </c>
      <c r="C48" s="7">
        <v>1.2389327971897157</v>
      </c>
      <c r="D48" s="7">
        <v>21.118332504258028</v>
      </c>
    </row>
    <row r="49" spans="1:8" x14ac:dyDescent="0.25">
      <c r="A49" s="65" t="s">
        <v>62</v>
      </c>
      <c r="B49" s="7">
        <v>19.224371887038892</v>
      </c>
      <c r="C49" s="7">
        <v>1.5617019991158827</v>
      </c>
      <c r="D49" s="7">
        <v>20.786073886154778</v>
      </c>
    </row>
    <row r="50" spans="1:8" x14ac:dyDescent="0.25">
      <c r="A50" s="65" t="s">
        <v>57</v>
      </c>
      <c r="B50" s="7">
        <v>15.949048802679357</v>
      </c>
      <c r="C50" s="7">
        <v>4.5375047063114815</v>
      </c>
      <c r="D50" s="7">
        <v>20.486553508990841</v>
      </c>
    </row>
    <row r="51" spans="1:8" x14ac:dyDescent="0.25">
      <c r="A51" s="66" t="s">
        <v>98</v>
      </c>
      <c r="B51" s="6">
        <v>18.189851147268762</v>
      </c>
      <c r="C51" s="6">
        <v>1.9713657414020493</v>
      </c>
      <c r="D51" s="6">
        <v>20.161216888670815</v>
      </c>
    </row>
    <row r="52" spans="1:8" x14ac:dyDescent="0.25">
      <c r="A52" s="65" t="s">
        <v>65</v>
      </c>
      <c r="B52" s="7">
        <v>17.62836905805424</v>
      </c>
      <c r="C52" s="7">
        <v>1.7027653319767941</v>
      </c>
      <c r="D52" s="7">
        <v>19.331134390031032</v>
      </c>
    </row>
    <row r="53" spans="1:8" x14ac:dyDescent="0.25">
      <c r="A53" s="65" t="s">
        <v>60</v>
      </c>
      <c r="B53" s="7">
        <v>13.353686960741291</v>
      </c>
      <c r="C53" s="7">
        <v>5.5259077187744499</v>
      </c>
      <c r="D53" s="7">
        <v>18.879594679515748</v>
      </c>
    </row>
    <row r="54" spans="1:8" x14ac:dyDescent="0.25">
      <c r="A54" s="65" t="s">
        <v>58</v>
      </c>
      <c r="B54" s="7">
        <v>16.768423495762974</v>
      </c>
      <c r="C54" s="7">
        <v>1.7389360612814084</v>
      </c>
      <c r="D54" s="7">
        <v>18.507359557044381</v>
      </c>
    </row>
    <row r="55" spans="1:8" x14ac:dyDescent="0.25">
      <c r="A55" s="65" t="s">
        <v>59</v>
      </c>
      <c r="B55" s="7">
        <v>13.928614612256951</v>
      </c>
      <c r="C55" s="7">
        <v>4.2031141769636342</v>
      </c>
      <c r="D55" s="7">
        <v>18.131728789220585</v>
      </c>
    </row>
    <row r="56" spans="1:8" x14ac:dyDescent="0.25">
      <c r="A56" s="65" t="s">
        <v>67</v>
      </c>
      <c r="B56" s="7">
        <v>15.083655405131214</v>
      </c>
      <c r="C56" s="7">
        <v>2.0245735371687399</v>
      </c>
      <c r="D56" s="7">
        <v>17.108228942299949</v>
      </c>
    </row>
    <row r="57" spans="1:8" x14ac:dyDescent="0.25">
      <c r="A57" s="65" t="s">
        <v>64</v>
      </c>
      <c r="B57" s="7">
        <v>14.348830338432968</v>
      </c>
      <c r="C57" s="7">
        <v>1.3092042680191236</v>
      </c>
      <c r="D57" s="7">
        <v>15.658034606452091</v>
      </c>
    </row>
    <row r="58" spans="1:8" x14ac:dyDescent="0.25">
      <c r="A58" s="65" t="s">
        <v>66</v>
      </c>
      <c r="B58" s="7">
        <v>14.283738801701777</v>
      </c>
      <c r="C58" s="7">
        <v>0.91368262652760457</v>
      </c>
      <c r="D58" s="7">
        <v>15.197421428229381</v>
      </c>
      <c r="H58" s="2"/>
    </row>
    <row r="59" spans="1:8" x14ac:dyDescent="0.25">
      <c r="A59" s="65" t="s">
        <v>53</v>
      </c>
      <c r="B59" s="7">
        <v>5.4449170272322833</v>
      </c>
      <c r="C59" s="7">
        <v>2.2744840572259588</v>
      </c>
      <c r="D59" s="7">
        <v>7.7194010844582408</v>
      </c>
    </row>
    <row r="60" spans="1:8" s="61" customFormat="1" x14ac:dyDescent="0.25"/>
    <row r="61" spans="1:8" s="61" customFormat="1" x14ac:dyDescent="0.25"/>
  </sheetData>
  <mergeCells count="4">
    <mergeCell ref="A6:A7"/>
    <mergeCell ref="B6:D6"/>
    <mergeCell ref="A36:A37"/>
    <mergeCell ref="B36:D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7"/>
  <sheetViews>
    <sheetView topLeftCell="A4" zoomScale="115" zoomScaleNormal="115" workbookViewId="0">
      <selection activeCell="M20" sqref="M20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7" width="8" customWidth="1"/>
    <col min="8" max="8" width="7.5703125" customWidth="1"/>
    <col min="11" max="11" width="14.85546875" customWidth="1"/>
    <col min="12" max="13" width="11.140625" customWidth="1"/>
  </cols>
  <sheetData>
    <row r="1" spans="1:7" s="61" customFormat="1" x14ac:dyDescent="0.25">
      <c r="A1" s="110" t="s">
        <v>150</v>
      </c>
    </row>
    <row r="2" spans="1:7" s="61" customFormat="1" x14ac:dyDescent="0.25">
      <c r="A2" s="110" t="s">
        <v>149</v>
      </c>
    </row>
    <row r="4" spans="1:7" x14ac:dyDescent="0.25">
      <c r="A4" s="113" t="s">
        <v>135</v>
      </c>
    </row>
    <row r="6" spans="1:7" x14ac:dyDescent="0.25">
      <c r="A6" s="123" t="s">
        <v>70</v>
      </c>
      <c r="B6" s="123" t="s">
        <v>76</v>
      </c>
      <c r="C6" s="123"/>
      <c r="D6" s="123"/>
      <c r="E6" s="44"/>
      <c r="F6" s="42"/>
    </row>
    <row r="7" spans="1:7" ht="24" x14ac:dyDescent="0.25">
      <c r="A7" s="124"/>
      <c r="B7" s="40" t="s">
        <v>72</v>
      </c>
      <c r="C7" s="40" t="s">
        <v>71</v>
      </c>
      <c r="D7" s="40" t="s">
        <v>17</v>
      </c>
      <c r="E7" s="42"/>
      <c r="F7" s="42"/>
    </row>
    <row r="8" spans="1:7" x14ac:dyDescent="0.25">
      <c r="A8" s="65" t="s">
        <v>52</v>
      </c>
      <c r="B8" s="7">
        <v>4.9966000004397326</v>
      </c>
      <c r="C8" s="7">
        <v>0.29325776096224881</v>
      </c>
      <c r="D8" s="7">
        <v>5.2898577614019819</v>
      </c>
      <c r="E8" s="43"/>
      <c r="F8" s="42"/>
      <c r="G8" s="5" t="s">
        <v>136</v>
      </c>
    </row>
    <row r="9" spans="1:7" x14ac:dyDescent="0.25">
      <c r="A9" s="65" t="s">
        <v>66</v>
      </c>
      <c r="B9" s="7">
        <v>4.6019044532523194</v>
      </c>
      <c r="C9" s="7">
        <v>0.51120960033296858</v>
      </c>
      <c r="D9" s="7">
        <v>5.1131140535852868</v>
      </c>
      <c r="E9" s="7"/>
    </row>
    <row r="10" spans="1:7" x14ac:dyDescent="0.25">
      <c r="A10" s="65" t="s">
        <v>65</v>
      </c>
      <c r="B10" s="7">
        <v>4.5112568309935552</v>
      </c>
      <c r="C10" s="7">
        <v>0.44895691459389858</v>
      </c>
      <c r="D10" s="7">
        <v>4.9602137455874535</v>
      </c>
      <c r="E10" s="7"/>
    </row>
    <row r="11" spans="1:7" x14ac:dyDescent="0.25">
      <c r="A11" s="65" t="s">
        <v>48</v>
      </c>
      <c r="B11" s="7">
        <v>3.5416443408364779</v>
      </c>
      <c r="C11" s="7">
        <v>1.1159504802960716</v>
      </c>
      <c r="D11" s="7">
        <v>4.6575948211325482</v>
      </c>
      <c r="E11" s="7"/>
    </row>
    <row r="12" spans="1:7" x14ac:dyDescent="0.25">
      <c r="A12" s="65" t="s">
        <v>56</v>
      </c>
      <c r="B12" s="7">
        <v>3.6059470656073618</v>
      </c>
      <c r="C12" s="7">
        <v>0.65245329008407216</v>
      </c>
      <c r="D12" s="7">
        <v>4.2584003556914345</v>
      </c>
      <c r="E12" s="7"/>
    </row>
    <row r="13" spans="1:7" x14ac:dyDescent="0.25">
      <c r="A13" s="89" t="s">
        <v>54</v>
      </c>
      <c r="B13" s="90">
        <v>3.1597600032174489</v>
      </c>
      <c r="C13" s="90">
        <v>1.0511429085670103</v>
      </c>
      <c r="D13" s="90">
        <v>4.2109029117844585</v>
      </c>
      <c r="E13" s="7"/>
    </row>
    <row r="14" spans="1:7" x14ac:dyDescent="0.25">
      <c r="A14" s="89" t="s">
        <v>1</v>
      </c>
      <c r="B14" s="90">
        <v>2.847360770941413</v>
      </c>
      <c r="C14" s="90">
        <v>0.73377440337077071</v>
      </c>
      <c r="D14" s="90">
        <v>3.581135174312184</v>
      </c>
      <c r="E14" s="7"/>
    </row>
    <row r="15" spans="1:7" x14ac:dyDescent="0.25">
      <c r="A15" s="65" t="s">
        <v>67</v>
      </c>
      <c r="B15" s="7">
        <v>3.0749887457398644</v>
      </c>
      <c r="C15" s="7">
        <v>0.40137894562827864</v>
      </c>
      <c r="D15" s="7">
        <v>3.4763676913681429</v>
      </c>
      <c r="E15" s="7"/>
    </row>
    <row r="16" spans="1:7" x14ac:dyDescent="0.25">
      <c r="A16" s="93" t="s">
        <v>98</v>
      </c>
      <c r="B16" s="91">
        <v>2.8108802949139857</v>
      </c>
      <c r="C16" s="91">
        <v>0.46326505002803736</v>
      </c>
      <c r="D16" s="91">
        <v>3.2741453449420219</v>
      </c>
      <c r="E16" s="7"/>
    </row>
    <row r="17" spans="1:12" x14ac:dyDescent="0.25">
      <c r="A17" s="89" t="s">
        <v>55</v>
      </c>
      <c r="B17" s="90">
        <v>2.9009879279274777</v>
      </c>
      <c r="C17" s="90">
        <v>0.34047508959161027</v>
      </c>
      <c r="D17" s="90">
        <v>3.2414630175190879</v>
      </c>
      <c r="E17" s="7"/>
    </row>
    <row r="18" spans="1:12" x14ac:dyDescent="0.25">
      <c r="A18" s="89" t="s">
        <v>59</v>
      </c>
      <c r="B18" s="90">
        <v>2.5640233056838335</v>
      </c>
      <c r="C18" s="90">
        <v>0.65101920573094696</v>
      </c>
      <c r="D18" s="90">
        <v>3.2150425114147803</v>
      </c>
      <c r="E18" s="7"/>
    </row>
    <row r="19" spans="1:12" x14ac:dyDescent="0.25">
      <c r="A19" s="89" t="s">
        <v>57</v>
      </c>
      <c r="B19" s="90">
        <v>2.2552841859459711</v>
      </c>
      <c r="C19" s="90">
        <v>0.67906443683526541</v>
      </c>
      <c r="D19" s="90">
        <v>2.9343486227812363</v>
      </c>
      <c r="E19" s="7"/>
    </row>
    <row r="20" spans="1:12" x14ac:dyDescent="0.25">
      <c r="A20" s="89" t="s">
        <v>64</v>
      </c>
      <c r="B20" s="90">
        <v>2.5644095780673637</v>
      </c>
      <c r="C20" s="90">
        <v>0.28096076917752916</v>
      </c>
      <c r="D20" s="90">
        <v>2.8453703472448924</v>
      </c>
      <c r="E20" s="7"/>
    </row>
    <row r="21" spans="1:12" x14ac:dyDescent="0.25">
      <c r="A21" s="89" t="s">
        <v>53</v>
      </c>
      <c r="B21" s="90">
        <v>2.2625648948033223</v>
      </c>
      <c r="C21" s="90">
        <v>0.46415598114545287</v>
      </c>
      <c r="D21" s="90">
        <v>2.7267208759487751</v>
      </c>
      <c r="E21" s="7"/>
    </row>
    <row r="22" spans="1:12" x14ac:dyDescent="0.25">
      <c r="A22" s="89" t="s">
        <v>50</v>
      </c>
      <c r="B22" s="90">
        <v>1.5629795652497993</v>
      </c>
      <c r="C22" s="90">
        <v>1.1118995062091221</v>
      </c>
      <c r="D22" s="90">
        <v>2.6748790714589208</v>
      </c>
      <c r="E22" s="7"/>
    </row>
    <row r="23" spans="1:12" x14ac:dyDescent="0.25">
      <c r="A23" s="89" t="s">
        <v>61</v>
      </c>
      <c r="B23" s="90">
        <v>1.8507124079043231</v>
      </c>
      <c r="C23" s="90">
        <v>0.54662623875942273</v>
      </c>
      <c r="D23" s="90">
        <v>2.3973386466637461</v>
      </c>
      <c r="E23" s="7"/>
    </row>
    <row r="24" spans="1:12" x14ac:dyDescent="0.25">
      <c r="A24" s="89" t="s">
        <v>60</v>
      </c>
      <c r="B24" s="90">
        <v>1.2131673818187771</v>
      </c>
      <c r="C24" s="90">
        <v>0.95617663102945705</v>
      </c>
      <c r="D24" s="90">
        <v>2.1693440128482342</v>
      </c>
      <c r="E24" s="7"/>
    </row>
    <row r="25" spans="1:12" x14ac:dyDescent="0.25">
      <c r="A25" s="89" t="s">
        <v>58</v>
      </c>
      <c r="B25" s="90">
        <v>1.6457795145055218</v>
      </c>
      <c r="C25" s="90">
        <v>0.44196023731473455</v>
      </c>
      <c r="D25" s="90">
        <v>2.0877397518202567</v>
      </c>
      <c r="E25" s="7"/>
    </row>
    <row r="26" spans="1:12" x14ac:dyDescent="0.25">
      <c r="A26" s="89" t="s">
        <v>49</v>
      </c>
      <c r="B26" s="90">
        <v>1.568002353281768</v>
      </c>
      <c r="C26" s="90">
        <v>0.40480004849912843</v>
      </c>
      <c r="D26" s="90">
        <v>1.9728024017808961</v>
      </c>
      <c r="E26" s="7"/>
    </row>
    <row r="27" spans="1:12" x14ac:dyDescent="0.25">
      <c r="A27" s="65" t="s">
        <v>62</v>
      </c>
      <c r="B27" s="7">
        <v>1.1985863057378421</v>
      </c>
      <c r="C27" s="7">
        <v>0.7541011669900809</v>
      </c>
      <c r="D27" s="7">
        <v>1.9526874727279233</v>
      </c>
      <c r="E27" s="7"/>
    </row>
    <row r="28" spans="1:12" x14ac:dyDescent="0.25">
      <c r="A28" s="89" t="s">
        <v>63</v>
      </c>
      <c r="B28" s="90">
        <v>1.3423022110610969</v>
      </c>
      <c r="C28" s="90">
        <v>0.28322082455271858</v>
      </c>
      <c r="D28" s="90">
        <v>1.6255230356138157</v>
      </c>
      <c r="E28" s="7"/>
    </row>
    <row r="29" spans="1:12" x14ac:dyDescent="0.25">
      <c r="A29" s="89" t="s">
        <v>51</v>
      </c>
      <c r="B29" s="90">
        <v>1.2770624172250162</v>
      </c>
      <c r="C29" s="90">
        <v>0.23168851238249649</v>
      </c>
      <c r="D29" s="90">
        <v>1.5087509296075126</v>
      </c>
      <c r="E29" s="6"/>
      <c r="H29" s="61"/>
      <c r="I29" s="61"/>
      <c r="J29" s="61"/>
      <c r="K29" s="61"/>
      <c r="L29" s="61"/>
    </row>
    <row r="30" spans="1:12" s="61" customFormat="1" x14ac:dyDescent="0.25"/>
    <row r="31" spans="1:12" s="61" customFormat="1" x14ac:dyDescent="0.25"/>
    <row r="32" spans="1:12" x14ac:dyDescent="0.25">
      <c r="A32" s="25" t="s">
        <v>47</v>
      </c>
      <c r="H32" s="61"/>
      <c r="I32" s="61"/>
      <c r="J32" s="61"/>
      <c r="K32" s="61"/>
      <c r="L32" s="61"/>
    </row>
    <row r="33" spans="1:7" x14ac:dyDescent="0.25">
      <c r="A33" s="25" t="s">
        <v>46</v>
      </c>
    </row>
    <row r="34" spans="1:7" x14ac:dyDescent="0.25">
      <c r="A34" s="25" t="s">
        <v>45</v>
      </c>
    </row>
    <row r="36" spans="1:7" x14ac:dyDescent="0.25">
      <c r="A36" s="123" t="s">
        <v>70</v>
      </c>
      <c r="B36" s="123" t="s">
        <v>75</v>
      </c>
      <c r="C36" s="123"/>
      <c r="D36" s="123"/>
    </row>
    <row r="37" spans="1:7" ht="24" x14ac:dyDescent="0.25">
      <c r="A37" s="124"/>
      <c r="B37" s="40" t="s">
        <v>72</v>
      </c>
      <c r="C37" s="40" t="s">
        <v>71</v>
      </c>
      <c r="D37" s="40" t="s">
        <v>17</v>
      </c>
    </row>
    <row r="38" spans="1:7" x14ac:dyDescent="0.25">
      <c r="A38" s="65" t="s">
        <v>56</v>
      </c>
      <c r="B38" s="7">
        <v>0.53277532365793079</v>
      </c>
      <c r="C38" s="7">
        <v>0.10357870248132996</v>
      </c>
      <c r="D38" s="7">
        <v>0.63635402613926084</v>
      </c>
      <c r="G38" s="1" t="s">
        <v>137</v>
      </c>
    </row>
    <row r="39" spans="1:7" x14ac:dyDescent="0.25">
      <c r="A39" s="65" t="s">
        <v>55</v>
      </c>
      <c r="B39" s="7">
        <v>0.56354433508349011</v>
      </c>
      <c r="C39" s="7">
        <v>1.8349864256160236E-2</v>
      </c>
      <c r="D39" s="7">
        <v>0.58189419933965036</v>
      </c>
    </row>
    <row r="40" spans="1:7" x14ac:dyDescent="0.25">
      <c r="A40" s="65" t="s">
        <v>67</v>
      </c>
      <c r="B40" s="7">
        <v>0.51953570194355236</v>
      </c>
      <c r="C40" s="7">
        <v>3.2855468810371762E-2</v>
      </c>
      <c r="D40" s="7">
        <v>0.55239117075392408</v>
      </c>
    </row>
    <row r="41" spans="1:7" x14ac:dyDescent="0.25">
      <c r="A41" s="89" t="s">
        <v>64</v>
      </c>
      <c r="B41" s="90">
        <v>0.37292339265654167</v>
      </c>
      <c r="C41" s="90">
        <v>2.5857841525164363E-2</v>
      </c>
      <c r="D41" s="90">
        <v>0.39878123418170608</v>
      </c>
    </row>
    <row r="42" spans="1:7" x14ac:dyDescent="0.25">
      <c r="A42" s="89" t="s">
        <v>49</v>
      </c>
      <c r="B42" s="90">
        <v>0.33031017275466151</v>
      </c>
      <c r="C42" s="90">
        <v>3.9995474484827709E-2</v>
      </c>
      <c r="D42" s="90">
        <v>0.37030564723948928</v>
      </c>
    </row>
    <row r="43" spans="1:7" x14ac:dyDescent="0.25">
      <c r="A43" s="65" t="s">
        <v>54</v>
      </c>
      <c r="B43" s="7">
        <v>0.29739743952750097</v>
      </c>
      <c r="C43" s="7">
        <v>5.5173567139355686E-2</v>
      </c>
      <c r="D43" s="7">
        <v>0.35257100666685665</v>
      </c>
    </row>
    <row r="44" spans="1:7" x14ac:dyDescent="0.25">
      <c r="A44" s="65" t="s">
        <v>65</v>
      </c>
      <c r="B44" s="7">
        <v>0.31680934358664697</v>
      </c>
      <c r="C44" s="7">
        <v>2.7075956082218532E-2</v>
      </c>
      <c r="D44" s="7">
        <v>0.34388529966886544</v>
      </c>
    </row>
    <row r="45" spans="1:7" x14ac:dyDescent="0.25">
      <c r="A45" s="65" t="s">
        <v>57</v>
      </c>
      <c r="B45" s="7">
        <v>0.19253264769895298</v>
      </c>
      <c r="C45" s="7">
        <v>0.12865490528068668</v>
      </c>
      <c r="D45" s="7">
        <v>0.32118755297963969</v>
      </c>
    </row>
    <row r="46" spans="1:7" x14ac:dyDescent="0.25">
      <c r="A46" s="89" t="s">
        <v>59</v>
      </c>
      <c r="B46" s="90">
        <v>0.2536268828178882</v>
      </c>
      <c r="C46" s="90">
        <v>4.7976503356316515E-2</v>
      </c>
      <c r="D46" s="90">
        <v>0.30160338617420474</v>
      </c>
    </row>
    <row r="47" spans="1:7" x14ac:dyDescent="0.25">
      <c r="A47" s="65" t="s">
        <v>58</v>
      </c>
      <c r="B47" s="7">
        <v>0.26663345861957838</v>
      </c>
      <c r="C47" s="7">
        <v>2.9032430796312712E-2</v>
      </c>
      <c r="D47" s="7">
        <v>0.29566588941589117</v>
      </c>
    </row>
    <row r="48" spans="1:7" x14ac:dyDescent="0.25">
      <c r="A48" s="93" t="s">
        <v>98</v>
      </c>
      <c r="B48" s="91">
        <v>0.25954887020511319</v>
      </c>
      <c r="C48" s="91">
        <v>3.5847331484085428E-2</v>
      </c>
      <c r="D48" s="91">
        <v>0.29539620168919856</v>
      </c>
    </row>
    <row r="49" spans="1:9" x14ac:dyDescent="0.25">
      <c r="A49" s="65" t="s">
        <v>52</v>
      </c>
      <c r="B49" s="7">
        <v>0.2434079030182924</v>
      </c>
      <c r="C49" s="7">
        <v>1.3026244839664898E-2</v>
      </c>
      <c r="D49" s="7">
        <v>0.25643414785795726</v>
      </c>
    </row>
    <row r="50" spans="1:9" x14ac:dyDescent="0.25">
      <c r="A50" s="89" t="s">
        <v>51</v>
      </c>
      <c r="B50" s="90">
        <v>0.17445382609905619</v>
      </c>
      <c r="C50" s="90">
        <v>2.4420543095838906E-2</v>
      </c>
      <c r="D50" s="90">
        <v>0.19887436919489507</v>
      </c>
    </row>
    <row r="51" spans="1:9" x14ac:dyDescent="0.25">
      <c r="A51" s="65" t="s">
        <v>63</v>
      </c>
      <c r="B51" s="7">
        <v>0.1190656719660985</v>
      </c>
      <c r="C51" s="7">
        <v>3.9293269705821282E-2</v>
      </c>
      <c r="D51" s="7">
        <v>0.15835894167191977</v>
      </c>
    </row>
    <row r="52" spans="1:9" x14ac:dyDescent="0.25">
      <c r="A52" s="65" t="s">
        <v>62</v>
      </c>
      <c r="B52" s="7"/>
      <c r="C52" s="7">
        <v>0.13668403845504173</v>
      </c>
      <c r="D52" s="7">
        <v>0.13845997312195407</v>
      </c>
      <c r="I52" s="28"/>
    </row>
    <row r="53" spans="1:9" x14ac:dyDescent="0.25">
      <c r="A53" s="65" t="s">
        <v>66</v>
      </c>
      <c r="B53" s="7">
        <v>9.2512166654654698E-2</v>
      </c>
      <c r="C53" s="7">
        <v>2.3090745155206888E-2</v>
      </c>
      <c r="D53" s="7">
        <v>0.11560291180986161</v>
      </c>
    </row>
    <row r="54" spans="1:9" x14ac:dyDescent="0.25">
      <c r="A54" s="89" t="s">
        <v>60</v>
      </c>
      <c r="B54" s="90">
        <v>6.4848226384480637E-2</v>
      </c>
      <c r="C54" s="90">
        <v>4.8375886183137928E-2</v>
      </c>
      <c r="D54" s="90">
        <v>0.11322411256761857</v>
      </c>
    </row>
    <row r="55" spans="1:9" x14ac:dyDescent="0.25">
      <c r="A55" s="89" t="s">
        <v>53</v>
      </c>
      <c r="B55" s="90">
        <v>8.2980637536841498E-2</v>
      </c>
      <c r="C55" s="90">
        <v>2.6972426780899544E-2</v>
      </c>
      <c r="D55" s="90">
        <v>0.10995306431774103</v>
      </c>
    </row>
    <row r="56" spans="1:9" x14ac:dyDescent="0.25">
      <c r="A56" s="89" t="s">
        <v>1</v>
      </c>
      <c r="B56" s="90"/>
      <c r="C56" s="90">
        <v>7.9006062286376105E-2</v>
      </c>
      <c r="D56" s="90">
        <v>8.219462053817933E-2</v>
      </c>
    </row>
    <row r="57" spans="1:9" x14ac:dyDescent="0.25">
      <c r="A57" s="65" t="s">
        <v>61</v>
      </c>
      <c r="B57" s="7">
        <v>1.3953071397405625E-2</v>
      </c>
      <c r="C57" s="7">
        <v>6.5334225416223926E-2</v>
      </c>
      <c r="D57" s="7">
        <v>7.928729681362956E-2</v>
      </c>
    </row>
    <row r="58" spans="1:9" x14ac:dyDescent="0.25">
      <c r="A58" s="89" t="s">
        <v>50</v>
      </c>
      <c r="B58" s="90">
        <v>2.8098716166787756E-2</v>
      </c>
      <c r="C58" s="90">
        <v>4.9825969300683011E-2</v>
      </c>
      <c r="D58" s="90">
        <v>7.7924685467470778E-2</v>
      </c>
    </row>
    <row r="59" spans="1:9" x14ac:dyDescent="0.25">
      <c r="A59" s="65" t="s">
        <v>48</v>
      </c>
      <c r="B59" s="7"/>
      <c r="C59" s="7">
        <v>6.7939610031669637E-2</v>
      </c>
      <c r="D59" s="7">
        <v>6.7939610031669637E-2</v>
      </c>
    </row>
    <row r="60" spans="1:9" x14ac:dyDescent="0.25">
      <c r="B60" s="61"/>
      <c r="C60" s="61"/>
      <c r="D60" s="61"/>
    </row>
    <row r="61" spans="1:9" x14ac:dyDescent="0.25">
      <c r="B61" s="61"/>
      <c r="C61" s="61"/>
      <c r="D61" s="61"/>
    </row>
    <row r="62" spans="1:9" x14ac:dyDescent="0.25">
      <c r="B62" s="61"/>
      <c r="C62" s="61"/>
      <c r="D62" s="61"/>
    </row>
    <row r="67" spans="9:9" x14ac:dyDescent="0.25">
      <c r="I67" s="2"/>
    </row>
  </sheetData>
  <mergeCells count="4">
    <mergeCell ref="A6:A7"/>
    <mergeCell ref="B6:D6"/>
    <mergeCell ref="A36:A37"/>
    <mergeCell ref="B36:D3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zoomScaleNormal="100" workbookViewId="0">
      <selection sqref="A1:A2"/>
    </sheetView>
  </sheetViews>
  <sheetFormatPr defaultRowHeight="15" x14ac:dyDescent="0.25"/>
  <cols>
    <col min="1" max="1" width="22.7109375" customWidth="1"/>
    <col min="2" max="4" width="14.7109375" customWidth="1"/>
  </cols>
  <sheetData>
    <row r="1" spans="1:7" s="61" customFormat="1" x14ac:dyDescent="0.25">
      <c r="A1" s="110" t="s">
        <v>150</v>
      </c>
    </row>
    <row r="2" spans="1:7" s="61" customFormat="1" x14ac:dyDescent="0.25">
      <c r="A2" s="110" t="s">
        <v>149</v>
      </c>
    </row>
    <row r="4" spans="1:7" x14ac:dyDescent="0.25">
      <c r="A4" s="113" t="s">
        <v>152</v>
      </c>
    </row>
    <row r="6" spans="1:7" x14ac:dyDescent="0.25">
      <c r="A6" s="123" t="s">
        <v>70</v>
      </c>
      <c r="B6" s="123" t="s">
        <v>78</v>
      </c>
      <c r="C6" s="123"/>
      <c r="D6" s="123"/>
    </row>
    <row r="7" spans="1:7" ht="25.5" customHeight="1" x14ac:dyDescent="0.25">
      <c r="A7" s="124"/>
      <c r="B7" s="40" t="s">
        <v>72</v>
      </c>
      <c r="C7" s="40" t="s">
        <v>71</v>
      </c>
      <c r="D7" s="40" t="s">
        <v>17</v>
      </c>
    </row>
    <row r="8" spans="1:7" x14ac:dyDescent="0.25">
      <c r="A8" s="89" t="s">
        <v>58</v>
      </c>
      <c r="B8" s="90">
        <v>3.5224908679812224</v>
      </c>
      <c r="C8" s="90">
        <v>1.4723577409762737E-2</v>
      </c>
      <c r="D8" s="90">
        <v>3.5372144453909851</v>
      </c>
      <c r="G8" s="5" t="s">
        <v>138</v>
      </c>
    </row>
    <row r="9" spans="1:7" x14ac:dyDescent="0.25">
      <c r="A9" s="89" t="s">
        <v>52</v>
      </c>
      <c r="B9" s="90">
        <v>2.310739965161948</v>
      </c>
      <c r="C9" s="90">
        <v>3.4446132431252462E-2</v>
      </c>
      <c r="D9" s="90">
        <v>2.3451860975932002</v>
      </c>
    </row>
    <row r="10" spans="1:7" x14ac:dyDescent="0.25">
      <c r="A10" s="89" t="s">
        <v>56</v>
      </c>
      <c r="B10" s="90">
        <v>1.3619016435695348</v>
      </c>
      <c r="C10" s="90">
        <v>2.7290803826948099E-2</v>
      </c>
      <c r="D10" s="90">
        <v>1.389192447396483</v>
      </c>
      <c r="G10" s="28"/>
    </row>
    <row r="11" spans="1:7" x14ac:dyDescent="0.25">
      <c r="A11" s="89" t="s">
        <v>54</v>
      </c>
      <c r="B11" s="90">
        <v>1.3007734404918956</v>
      </c>
      <c r="C11" s="90">
        <v>3.0894682807542907E-2</v>
      </c>
      <c r="D11" s="90">
        <v>1.3316681232994383</v>
      </c>
    </row>
    <row r="12" spans="1:7" x14ac:dyDescent="0.25">
      <c r="A12" s="89" t="s">
        <v>61</v>
      </c>
      <c r="B12" s="90">
        <v>1.1885419803571708</v>
      </c>
      <c r="C12" s="90">
        <v>8.8576100770874008E-2</v>
      </c>
      <c r="D12" s="90">
        <v>1.2771180811280447</v>
      </c>
    </row>
    <row r="13" spans="1:7" x14ac:dyDescent="0.25">
      <c r="A13" s="89" t="s">
        <v>65</v>
      </c>
      <c r="B13" s="90">
        <v>1.0202958248215792</v>
      </c>
      <c r="C13" s="90">
        <v>1.2691087369663338E-2</v>
      </c>
      <c r="D13" s="90">
        <v>1.0329869121912425</v>
      </c>
    </row>
    <row r="14" spans="1:7" x14ac:dyDescent="0.25">
      <c r="A14" s="89" t="s">
        <v>1</v>
      </c>
      <c r="B14" s="90">
        <v>0.96991792371319974</v>
      </c>
      <c r="C14" s="90">
        <v>5.9051527097495317E-2</v>
      </c>
      <c r="D14" s="90">
        <v>1.028969450810695</v>
      </c>
    </row>
    <row r="15" spans="1:7" x14ac:dyDescent="0.25">
      <c r="A15" s="89" t="s">
        <v>60</v>
      </c>
      <c r="B15" s="90">
        <v>0.93781884060667997</v>
      </c>
      <c r="C15" s="90">
        <v>4.7277348518664226E-2</v>
      </c>
      <c r="D15" s="90">
        <v>0.98509618912534436</v>
      </c>
    </row>
    <row r="16" spans="1:7" x14ac:dyDescent="0.25">
      <c r="A16" s="89" t="s">
        <v>57</v>
      </c>
      <c r="B16" s="90">
        <v>0.86689838796299767</v>
      </c>
      <c r="C16" s="90">
        <v>3.6550807682825946E-2</v>
      </c>
      <c r="D16" s="90">
        <v>0.90344919564582371</v>
      </c>
    </row>
    <row r="17" spans="1:4" x14ac:dyDescent="0.25">
      <c r="A17" s="93" t="s">
        <v>98</v>
      </c>
      <c r="B17" s="91">
        <v>0.8244260257360625</v>
      </c>
      <c r="C17" s="91">
        <v>4.4421687826281524E-2</v>
      </c>
      <c r="D17" s="91">
        <v>0.86884771356234403</v>
      </c>
    </row>
    <row r="18" spans="1:4" x14ac:dyDescent="0.25">
      <c r="A18" s="89" t="s">
        <v>51</v>
      </c>
      <c r="B18" s="90">
        <v>0.64386874721849219</v>
      </c>
      <c r="C18" s="90">
        <v>2.0864413011790827E-2</v>
      </c>
      <c r="D18" s="90">
        <v>0.66473316023028295</v>
      </c>
    </row>
    <row r="19" spans="1:4" x14ac:dyDescent="0.25">
      <c r="A19" s="89" t="s">
        <v>55</v>
      </c>
      <c r="B19" s="90">
        <v>0.61074143405723014</v>
      </c>
      <c r="C19" s="90">
        <v>3.4086697747147822E-2</v>
      </c>
      <c r="D19" s="90">
        <v>0.64482813180437792</v>
      </c>
    </row>
    <row r="20" spans="1:4" x14ac:dyDescent="0.25">
      <c r="A20" s="89" t="s">
        <v>67</v>
      </c>
      <c r="B20" s="90">
        <v>0.5613048703506337</v>
      </c>
      <c r="C20" s="90">
        <v>6.2136577327081527E-2</v>
      </c>
      <c r="D20" s="90">
        <v>0.62344144767771537</v>
      </c>
    </row>
    <row r="21" spans="1:4" x14ac:dyDescent="0.25">
      <c r="A21" s="89" t="s">
        <v>49</v>
      </c>
      <c r="B21" s="90">
        <v>0.55931822687691513</v>
      </c>
      <c r="C21" s="90">
        <v>2.9322968957579174E-2</v>
      </c>
      <c r="D21" s="90">
        <v>0.58864119583449426</v>
      </c>
    </row>
    <row r="22" spans="1:4" x14ac:dyDescent="0.25">
      <c r="A22" s="89" t="s">
        <v>64</v>
      </c>
      <c r="B22" s="90">
        <v>0.5527994554072484</v>
      </c>
      <c r="C22" s="90">
        <v>2.2044029589999861E-2</v>
      </c>
      <c r="D22" s="90">
        <v>0.57484348499724824</v>
      </c>
    </row>
    <row r="23" spans="1:4" x14ac:dyDescent="0.25">
      <c r="A23" s="89" t="s">
        <v>48</v>
      </c>
      <c r="B23" s="90">
        <v>0.47925991329801609</v>
      </c>
      <c r="C23" s="90">
        <v>4.2940036545298411E-2</v>
      </c>
      <c r="D23" s="90">
        <v>0.52219994984331441</v>
      </c>
    </row>
    <row r="24" spans="1:4" x14ac:dyDescent="0.25">
      <c r="A24" s="89" t="s">
        <v>53</v>
      </c>
      <c r="B24" s="90">
        <v>0.42845336499823872</v>
      </c>
      <c r="C24" s="90">
        <v>4.293041874466938E-2</v>
      </c>
      <c r="D24" s="90">
        <v>0.47138378374290812</v>
      </c>
    </row>
    <row r="25" spans="1:4" x14ac:dyDescent="0.25">
      <c r="A25" s="89" t="s">
        <v>59</v>
      </c>
      <c r="B25" s="90">
        <v>0.39122858168710989</v>
      </c>
      <c r="C25" s="90">
        <v>6.2945568907556898E-2</v>
      </c>
      <c r="D25" s="90">
        <v>0.45417415059466665</v>
      </c>
    </row>
    <row r="26" spans="1:4" x14ac:dyDescent="0.25">
      <c r="A26" s="89" t="s">
        <v>62</v>
      </c>
      <c r="B26" s="90">
        <v>0.3634981582235291</v>
      </c>
      <c r="C26" s="90">
        <v>1.256559046540867E-2</v>
      </c>
      <c r="D26" s="90">
        <v>0.37606374868893788</v>
      </c>
    </row>
    <row r="27" spans="1:4" x14ac:dyDescent="0.25">
      <c r="A27" s="89" t="s">
        <v>66</v>
      </c>
      <c r="B27" s="90">
        <v>0.24364776056540774</v>
      </c>
      <c r="C27" s="90">
        <v>8.5735868429812748E-2</v>
      </c>
      <c r="D27" s="90">
        <v>0.3293836289952205</v>
      </c>
    </row>
    <row r="28" spans="1:4" x14ac:dyDescent="0.25">
      <c r="A28" s="89" t="s">
        <v>63</v>
      </c>
      <c r="B28" s="90">
        <v>0.24908937759830629</v>
      </c>
      <c r="C28" s="90">
        <v>5.1491637213422155E-2</v>
      </c>
      <c r="D28" s="90">
        <v>0.30058101481172844</v>
      </c>
    </row>
    <row r="29" spans="1:4" x14ac:dyDescent="0.25">
      <c r="A29" s="89" t="s">
        <v>50</v>
      </c>
      <c r="B29" s="90">
        <v>4.7238634667526896E-2</v>
      </c>
      <c r="C29" s="90">
        <v>5.9473533903734124E-2</v>
      </c>
      <c r="D29" s="90">
        <v>0.10671216857126102</v>
      </c>
    </row>
    <row r="30" spans="1:4" x14ac:dyDescent="0.25">
      <c r="A30" s="38"/>
      <c r="B30" s="38"/>
      <c r="C30" s="38"/>
      <c r="D30" s="38"/>
    </row>
    <row r="32" spans="1:4" x14ac:dyDescent="0.25">
      <c r="A32" s="25" t="s">
        <v>47</v>
      </c>
    </row>
    <row r="33" spans="1:1" x14ac:dyDescent="0.25">
      <c r="A33" s="25" t="s">
        <v>46</v>
      </c>
    </row>
    <row r="34" spans="1:1" x14ac:dyDescent="0.25">
      <c r="A34" s="25" t="s">
        <v>45</v>
      </c>
    </row>
    <row r="35" spans="1:1" x14ac:dyDescent="0.25">
      <c r="A35" s="25" t="s">
        <v>77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16" zoomScale="115" zoomScaleNormal="115" workbookViewId="0">
      <selection sqref="A1:A2"/>
    </sheetView>
  </sheetViews>
  <sheetFormatPr defaultRowHeight="15" x14ac:dyDescent="0.25"/>
  <cols>
    <col min="1" max="1" width="14.28515625" customWidth="1"/>
    <col min="2" max="2" width="12.42578125" customWidth="1"/>
    <col min="3" max="3" width="11.7109375" style="45" customWidth="1"/>
    <col min="4" max="4" width="9.140625" style="45" customWidth="1"/>
    <col min="5" max="5" width="9.42578125" style="46" customWidth="1"/>
    <col min="6" max="6" width="11.85546875" style="42" customWidth="1"/>
    <col min="7" max="7" width="11" style="42" customWidth="1"/>
    <col min="8" max="8" width="7.140625" style="42" customWidth="1"/>
    <col min="9" max="9" width="10.28515625" customWidth="1"/>
  </cols>
  <sheetData>
    <row r="1" spans="1:10" s="61" customFormat="1" x14ac:dyDescent="0.25">
      <c r="A1" s="110" t="s">
        <v>150</v>
      </c>
      <c r="C1" s="45"/>
      <c r="D1" s="45"/>
      <c r="E1" s="46"/>
      <c r="F1" s="42"/>
      <c r="G1" s="42"/>
      <c r="H1" s="42"/>
    </row>
    <row r="2" spans="1:10" s="61" customFormat="1" x14ac:dyDescent="0.25">
      <c r="A2" s="110" t="s">
        <v>149</v>
      </c>
      <c r="C2" s="45"/>
      <c r="D2" s="45"/>
      <c r="E2" s="46"/>
      <c r="F2" s="42"/>
      <c r="G2" s="42"/>
      <c r="H2" s="42"/>
    </row>
    <row r="3" spans="1:10" s="2" customFormat="1" x14ac:dyDescent="0.25">
      <c r="A3" s="114" t="s">
        <v>139</v>
      </c>
      <c r="F3" s="103"/>
      <c r="G3" s="103"/>
      <c r="H3" s="103"/>
    </row>
    <row r="4" spans="1:10" s="2" customFormat="1" x14ac:dyDescent="0.25">
      <c r="A4" s="104"/>
      <c r="F4" s="103"/>
      <c r="G4" s="103"/>
      <c r="H4" s="103"/>
    </row>
    <row r="5" spans="1:10" s="61" customFormat="1" x14ac:dyDescent="0.25">
      <c r="A5" s="101" t="s">
        <v>140</v>
      </c>
      <c r="B5" s="82"/>
      <c r="C5" s="82"/>
      <c r="D5" s="82"/>
      <c r="E5" s="82"/>
      <c r="F5" s="82"/>
      <c r="G5" s="82"/>
      <c r="H5" s="82"/>
      <c r="I5" s="82"/>
    </row>
    <row r="6" spans="1:10" s="61" customFormat="1" x14ac:dyDescent="0.25">
      <c r="A6" s="101"/>
      <c r="B6" s="99"/>
      <c r="C6" s="99"/>
      <c r="D6" s="99"/>
      <c r="E6" s="99"/>
      <c r="F6" s="99"/>
      <c r="G6" s="99"/>
      <c r="H6" s="99"/>
      <c r="I6" s="99"/>
    </row>
    <row r="7" spans="1:10" s="61" customFormat="1" ht="20.25" customHeight="1" x14ac:dyDescent="0.25">
      <c r="A7" s="128" t="s">
        <v>79</v>
      </c>
      <c r="B7" s="130" t="s">
        <v>103</v>
      </c>
      <c r="C7" s="125" t="s">
        <v>80</v>
      </c>
      <c r="D7" s="125"/>
      <c r="E7" s="132" t="s">
        <v>104</v>
      </c>
      <c r="F7" s="130" t="s">
        <v>95</v>
      </c>
      <c r="G7" s="125" t="s">
        <v>81</v>
      </c>
      <c r="H7" s="125"/>
      <c r="I7" s="126" t="s">
        <v>105</v>
      </c>
    </row>
    <row r="8" spans="1:10" s="61" customFormat="1" ht="45.75" thickBot="1" x14ac:dyDescent="0.3">
      <c r="A8" s="129"/>
      <c r="B8" s="131"/>
      <c r="C8" s="98" t="s">
        <v>83</v>
      </c>
      <c r="D8" s="98" t="s">
        <v>84</v>
      </c>
      <c r="E8" s="133"/>
      <c r="F8" s="131"/>
      <c r="G8" s="98" t="s">
        <v>85</v>
      </c>
      <c r="H8" s="98" t="s">
        <v>84</v>
      </c>
      <c r="I8" s="127"/>
    </row>
    <row r="9" spans="1:10" s="61" customFormat="1" x14ac:dyDescent="0.25">
      <c r="A9" s="83"/>
      <c r="B9" s="82"/>
      <c r="C9" s="82"/>
      <c r="D9" s="82"/>
      <c r="E9" s="82"/>
      <c r="F9" s="84"/>
      <c r="G9" s="82"/>
      <c r="H9" s="82"/>
      <c r="I9" s="82"/>
    </row>
    <row r="10" spans="1:10" x14ac:dyDescent="0.25">
      <c r="A10" s="47" t="s">
        <v>65</v>
      </c>
      <c r="B10" s="68">
        <v>349399</v>
      </c>
      <c r="C10" s="68">
        <v>20012</v>
      </c>
      <c r="D10" s="72">
        <v>5.7275493060941791</v>
      </c>
      <c r="E10" s="68">
        <v>2218</v>
      </c>
      <c r="F10" s="70">
        <v>348980</v>
      </c>
      <c r="G10" s="68">
        <v>19593</v>
      </c>
      <c r="H10" s="72">
        <v>5.6143618545475382</v>
      </c>
      <c r="I10" s="68">
        <v>-419</v>
      </c>
      <c r="J10" s="80"/>
    </row>
    <row r="11" spans="1:10" x14ac:dyDescent="0.25">
      <c r="A11" s="47" t="s">
        <v>48</v>
      </c>
      <c r="B11" s="68">
        <v>11548</v>
      </c>
      <c r="C11" s="68">
        <v>1138</v>
      </c>
      <c r="D11" s="72">
        <v>9.8545202632490483</v>
      </c>
      <c r="E11" s="68">
        <v>182</v>
      </c>
      <c r="F11" s="70">
        <v>12053</v>
      </c>
      <c r="G11" s="68">
        <v>1643</v>
      </c>
      <c r="H11" s="72">
        <v>13.631461047042231</v>
      </c>
      <c r="I11" s="68">
        <v>505</v>
      </c>
    </row>
    <row r="12" spans="1:10" x14ac:dyDescent="0.25">
      <c r="A12" s="47" t="s">
        <v>66</v>
      </c>
      <c r="B12" s="68">
        <v>806584</v>
      </c>
      <c r="C12" s="68">
        <v>66403</v>
      </c>
      <c r="D12" s="72">
        <v>8.2326205330133</v>
      </c>
      <c r="E12" s="68">
        <v>9680</v>
      </c>
      <c r="F12" s="70">
        <v>774838</v>
      </c>
      <c r="G12" s="68">
        <v>34657</v>
      </c>
      <c r="H12" s="72">
        <v>4.4728059284650472</v>
      </c>
      <c r="I12" s="68">
        <v>-31746</v>
      </c>
    </row>
    <row r="13" spans="1:10" x14ac:dyDescent="0.25">
      <c r="A13" s="47" t="s">
        <v>52</v>
      </c>
      <c r="B13" s="68">
        <v>50683</v>
      </c>
      <c r="C13" s="68">
        <v>2466</v>
      </c>
      <c r="D13" s="72">
        <v>4.8655367677525003</v>
      </c>
      <c r="E13" s="68">
        <v>1643</v>
      </c>
      <c r="F13" s="70">
        <v>50412</v>
      </c>
      <c r="G13" s="68">
        <v>2195</v>
      </c>
      <c r="H13" s="72">
        <v>4.3541220344362452</v>
      </c>
      <c r="I13" s="68">
        <v>-271</v>
      </c>
    </row>
    <row r="14" spans="1:10" x14ac:dyDescent="0.25">
      <c r="A14" s="47" t="s">
        <v>56</v>
      </c>
      <c r="B14" s="68">
        <v>41659</v>
      </c>
      <c r="C14" s="68">
        <v>3717</v>
      </c>
      <c r="D14" s="72">
        <v>8.9224417292781872</v>
      </c>
      <c r="E14" s="68">
        <v>701</v>
      </c>
      <c r="F14" s="70">
        <v>43575</v>
      </c>
      <c r="G14" s="68">
        <v>5633</v>
      </c>
      <c r="H14" s="72">
        <v>12.927137119908206</v>
      </c>
      <c r="I14" s="68">
        <v>1916</v>
      </c>
    </row>
    <row r="15" spans="1:10" x14ac:dyDescent="0.25">
      <c r="A15" s="47" t="s">
        <v>67</v>
      </c>
      <c r="B15" s="68">
        <v>428489</v>
      </c>
      <c r="C15" s="68">
        <v>34117</v>
      </c>
      <c r="D15" s="72">
        <v>7.9621647230150598</v>
      </c>
      <c r="E15" s="68">
        <v>3530</v>
      </c>
      <c r="F15" s="70">
        <v>416212</v>
      </c>
      <c r="G15" s="68">
        <v>21840</v>
      </c>
      <c r="H15" s="72">
        <v>5.2473258820024409</v>
      </c>
      <c r="I15" s="68">
        <v>-12277</v>
      </c>
    </row>
    <row r="16" spans="1:10" x14ac:dyDescent="0.25">
      <c r="A16" s="47" t="s">
        <v>102</v>
      </c>
      <c r="B16" s="68">
        <v>114179</v>
      </c>
      <c r="C16" s="68">
        <v>8223</v>
      </c>
      <c r="D16" s="72">
        <v>7.2018497271827577</v>
      </c>
      <c r="E16" s="68">
        <v>826</v>
      </c>
      <c r="F16" s="70">
        <v>113042</v>
      </c>
      <c r="G16" s="68">
        <v>7086</v>
      </c>
      <c r="H16" s="72">
        <v>6.2684665876399928</v>
      </c>
      <c r="I16" s="68">
        <v>-1137</v>
      </c>
    </row>
    <row r="17" spans="1:10" x14ac:dyDescent="0.25">
      <c r="A17" s="47" t="s">
        <v>54</v>
      </c>
      <c r="B17" s="68">
        <v>133450</v>
      </c>
      <c r="C17" s="68">
        <v>11578</v>
      </c>
      <c r="D17" s="72">
        <v>8.6759085799925071</v>
      </c>
      <c r="E17" s="68">
        <v>1428</v>
      </c>
      <c r="F17" s="70">
        <v>138365</v>
      </c>
      <c r="G17" s="68">
        <v>16493</v>
      </c>
      <c r="H17" s="72">
        <v>11.919921945578722</v>
      </c>
      <c r="I17" s="68">
        <v>4915</v>
      </c>
    </row>
    <row r="18" spans="1:10" x14ac:dyDescent="0.25">
      <c r="A18" s="47" t="s">
        <v>99</v>
      </c>
      <c r="B18" s="68">
        <v>457838</v>
      </c>
      <c r="C18" s="68">
        <v>57780</v>
      </c>
      <c r="D18" s="72">
        <v>12.620184432048017</v>
      </c>
      <c r="E18" s="68">
        <v>3752</v>
      </c>
      <c r="F18" s="70">
        <v>420118</v>
      </c>
      <c r="G18" s="68">
        <v>20060</v>
      </c>
      <c r="H18" s="72">
        <v>4.7748489710033848</v>
      </c>
      <c r="I18" s="68">
        <v>-37720</v>
      </c>
      <c r="J18" s="80"/>
    </row>
    <row r="19" spans="1:10" x14ac:dyDescent="0.25">
      <c r="A19" s="47" t="s">
        <v>63</v>
      </c>
      <c r="B19" s="68">
        <v>321685</v>
      </c>
      <c r="C19" s="68">
        <v>25894</v>
      </c>
      <c r="D19" s="72">
        <v>8.0494894073394772</v>
      </c>
      <c r="E19" s="68">
        <v>2336</v>
      </c>
      <c r="F19" s="70">
        <v>312926</v>
      </c>
      <c r="G19" s="68">
        <v>17135</v>
      </c>
      <c r="H19" s="72">
        <v>5.4757354773972127</v>
      </c>
      <c r="I19" s="68">
        <v>-8759</v>
      </c>
      <c r="J19" s="80"/>
    </row>
    <row r="20" spans="1:10" x14ac:dyDescent="0.25">
      <c r="A20" s="47" t="s">
        <v>57</v>
      </c>
      <c r="B20" s="68">
        <v>79593</v>
      </c>
      <c r="C20" s="68">
        <v>9101</v>
      </c>
      <c r="D20" s="72">
        <v>11.434422625105222</v>
      </c>
      <c r="E20" s="68">
        <v>517</v>
      </c>
      <c r="F20" s="70">
        <v>79723</v>
      </c>
      <c r="G20" s="68">
        <v>9231</v>
      </c>
      <c r="H20" s="72">
        <v>11.578841739523099</v>
      </c>
      <c r="I20" s="68">
        <v>130</v>
      </c>
      <c r="J20" s="80"/>
    </row>
    <row r="21" spans="1:10" x14ac:dyDescent="0.25">
      <c r="A21" s="47" t="s">
        <v>61</v>
      </c>
      <c r="B21" s="68">
        <v>127647</v>
      </c>
      <c r="C21" s="68">
        <v>12155</v>
      </c>
      <c r="D21" s="72">
        <v>9.5223546185965979</v>
      </c>
      <c r="E21" s="68">
        <v>502</v>
      </c>
      <c r="F21" s="70">
        <v>130825</v>
      </c>
      <c r="G21" s="68">
        <v>15333</v>
      </c>
      <c r="H21" s="72">
        <v>11.720236957768011</v>
      </c>
      <c r="I21" s="68">
        <v>3178</v>
      </c>
      <c r="J21" s="80"/>
    </row>
    <row r="22" spans="1:10" x14ac:dyDescent="0.25">
      <c r="A22" s="47" t="s">
        <v>55</v>
      </c>
      <c r="B22" s="68">
        <v>461716</v>
      </c>
      <c r="C22" s="68">
        <v>37841</v>
      </c>
      <c r="D22" s="72">
        <v>8.1957307089206353</v>
      </c>
      <c r="E22" s="68">
        <v>2918</v>
      </c>
      <c r="F22" s="70">
        <v>456223</v>
      </c>
      <c r="G22" s="68">
        <v>32348</v>
      </c>
      <c r="H22" s="72">
        <v>7.0903921985520242</v>
      </c>
      <c r="I22" s="68">
        <v>-5493</v>
      </c>
      <c r="J22" s="80"/>
    </row>
    <row r="23" spans="1:10" x14ac:dyDescent="0.25">
      <c r="A23" s="48" t="s">
        <v>1</v>
      </c>
      <c r="B23" s="69">
        <v>108667</v>
      </c>
      <c r="C23" s="69">
        <v>10899</v>
      </c>
      <c r="D23" s="73">
        <v>10.02972383520296</v>
      </c>
      <c r="E23" s="69">
        <v>301</v>
      </c>
      <c r="F23" s="71">
        <v>114441</v>
      </c>
      <c r="G23" s="69">
        <v>16673</v>
      </c>
      <c r="H23" s="73">
        <v>14.56907926355065</v>
      </c>
      <c r="I23" s="69">
        <v>5774</v>
      </c>
      <c r="J23" s="80"/>
    </row>
    <row r="24" spans="1:10" x14ac:dyDescent="0.25">
      <c r="A24" s="47" t="s">
        <v>50</v>
      </c>
      <c r="B24" s="68">
        <v>25559</v>
      </c>
      <c r="C24" s="68">
        <v>7518</v>
      </c>
      <c r="D24" s="72">
        <v>29.414296333972377</v>
      </c>
      <c r="E24" s="68">
        <v>39</v>
      </c>
      <c r="F24" s="70">
        <v>24807</v>
      </c>
      <c r="G24" s="68">
        <v>6766</v>
      </c>
      <c r="H24" s="72">
        <v>27.27455960011287</v>
      </c>
      <c r="I24" s="68">
        <v>-752</v>
      </c>
    </row>
    <row r="25" spans="1:10" x14ac:dyDescent="0.25">
      <c r="A25" s="47" t="s">
        <v>49</v>
      </c>
      <c r="B25" s="68">
        <v>392921</v>
      </c>
      <c r="C25" s="68">
        <v>10974</v>
      </c>
      <c r="D25" s="72">
        <v>2.7929278404564788</v>
      </c>
      <c r="E25" s="68">
        <v>2448</v>
      </c>
      <c r="F25" s="70">
        <v>418476</v>
      </c>
      <c r="G25" s="68">
        <v>36529</v>
      </c>
      <c r="H25" s="72">
        <v>8.7290549517774014</v>
      </c>
      <c r="I25" s="68">
        <v>25555</v>
      </c>
    </row>
    <row r="26" spans="1:10" x14ac:dyDescent="0.25">
      <c r="A26" s="47" t="s">
        <v>53</v>
      </c>
      <c r="B26" s="68">
        <v>311262</v>
      </c>
      <c r="C26" s="68">
        <v>14543</v>
      </c>
      <c r="D26" s="72">
        <v>4.6722696634989171</v>
      </c>
      <c r="E26" s="68">
        <v>1621</v>
      </c>
      <c r="F26" s="70">
        <v>321910</v>
      </c>
      <c r="G26" s="68">
        <v>25191</v>
      </c>
      <c r="H26" s="72">
        <v>7.8254791711969185</v>
      </c>
      <c r="I26" s="68">
        <v>10648</v>
      </c>
    </row>
    <row r="27" spans="1:10" x14ac:dyDescent="0.25">
      <c r="A27" s="47" t="s">
        <v>60</v>
      </c>
      <c r="B27" s="68">
        <v>36802</v>
      </c>
      <c r="C27" s="68">
        <v>5612</v>
      </c>
      <c r="D27" s="72">
        <v>15.249171240693441</v>
      </c>
      <c r="E27" s="68">
        <v>85</v>
      </c>
      <c r="F27" s="70">
        <v>41512</v>
      </c>
      <c r="G27" s="68">
        <v>10322</v>
      </c>
      <c r="H27" s="72">
        <v>24.8650992484101</v>
      </c>
      <c r="I27" s="68">
        <v>4710</v>
      </c>
    </row>
    <row r="28" spans="1:10" x14ac:dyDescent="0.25">
      <c r="A28" s="47" t="s">
        <v>59</v>
      </c>
      <c r="B28" s="68">
        <v>107890</v>
      </c>
      <c r="C28" s="68">
        <v>2821</v>
      </c>
      <c r="D28" s="72">
        <v>2.614700157567893</v>
      </c>
      <c r="E28" s="68">
        <v>288</v>
      </c>
      <c r="F28" s="70">
        <v>128799</v>
      </c>
      <c r="G28" s="68">
        <v>23730</v>
      </c>
      <c r="H28" s="72">
        <v>18.424056087391982</v>
      </c>
      <c r="I28" s="68">
        <v>20909</v>
      </c>
    </row>
    <row r="29" spans="1:10" x14ac:dyDescent="0.25">
      <c r="A29" s="47" t="s">
        <v>64</v>
      </c>
      <c r="B29" s="68">
        <v>331856</v>
      </c>
      <c r="C29" s="68">
        <v>4555</v>
      </c>
      <c r="D29" s="72">
        <v>1.3725832891374572</v>
      </c>
      <c r="E29" s="68">
        <v>1529</v>
      </c>
      <c r="F29" s="70">
        <v>348170</v>
      </c>
      <c r="G29" s="68">
        <v>20869</v>
      </c>
      <c r="H29" s="72">
        <v>5.9939110204785022</v>
      </c>
      <c r="I29" s="68">
        <v>16314</v>
      </c>
    </row>
    <row r="30" spans="1:10" x14ac:dyDescent="0.25">
      <c r="A30" s="47" t="s">
        <v>51</v>
      </c>
      <c r="B30" s="68">
        <v>127106</v>
      </c>
      <c r="C30" s="68">
        <v>1901</v>
      </c>
      <c r="D30" s="72">
        <v>1.495602095888471</v>
      </c>
      <c r="E30" s="68">
        <v>454</v>
      </c>
      <c r="F30" s="70">
        <v>131126</v>
      </c>
      <c r="G30" s="68">
        <v>5921</v>
      </c>
      <c r="H30" s="72">
        <v>4.5155041715601785</v>
      </c>
      <c r="I30" s="68">
        <v>4020</v>
      </c>
    </row>
    <row r="31" spans="1:10" x14ac:dyDescent="0.25">
      <c r="A31" s="52"/>
      <c r="B31" s="53"/>
      <c r="C31" s="51"/>
      <c r="D31" s="54"/>
      <c r="E31" s="55"/>
      <c r="F31" s="49"/>
      <c r="G31" s="56"/>
      <c r="H31" s="49"/>
      <c r="I31" s="49"/>
    </row>
    <row r="33" spans="1:1" x14ac:dyDescent="0.25">
      <c r="A33" s="28" t="s">
        <v>86</v>
      </c>
    </row>
    <row r="35" spans="1:1" x14ac:dyDescent="0.25">
      <c r="A35" s="108" t="s">
        <v>116</v>
      </c>
    </row>
    <row r="36" spans="1:1" x14ac:dyDescent="0.25">
      <c r="A36" s="108" t="s">
        <v>119</v>
      </c>
    </row>
    <row r="37" spans="1:1" x14ac:dyDescent="0.25">
      <c r="A37" s="95"/>
    </row>
  </sheetData>
  <mergeCells count="7">
    <mergeCell ref="G7:H7"/>
    <mergeCell ref="I7:I8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zoomScaleNormal="100" workbookViewId="0">
      <selection activeCell="O18" sqref="O18"/>
    </sheetView>
  </sheetViews>
  <sheetFormatPr defaultRowHeight="15" x14ac:dyDescent="0.25"/>
  <cols>
    <col min="1" max="1" width="13.140625" customWidth="1"/>
    <col min="2" max="2" width="8.28515625" customWidth="1"/>
    <col min="3" max="3" width="9.7109375" customWidth="1"/>
    <col min="4" max="4" width="5.28515625" customWidth="1"/>
    <col min="5" max="5" width="8.5703125" bestFit="1" customWidth="1"/>
    <col min="6" max="6" width="12.28515625" bestFit="1" customWidth="1"/>
    <col min="8" max="8" width="9.140625" customWidth="1"/>
  </cols>
  <sheetData>
    <row r="1" spans="1:17" s="61" customFormat="1" x14ac:dyDescent="0.25">
      <c r="A1" s="110" t="s">
        <v>150</v>
      </c>
    </row>
    <row r="2" spans="1:17" s="61" customFormat="1" x14ac:dyDescent="0.25">
      <c r="A2" s="110" t="s">
        <v>149</v>
      </c>
    </row>
    <row r="3" spans="1:17" s="2" customFormat="1" x14ac:dyDescent="0.25">
      <c r="A3" s="113" t="s">
        <v>141</v>
      </c>
    </row>
    <row r="4" spans="1:17" s="2" customFormat="1" ht="15.75" x14ac:dyDescent="0.25">
      <c r="A4" s="102"/>
    </row>
    <row r="5" spans="1:17" x14ac:dyDescent="0.25">
      <c r="A5" s="62" t="s">
        <v>142</v>
      </c>
    </row>
    <row r="6" spans="1:17" x14ac:dyDescent="0.25">
      <c r="L6" s="61"/>
      <c r="M6" s="61"/>
      <c r="N6" s="61"/>
      <c r="O6" s="61"/>
      <c r="P6" s="61"/>
      <c r="Q6" s="61"/>
    </row>
    <row r="7" spans="1:17" ht="22.5" customHeight="1" x14ac:dyDescent="0.25">
      <c r="A7" s="137" t="s">
        <v>120</v>
      </c>
      <c r="B7" s="139" t="s">
        <v>108</v>
      </c>
      <c r="C7" s="136" t="s">
        <v>80</v>
      </c>
      <c r="D7" s="136"/>
      <c r="E7" s="139" t="s">
        <v>106</v>
      </c>
      <c r="F7" s="130" t="s">
        <v>107</v>
      </c>
      <c r="G7" s="136" t="s">
        <v>88</v>
      </c>
      <c r="H7" s="136"/>
      <c r="I7" s="134" t="s">
        <v>82</v>
      </c>
      <c r="J7" s="42"/>
      <c r="L7" s="61"/>
      <c r="M7" s="61"/>
      <c r="N7" s="61"/>
      <c r="O7" s="61"/>
      <c r="P7" s="61"/>
      <c r="Q7" s="61"/>
    </row>
    <row r="8" spans="1:17" ht="57" thickBot="1" x14ac:dyDescent="0.3">
      <c r="A8" s="138"/>
      <c r="B8" s="140"/>
      <c r="C8" s="98" t="s">
        <v>83</v>
      </c>
      <c r="D8" s="106" t="s">
        <v>84</v>
      </c>
      <c r="E8" s="140"/>
      <c r="F8" s="131"/>
      <c r="G8" s="98" t="s">
        <v>85</v>
      </c>
      <c r="H8" s="105" t="s">
        <v>84</v>
      </c>
      <c r="I8" s="135"/>
      <c r="J8" s="42"/>
      <c r="L8" s="61"/>
      <c r="M8" s="61"/>
      <c r="N8" s="61"/>
      <c r="O8" s="61"/>
      <c r="P8" s="61"/>
      <c r="Q8" s="61"/>
    </row>
    <row r="9" spans="1:17" x14ac:dyDescent="0.25">
      <c r="A9" s="21" t="s">
        <v>65</v>
      </c>
      <c r="B9" s="74">
        <v>85430</v>
      </c>
      <c r="C9" s="74">
        <v>3899</v>
      </c>
      <c r="D9" s="75">
        <v>4.5639705021655157</v>
      </c>
      <c r="E9" s="74">
        <v>443</v>
      </c>
      <c r="F9" s="76">
        <v>88493</v>
      </c>
      <c r="G9" s="74">
        <v>6962</v>
      </c>
      <c r="H9" s="75">
        <v>7.8672889381080999</v>
      </c>
      <c r="I9" s="74">
        <v>3063</v>
      </c>
      <c r="J9" s="42"/>
      <c r="L9" s="61"/>
      <c r="M9" s="61"/>
      <c r="N9" s="61"/>
      <c r="O9" s="61"/>
      <c r="P9" s="61"/>
      <c r="Q9" s="61"/>
    </row>
    <row r="10" spans="1:17" x14ac:dyDescent="0.25">
      <c r="A10" s="21" t="s">
        <v>48</v>
      </c>
      <c r="B10" s="74">
        <v>2884</v>
      </c>
      <c r="C10" s="74">
        <v>432</v>
      </c>
      <c r="D10" s="75">
        <v>14.979195561719832</v>
      </c>
      <c r="E10" s="74">
        <v>8</v>
      </c>
      <c r="F10" s="76">
        <v>2938</v>
      </c>
      <c r="G10" s="74">
        <v>486</v>
      </c>
      <c r="H10" s="75">
        <v>16.541865214431585</v>
      </c>
      <c r="I10" s="74">
        <v>54</v>
      </c>
      <c r="J10" s="42"/>
      <c r="L10" s="61"/>
      <c r="M10" s="61"/>
      <c r="N10" s="61"/>
      <c r="O10" s="61"/>
      <c r="P10" s="61"/>
      <c r="Q10" s="61"/>
    </row>
    <row r="11" spans="1:17" x14ac:dyDescent="0.25">
      <c r="A11" s="21" t="s">
        <v>66</v>
      </c>
      <c r="B11" s="74">
        <v>162747</v>
      </c>
      <c r="C11" s="74">
        <v>20411</v>
      </c>
      <c r="D11" s="75">
        <v>12.54155222523303</v>
      </c>
      <c r="E11" s="74">
        <v>1711</v>
      </c>
      <c r="F11" s="76">
        <v>151499</v>
      </c>
      <c r="G11" s="74">
        <v>9163</v>
      </c>
      <c r="H11" s="75">
        <v>6.0482247407573642</v>
      </c>
      <c r="I11" s="74">
        <v>-11248</v>
      </c>
      <c r="J11" s="42"/>
      <c r="L11" s="61"/>
      <c r="M11" s="61"/>
      <c r="N11" s="61"/>
      <c r="O11" s="61"/>
      <c r="P11" s="61"/>
    </row>
    <row r="12" spans="1:17" x14ac:dyDescent="0.25">
      <c r="A12" s="21" t="s">
        <v>52</v>
      </c>
      <c r="B12" s="74">
        <v>11118</v>
      </c>
      <c r="C12" s="74">
        <v>441</v>
      </c>
      <c r="D12" s="75">
        <v>3.9665407447382623</v>
      </c>
      <c r="E12" s="74">
        <v>72</v>
      </c>
      <c r="F12" s="76">
        <v>11341</v>
      </c>
      <c r="G12" s="74">
        <v>664</v>
      </c>
      <c r="H12" s="75">
        <v>5.8548628868706469</v>
      </c>
      <c r="I12" s="74">
        <v>223</v>
      </c>
      <c r="J12" s="42"/>
      <c r="L12" s="61"/>
      <c r="M12" s="61"/>
      <c r="N12" s="61"/>
      <c r="O12" s="61"/>
      <c r="P12" s="61"/>
      <c r="Q12" s="61"/>
    </row>
    <row r="13" spans="1:17" x14ac:dyDescent="0.25">
      <c r="A13" s="21" t="s">
        <v>56</v>
      </c>
      <c r="B13" s="74">
        <v>14765</v>
      </c>
      <c r="C13" s="74">
        <v>1078</v>
      </c>
      <c r="D13" s="75">
        <v>7.3010497798848633</v>
      </c>
      <c r="E13" s="74">
        <v>88</v>
      </c>
      <c r="F13" s="76">
        <v>15637</v>
      </c>
      <c r="G13" s="74">
        <v>1950</v>
      </c>
      <c r="H13" s="75">
        <v>12.470422715354609</v>
      </c>
      <c r="I13" s="74">
        <v>872</v>
      </c>
      <c r="J13" s="42"/>
      <c r="L13" s="61"/>
      <c r="M13" s="61"/>
      <c r="N13" s="61"/>
      <c r="O13" s="61"/>
      <c r="P13" s="61"/>
      <c r="Q13" s="61"/>
    </row>
    <row r="14" spans="1:17" x14ac:dyDescent="0.25">
      <c r="A14" s="21" t="s">
        <v>67</v>
      </c>
      <c r="B14" s="74">
        <v>87132</v>
      </c>
      <c r="C14" s="74">
        <v>10228</v>
      </c>
      <c r="D14" s="75">
        <v>11.738511683422853</v>
      </c>
      <c r="E14" s="74">
        <v>366</v>
      </c>
      <c r="F14" s="76">
        <v>86454</v>
      </c>
      <c r="G14" s="74">
        <v>9550</v>
      </c>
      <c r="H14" s="75">
        <v>11.046336780253082</v>
      </c>
      <c r="I14" s="74">
        <v>-678</v>
      </c>
      <c r="J14" s="42"/>
      <c r="L14" s="61"/>
      <c r="M14" s="61"/>
      <c r="N14" s="61"/>
      <c r="O14" s="61"/>
      <c r="P14" s="61"/>
      <c r="Q14" s="61"/>
    </row>
    <row r="15" spans="1:17" x14ac:dyDescent="0.25">
      <c r="A15" s="21" t="s">
        <v>62</v>
      </c>
      <c r="B15" s="74">
        <v>28375</v>
      </c>
      <c r="C15" s="74">
        <v>3963</v>
      </c>
      <c r="D15" s="75">
        <v>13.966519823788545</v>
      </c>
      <c r="E15" s="74">
        <v>92</v>
      </c>
      <c r="F15" s="76">
        <v>26272</v>
      </c>
      <c r="G15" s="74">
        <v>1860</v>
      </c>
      <c r="H15" s="75">
        <v>7.0797807551766141</v>
      </c>
      <c r="I15" s="74">
        <v>-2103</v>
      </c>
      <c r="J15" s="58"/>
      <c r="L15" s="61"/>
      <c r="M15" s="61"/>
      <c r="N15" s="61"/>
      <c r="O15" s="61"/>
      <c r="P15" s="61"/>
      <c r="Q15" s="61"/>
    </row>
    <row r="16" spans="1:17" x14ac:dyDescent="0.25">
      <c r="A16" s="21" t="s">
        <v>54</v>
      </c>
      <c r="B16" s="74">
        <v>46996</v>
      </c>
      <c r="C16" s="74">
        <v>6537</v>
      </c>
      <c r="D16" s="75">
        <v>13.909694442080179</v>
      </c>
      <c r="E16" s="74">
        <v>371</v>
      </c>
      <c r="F16" s="76">
        <v>44921</v>
      </c>
      <c r="G16" s="74">
        <v>4462</v>
      </c>
      <c r="H16" s="75">
        <v>9.9329934774381687</v>
      </c>
      <c r="I16" s="74">
        <v>-2075</v>
      </c>
      <c r="J16" s="42"/>
      <c r="L16" s="61"/>
      <c r="M16" s="61"/>
      <c r="N16" s="61"/>
      <c r="O16" s="61"/>
      <c r="P16" s="61"/>
      <c r="Q16" s="61"/>
    </row>
    <row r="17" spans="1:17" x14ac:dyDescent="0.25">
      <c r="A17" s="21" t="s">
        <v>58</v>
      </c>
      <c r="B17" s="74">
        <v>89475</v>
      </c>
      <c r="C17" s="74">
        <v>12531</v>
      </c>
      <c r="D17" s="75">
        <v>14.005029337803856</v>
      </c>
      <c r="E17" s="74">
        <v>618</v>
      </c>
      <c r="F17" s="76">
        <v>84405</v>
      </c>
      <c r="G17" s="74">
        <v>7461</v>
      </c>
      <c r="H17" s="75">
        <v>8.8395237248978145</v>
      </c>
      <c r="I17" s="74">
        <v>-5070</v>
      </c>
      <c r="J17" s="42"/>
      <c r="L17" s="61"/>
      <c r="M17" s="61"/>
      <c r="N17" s="61"/>
      <c r="O17" s="61"/>
      <c r="P17" s="61"/>
      <c r="Q17" s="61"/>
    </row>
    <row r="18" spans="1:17" x14ac:dyDescent="0.25">
      <c r="A18" s="21" t="s">
        <v>63</v>
      </c>
      <c r="B18" s="74">
        <v>92361</v>
      </c>
      <c r="C18" s="74">
        <v>8788</v>
      </c>
      <c r="D18" s="75">
        <v>9.5148385140914442</v>
      </c>
      <c r="E18" s="74">
        <v>492</v>
      </c>
      <c r="F18" s="76">
        <v>89032</v>
      </c>
      <c r="G18" s="74">
        <v>5459</v>
      </c>
      <c r="H18" s="75">
        <v>6.1315032797196514</v>
      </c>
      <c r="I18" s="74">
        <v>-3329</v>
      </c>
      <c r="J18" s="42"/>
      <c r="L18" s="61"/>
      <c r="M18" s="61"/>
      <c r="N18" s="61"/>
      <c r="O18" s="61"/>
      <c r="P18" s="61"/>
      <c r="Q18" s="61"/>
    </row>
    <row r="19" spans="1:17" x14ac:dyDescent="0.25">
      <c r="A19" s="21" t="s">
        <v>57</v>
      </c>
      <c r="B19" s="74">
        <v>17892</v>
      </c>
      <c r="C19" s="74">
        <v>2896</v>
      </c>
      <c r="D19" s="75">
        <v>16.186004918399284</v>
      </c>
      <c r="E19" s="74">
        <v>67</v>
      </c>
      <c r="F19" s="76">
        <v>18654</v>
      </c>
      <c r="G19" s="74">
        <v>3658</v>
      </c>
      <c r="H19" s="75">
        <v>19.609735177441838</v>
      </c>
      <c r="I19" s="74">
        <v>762</v>
      </c>
      <c r="J19" s="42"/>
      <c r="L19" s="61"/>
      <c r="M19" s="61"/>
      <c r="N19" s="61"/>
      <c r="O19" s="61"/>
      <c r="P19" s="61"/>
      <c r="Q19" s="61"/>
    </row>
    <row r="20" spans="1:17" x14ac:dyDescent="0.25">
      <c r="A20" s="21" t="s">
        <v>61</v>
      </c>
      <c r="B20" s="74">
        <v>38829</v>
      </c>
      <c r="C20" s="74">
        <v>4300</v>
      </c>
      <c r="D20" s="75">
        <v>11.074197120708748</v>
      </c>
      <c r="E20" s="74">
        <v>71</v>
      </c>
      <c r="F20" s="76">
        <v>39508</v>
      </c>
      <c r="G20" s="74">
        <v>4979</v>
      </c>
      <c r="H20" s="75">
        <v>12.60251088387162</v>
      </c>
      <c r="I20" s="74">
        <v>679</v>
      </c>
      <c r="J20" s="42"/>
      <c r="L20" s="61"/>
      <c r="M20" s="61"/>
      <c r="N20" s="61"/>
      <c r="O20" s="61"/>
      <c r="P20" s="61"/>
      <c r="Q20" s="61"/>
    </row>
    <row r="21" spans="1:17" x14ac:dyDescent="0.25">
      <c r="A21" s="21" t="s">
        <v>55</v>
      </c>
      <c r="B21" s="74">
        <v>184264</v>
      </c>
      <c r="C21" s="74">
        <v>23811</v>
      </c>
      <c r="D21" s="75">
        <v>12.922220292623626</v>
      </c>
      <c r="E21" s="74">
        <v>1062</v>
      </c>
      <c r="F21" s="76">
        <v>169312</v>
      </c>
      <c r="G21" s="74">
        <v>8859</v>
      </c>
      <c r="H21" s="75">
        <v>5.2323521073521073</v>
      </c>
      <c r="I21" s="74">
        <v>-14952</v>
      </c>
      <c r="J21" s="42"/>
      <c r="L21" s="61"/>
      <c r="M21" s="61"/>
      <c r="N21" s="61"/>
      <c r="O21" s="61"/>
      <c r="P21" s="61"/>
      <c r="Q21" s="61"/>
    </row>
    <row r="22" spans="1:17" x14ac:dyDescent="0.25">
      <c r="A22" s="8" t="s">
        <v>1</v>
      </c>
      <c r="B22" s="77">
        <v>26492</v>
      </c>
      <c r="C22" s="77">
        <v>3159</v>
      </c>
      <c r="D22" s="78">
        <v>11.924354522119886</v>
      </c>
      <c r="E22" s="77">
        <v>22</v>
      </c>
      <c r="F22" s="79">
        <v>30094</v>
      </c>
      <c r="G22" s="77">
        <v>6761</v>
      </c>
      <c r="H22" s="78">
        <v>22.466272346647173</v>
      </c>
      <c r="I22" s="77">
        <v>3602</v>
      </c>
      <c r="J22" s="42"/>
      <c r="K22" s="80"/>
      <c r="L22" s="61"/>
      <c r="M22" s="61"/>
      <c r="N22" s="61"/>
      <c r="O22" s="61"/>
      <c r="P22" s="61"/>
      <c r="Q22" s="61"/>
    </row>
    <row r="23" spans="1:17" x14ac:dyDescent="0.25">
      <c r="A23" s="21" t="s">
        <v>50</v>
      </c>
      <c r="B23" s="74">
        <v>8231</v>
      </c>
      <c r="C23" s="74">
        <v>3074</v>
      </c>
      <c r="D23" s="75">
        <v>37.346616450006074</v>
      </c>
      <c r="E23" s="74">
        <v>6</v>
      </c>
      <c r="F23" s="76">
        <v>7387</v>
      </c>
      <c r="G23" s="74">
        <v>2230</v>
      </c>
      <c r="H23" s="75">
        <v>30.188168403952893</v>
      </c>
      <c r="I23" s="74">
        <v>-844</v>
      </c>
      <c r="J23" s="42"/>
      <c r="L23" s="61"/>
      <c r="M23" s="61"/>
      <c r="N23" s="61"/>
      <c r="O23" s="61"/>
      <c r="P23" s="61"/>
      <c r="Q23" s="61"/>
    </row>
    <row r="24" spans="1:17" x14ac:dyDescent="0.25">
      <c r="A24" s="21" t="s">
        <v>49</v>
      </c>
      <c r="B24" s="74">
        <v>155219</v>
      </c>
      <c r="C24" s="74">
        <v>4393</v>
      </c>
      <c r="D24" s="75">
        <v>2.8301947570851507</v>
      </c>
      <c r="E24" s="74">
        <v>594</v>
      </c>
      <c r="F24" s="76">
        <v>163689</v>
      </c>
      <c r="G24" s="74">
        <v>12863</v>
      </c>
      <c r="H24" s="75">
        <v>7.8581945029904272</v>
      </c>
      <c r="I24" s="74">
        <v>8470</v>
      </c>
      <c r="J24" s="42"/>
      <c r="L24" s="61"/>
      <c r="M24" s="61"/>
      <c r="N24" s="61"/>
      <c r="O24" s="61"/>
      <c r="P24" s="61"/>
      <c r="Q24" s="61"/>
    </row>
    <row r="25" spans="1:17" x14ac:dyDescent="0.25">
      <c r="A25" s="21" t="s">
        <v>53</v>
      </c>
      <c r="B25" s="74">
        <v>22490</v>
      </c>
      <c r="C25" s="74">
        <v>892</v>
      </c>
      <c r="D25" s="75">
        <v>3.9662072032014231</v>
      </c>
      <c r="E25" s="74">
        <v>43</v>
      </c>
      <c r="F25" s="76">
        <v>30166</v>
      </c>
      <c r="G25" s="74">
        <v>8568</v>
      </c>
      <c r="H25" s="75">
        <v>28.402837631770865</v>
      </c>
      <c r="I25" s="74">
        <v>7676</v>
      </c>
      <c r="J25" s="42"/>
      <c r="L25" s="61"/>
      <c r="M25" s="61"/>
      <c r="N25" s="61"/>
      <c r="O25" s="61"/>
      <c r="P25" s="61"/>
      <c r="Q25" s="61"/>
    </row>
    <row r="26" spans="1:17" x14ac:dyDescent="0.25">
      <c r="A26" s="21" t="s">
        <v>60</v>
      </c>
      <c r="B26" s="74">
        <v>9780</v>
      </c>
      <c r="C26" s="74">
        <v>1977</v>
      </c>
      <c r="D26" s="75">
        <v>20.214723926380369</v>
      </c>
      <c r="E26" s="74">
        <v>9</v>
      </c>
      <c r="F26" s="76">
        <v>10751</v>
      </c>
      <c r="G26" s="74">
        <v>2948</v>
      </c>
      <c r="H26" s="75">
        <v>27.420705050692955</v>
      </c>
      <c r="I26" s="74">
        <v>971</v>
      </c>
      <c r="J26" s="42"/>
      <c r="L26" s="61"/>
      <c r="M26" s="61"/>
      <c r="N26" s="61"/>
      <c r="O26" s="61"/>
      <c r="P26" s="61"/>
      <c r="Q26" s="61"/>
    </row>
    <row r="27" spans="1:17" x14ac:dyDescent="0.25">
      <c r="A27" s="21" t="s">
        <v>59</v>
      </c>
      <c r="B27" s="74">
        <v>27765</v>
      </c>
      <c r="C27" s="74">
        <v>832</v>
      </c>
      <c r="D27" s="75">
        <v>2.9965784260759949</v>
      </c>
      <c r="E27" s="74">
        <v>43</v>
      </c>
      <c r="F27" s="76">
        <v>34723</v>
      </c>
      <c r="G27" s="74">
        <v>7790</v>
      </c>
      <c r="H27" s="75">
        <v>22.434697462776835</v>
      </c>
      <c r="I27" s="74">
        <v>6958</v>
      </c>
      <c r="J27" s="42"/>
      <c r="L27" s="61"/>
      <c r="M27" s="61"/>
      <c r="N27" s="61"/>
      <c r="O27" s="61"/>
      <c r="P27" s="61"/>
      <c r="Q27" s="61"/>
    </row>
    <row r="28" spans="1:17" x14ac:dyDescent="0.25">
      <c r="A28" s="21" t="s">
        <v>64</v>
      </c>
      <c r="B28" s="74">
        <v>72043</v>
      </c>
      <c r="C28" s="74">
        <v>1047</v>
      </c>
      <c r="D28" s="75">
        <v>1.4532987243729441</v>
      </c>
      <c r="E28" s="74">
        <v>176</v>
      </c>
      <c r="F28" s="76">
        <v>77204</v>
      </c>
      <c r="G28" s="74">
        <v>6208</v>
      </c>
      <c r="H28" s="75">
        <v>8.0410341433086376</v>
      </c>
      <c r="I28" s="74">
        <v>5161</v>
      </c>
      <c r="J28" s="42"/>
      <c r="L28" s="61"/>
      <c r="M28" s="61"/>
      <c r="N28" s="61"/>
      <c r="O28" s="61"/>
      <c r="P28" s="61"/>
      <c r="Q28" s="61"/>
    </row>
    <row r="29" spans="1:17" ht="15.75" customHeight="1" x14ac:dyDescent="0.25">
      <c r="A29" s="21" t="s">
        <v>51</v>
      </c>
      <c r="B29" s="74">
        <v>50210</v>
      </c>
      <c r="C29" s="74">
        <v>351</v>
      </c>
      <c r="D29" s="75">
        <v>0.69906393148775148</v>
      </c>
      <c r="E29" s="74">
        <v>44</v>
      </c>
      <c r="F29" s="76">
        <v>52018</v>
      </c>
      <c r="G29" s="74">
        <v>2159</v>
      </c>
      <c r="H29" s="75">
        <v>4.1504863701026569</v>
      </c>
      <c r="I29" s="74">
        <v>1808</v>
      </c>
      <c r="J29" s="42"/>
      <c r="L29" s="61"/>
      <c r="M29" s="61"/>
      <c r="N29" s="61"/>
      <c r="O29" s="61"/>
      <c r="P29" s="61"/>
      <c r="Q29" s="61"/>
    </row>
    <row r="30" spans="1:17" x14ac:dyDescent="0.25">
      <c r="B30" s="53"/>
      <c r="C30" s="53"/>
      <c r="D30" s="57"/>
      <c r="E30" s="53"/>
      <c r="F30" s="53"/>
      <c r="G30" s="53"/>
      <c r="H30" s="57"/>
      <c r="I30" s="50"/>
      <c r="J30" s="42"/>
      <c r="L30" s="61"/>
      <c r="M30" s="61"/>
      <c r="N30" s="61"/>
      <c r="O30" s="61"/>
      <c r="P30" s="61"/>
      <c r="Q30" s="61"/>
    </row>
    <row r="31" spans="1:17" x14ac:dyDescent="0.25">
      <c r="A31" s="28" t="s">
        <v>89</v>
      </c>
      <c r="B31" s="49"/>
      <c r="C31" s="49"/>
      <c r="D31" s="49"/>
      <c r="E31" s="49"/>
      <c r="F31" s="53"/>
      <c r="G31" s="50"/>
      <c r="H31" s="50"/>
      <c r="I31" s="50"/>
      <c r="L31" s="61"/>
      <c r="M31" s="61"/>
      <c r="N31" s="61"/>
      <c r="O31" s="61"/>
      <c r="P31" s="61"/>
      <c r="Q31" s="61"/>
    </row>
    <row r="32" spans="1:17" x14ac:dyDescent="0.25">
      <c r="A32" s="107" t="s">
        <v>109</v>
      </c>
    </row>
    <row r="33" spans="1:1" ht="15.75" x14ac:dyDescent="0.25">
      <c r="A33" s="28" t="s">
        <v>112</v>
      </c>
    </row>
  </sheetData>
  <mergeCells count="7">
    <mergeCell ref="I7:I8"/>
    <mergeCell ref="G7:H7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Tab 4.1</vt:lpstr>
      <vt:lpstr>Graf. 4.1-4.2</vt:lpstr>
      <vt:lpstr>Tab 4.2, Graf 4.3-4.4</vt:lpstr>
      <vt:lpstr>Graf. 4.5</vt:lpstr>
      <vt:lpstr>Graf. 4.6-4.7</vt:lpstr>
      <vt:lpstr>Graf. 4.8-4.9</vt:lpstr>
      <vt:lpstr>Graf. 4.10</vt:lpstr>
      <vt:lpstr>Tab. 4.3</vt:lpstr>
      <vt:lpstr>Tab. 4.4</vt:lpstr>
      <vt:lpstr>Tab. 4.5</vt:lpstr>
      <vt:lpstr>Tab. 4.6</vt:lpstr>
      <vt:lpstr>Tab. 4.7</vt:lpstr>
      <vt:lpstr>Tab 4.8</vt:lpstr>
      <vt:lpstr>Tab 4.9, Graf 4.11-4.12</vt:lpstr>
      <vt:lpstr>Graf 4.13-4.14-4.15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Serrani</dc:creator>
  <cp:lastModifiedBy>Tiziana Valentino</cp:lastModifiedBy>
  <dcterms:created xsi:type="dcterms:W3CDTF">2018-04-04T13:33:39Z</dcterms:created>
  <dcterms:modified xsi:type="dcterms:W3CDTF">2023-01-09T12:50:27Z</dcterms:modified>
</cp:coreProperties>
</file>