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drawings/drawing18.xml" ContentType="application/vnd.openxmlformats-officedocument.drawing+xml"/>
  <Override PartName="/xl/charts/chart28.xml" ContentType="application/vnd.openxmlformats-officedocument.drawingml.chart+xml"/>
  <Override PartName="/xl/drawings/drawing19.xml" ContentType="application/vnd.openxmlformats-officedocument.drawing+xml"/>
  <Override PartName="/xl/charts/chart29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drawings/drawing26.xml" ContentType="application/vnd.openxmlformats-officedocument.drawing+xml"/>
  <Override PartName="/xl/charts/chart34.xml" ContentType="application/vnd.openxmlformats-officedocument.drawingml.chart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drawings/drawing29.xml" ContentType="application/vnd.openxmlformats-officedocument.drawing+xml"/>
  <Override PartName="/xl/charts/chart39.xml" ContentType="application/vnd.openxmlformats-officedocument.drawingml.chart+xml"/>
  <Override PartName="/xl/drawings/drawing30.xml" ContentType="application/vnd.openxmlformats-officedocument.drawing+xml"/>
  <Override PartName="/xl/charts/chart40.xml" ContentType="application/vnd.openxmlformats-officedocument.drawingml.chart+xml"/>
  <Override PartName="/xl/drawings/drawing31.xml" ContentType="application/vnd.openxmlformats-officedocument.drawing+xml"/>
  <Override PartName="/xl/charts/chart41.xml" ContentType="application/vnd.openxmlformats-officedocument.drawingml.chart+xml"/>
  <Override PartName="/xl/drawings/drawing3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33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i\LAV\Rifiuti\Edizione 2021\Dati\"/>
    </mc:Choice>
  </mc:AlternateContent>
  <xr:revisionPtr revIDLastSave="0" documentId="13_ncr:1_{9CE8B5C1-0CD3-4776-AC55-FC66D19CA0FB}" xr6:coauthVersionLast="36" xr6:coauthVersionMax="36" xr10:uidLastSave="{00000000-0000-0000-0000-000000000000}"/>
  <bookViews>
    <workbookView xWindow="0" yWindow="0" windowWidth="28800" windowHeight="12225" tabRatio="884" xr2:uid="{00000000-000D-0000-FFFF-FFFF00000000}"/>
  </bookViews>
  <sheets>
    <sheet name="Indice" sheetId="25" r:id="rId1"/>
    <sheet name="Tab 1 Graf 1" sheetId="17" r:id="rId2"/>
    <sheet name="Tab 2" sheetId="52" r:id="rId3"/>
    <sheet name="Graf 2" sheetId="1" r:id="rId4"/>
    <sheet name="Graf 3" sheetId="3" r:id="rId5"/>
    <sheet name="Graf 4" sheetId="5" r:id="rId6"/>
    <sheet name="Graf 5 6" sheetId="18" r:id="rId7"/>
    <sheet name="Graf 7 8" sheetId="19" r:id="rId8"/>
    <sheet name="Graf 9 10" sheetId="20" r:id="rId9"/>
    <sheet name="Graf 11 12" sheetId="21" r:id="rId10"/>
    <sheet name="Tab 3" sheetId="6" r:id="rId11"/>
    <sheet name="Graf. 13 14" sheetId="7" r:id="rId12"/>
    <sheet name="Tab 4 " sheetId="8" r:id="rId13"/>
    <sheet name="Graf 15 16" sheetId="9" r:id="rId14"/>
    <sheet name="Tab 5" sheetId="10" r:id="rId15"/>
    <sheet name="Graf 17 18" sheetId="11" r:id="rId16"/>
    <sheet name="Tab 6 Graf 19 20" sheetId="12" r:id="rId17"/>
    <sheet name="Tab 7 Graf 21 22" sheetId="13" r:id="rId18"/>
    <sheet name="Tab 8 Graf 23 24" sheetId="14" r:id="rId19"/>
    <sheet name="Tab 9 Graf 25 26" sheetId="15" r:id="rId20"/>
    <sheet name="Tab 10" sheetId="26" r:id="rId21"/>
    <sheet name="Tab 11" sheetId="27" r:id="rId22"/>
    <sheet name="Tab 12" sheetId="28" r:id="rId23"/>
    <sheet name="Tab 13" sheetId="29" r:id="rId24"/>
    <sheet name="Tab 14" sheetId="30" r:id="rId25"/>
    <sheet name="Graf 27" sheetId="48" r:id="rId26"/>
    <sheet name="Graf 28" sheetId="49" r:id="rId27"/>
    <sheet name="Graf 29" sheetId="50" r:id="rId28"/>
    <sheet name="Tab 15" sheetId="51" r:id="rId29"/>
    <sheet name="Graf 30" sheetId="53" r:id="rId30"/>
    <sheet name="Graf 31" sheetId="54" r:id="rId31"/>
    <sheet name="Graf 32" sheetId="55" r:id="rId32"/>
    <sheet name="Tab 16" sheetId="56" r:id="rId33"/>
    <sheet name="Tab 17" sheetId="57" r:id="rId34"/>
    <sheet name="Tab 18 19" sheetId="31" r:id="rId35"/>
    <sheet name="Tab 20 21" sheetId="32" r:id="rId36"/>
    <sheet name="Tab 22 23" sheetId="33" r:id="rId37"/>
    <sheet name="Tab 24 Graf 33" sheetId="42" r:id="rId38"/>
    <sheet name="Graf. 34 35" sheetId="47" r:id="rId39"/>
    <sheet name="Graf 36" sheetId="43" r:id="rId40"/>
    <sheet name="Tab 25" sheetId="44" r:id="rId41"/>
    <sheet name="Tab 26" sheetId="45" r:id="rId42"/>
    <sheet name="Tab 27" sheetId="46" r:id="rId43"/>
    <sheet name="Tab 28" sheetId="39" r:id="rId44"/>
    <sheet name="Tab 29" sheetId="40" r:id="rId45"/>
    <sheet name="Graf 37" sheetId="41" r:id="rId46"/>
    <sheet name="Graf. 38 39 40" sheetId="34" r:id="rId47"/>
    <sheet name="Tab 30 Graf 41" sheetId="35" r:id="rId48"/>
    <sheet name="Tab 31 Graf 42" sheetId="36" r:id="rId49"/>
    <sheet name="Tab 32 Graf 43" sheetId="37" r:id="rId50"/>
    <sheet name="Tab 33 Graf 44" sheetId="38" r:id="rId51"/>
    <sheet name="Descrizione settori" sheetId="22" r:id="rId52"/>
    <sheet name="Descrizione rifiuti" sheetId="23" r:id="rId53"/>
    <sheet name="ITA" sheetId="24" r:id="rId54"/>
  </sheets>
  <definedNames>
    <definedName name="_xlnm._FilterDatabase" localSheetId="0" hidden="1">Indice!$A$3:$D$3</definedName>
    <definedName name="_xlnm._FilterDatabase" localSheetId="50" hidden="1">'Tab 33 Graf 44'!#REF!</definedName>
  </definedNames>
  <calcPr calcId="191029"/>
</workbook>
</file>

<file path=xl/calcChain.xml><?xml version="1.0" encoding="utf-8"?>
<calcChain xmlns="http://schemas.openxmlformats.org/spreadsheetml/2006/main">
  <c r="B36" i="11" l="1"/>
  <c r="C36" i="11"/>
  <c r="D36" i="11"/>
  <c r="E36" i="11"/>
  <c r="F36" i="11"/>
  <c r="G36" i="11"/>
  <c r="H36" i="11"/>
  <c r="I36" i="11"/>
  <c r="B37" i="11"/>
  <c r="C37" i="11"/>
  <c r="D37" i="11"/>
  <c r="E37" i="11"/>
  <c r="F37" i="11"/>
  <c r="G37" i="11"/>
  <c r="H37" i="11"/>
  <c r="I37" i="11"/>
  <c r="B38" i="11"/>
  <c r="C38" i="11"/>
  <c r="D38" i="11"/>
  <c r="E38" i="11"/>
  <c r="F38" i="11"/>
  <c r="G38" i="11"/>
  <c r="H38" i="11"/>
  <c r="I38" i="11"/>
  <c r="B39" i="11"/>
  <c r="C39" i="11"/>
  <c r="D39" i="11"/>
  <c r="E39" i="11"/>
  <c r="F39" i="11"/>
  <c r="G39" i="11"/>
  <c r="H39" i="11"/>
  <c r="I39" i="11"/>
  <c r="B40" i="11"/>
  <c r="C40" i="11"/>
  <c r="D40" i="11"/>
  <c r="E40" i="11"/>
  <c r="F40" i="11"/>
  <c r="G40" i="11"/>
  <c r="H40" i="11"/>
  <c r="I40" i="11"/>
  <c r="B41" i="11"/>
  <c r="C41" i="11"/>
  <c r="D41" i="11"/>
  <c r="E41" i="11"/>
  <c r="F41" i="11"/>
  <c r="G41" i="11"/>
  <c r="H41" i="11"/>
  <c r="I41" i="11"/>
  <c r="B42" i="11"/>
  <c r="C42" i="11"/>
  <c r="D42" i="11"/>
  <c r="E42" i="11"/>
  <c r="F42" i="11"/>
  <c r="G42" i="11"/>
  <c r="H42" i="11"/>
  <c r="I42" i="11"/>
  <c r="B43" i="11"/>
  <c r="C43" i="11"/>
  <c r="D43" i="11"/>
  <c r="E43" i="11"/>
  <c r="F43" i="11"/>
  <c r="G43" i="11"/>
  <c r="H43" i="11"/>
  <c r="I43" i="11"/>
  <c r="B44" i="11"/>
  <c r="C44" i="11"/>
  <c r="D44" i="11"/>
  <c r="E44" i="11"/>
  <c r="F44" i="11"/>
  <c r="G44" i="11"/>
  <c r="H44" i="11"/>
  <c r="I44" i="11"/>
  <c r="B45" i="11"/>
  <c r="C45" i="11"/>
  <c r="D45" i="11"/>
  <c r="E45" i="11"/>
  <c r="F45" i="11"/>
  <c r="G45" i="11"/>
  <c r="H45" i="11"/>
  <c r="I45" i="11"/>
  <c r="B46" i="11"/>
  <c r="C46" i="11"/>
  <c r="D46" i="11"/>
  <c r="E46" i="11"/>
  <c r="F46" i="11"/>
  <c r="G46" i="11"/>
  <c r="H46" i="11"/>
  <c r="I46" i="11"/>
  <c r="B47" i="11"/>
  <c r="C47" i="11"/>
  <c r="D47" i="11"/>
  <c r="E47" i="11"/>
  <c r="F47" i="11"/>
  <c r="G47" i="11"/>
  <c r="H47" i="11"/>
  <c r="I47" i="11"/>
  <c r="B48" i="11"/>
  <c r="C48" i="11"/>
  <c r="D48" i="11"/>
  <c r="E48" i="11"/>
  <c r="F48" i="11"/>
  <c r="G48" i="11"/>
  <c r="H48" i="11"/>
  <c r="I48" i="11"/>
  <c r="B49" i="11"/>
  <c r="C49" i="11"/>
  <c r="D49" i="11"/>
  <c r="E49" i="11"/>
  <c r="F49" i="11"/>
  <c r="G49" i="11"/>
  <c r="H49" i="11"/>
  <c r="I49" i="11"/>
  <c r="B50" i="11"/>
  <c r="C50" i="11"/>
  <c r="D50" i="11"/>
  <c r="E50" i="11"/>
  <c r="F50" i="11"/>
  <c r="G50" i="11"/>
  <c r="H50" i="11"/>
  <c r="I50" i="11"/>
  <c r="B51" i="11"/>
  <c r="C51" i="11"/>
  <c r="D51" i="11"/>
  <c r="E51" i="11"/>
  <c r="F51" i="11"/>
  <c r="G51" i="11"/>
  <c r="H51" i="11"/>
  <c r="I51" i="11"/>
  <c r="B52" i="11"/>
  <c r="C52" i="11"/>
  <c r="D52" i="11"/>
  <c r="E52" i="11"/>
  <c r="F52" i="11"/>
  <c r="G52" i="11"/>
  <c r="H52" i="11"/>
  <c r="I52" i="11"/>
  <c r="B53" i="11"/>
  <c r="C53" i="11"/>
  <c r="D53" i="11"/>
  <c r="E53" i="11"/>
  <c r="F53" i="11"/>
  <c r="G53" i="11"/>
  <c r="H53" i="11"/>
  <c r="I53" i="11"/>
  <c r="B54" i="11"/>
  <c r="C54" i="11"/>
  <c r="D54" i="11"/>
  <c r="E54" i="11"/>
  <c r="F54" i="11"/>
  <c r="G54" i="11"/>
  <c r="H54" i="11"/>
  <c r="I54" i="11"/>
  <c r="B55" i="11"/>
  <c r="C55" i="11"/>
  <c r="D55" i="11"/>
  <c r="E55" i="11"/>
  <c r="F55" i="11"/>
  <c r="G55" i="11"/>
  <c r="H55" i="11"/>
  <c r="I55" i="11"/>
  <c r="B56" i="11"/>
  <c r="C56" i="11"/>
  <c r="D56" i="11"/>
  <c r="E56" i="11"/>
  <c r="F56" i="11"/>
  <c r="G56" i="11"/>
  <c r="H56" i="11"/>
  <c r="I56" i="11"/>
  <c r="B57" i="11"/>
  <c r="C57" i="11"/>
  <c r="D57" i="11"/>
  <c r="E57" i="11"/>
  <c r="F57" i="11"/>
  <c r="G57" i="11"/>
  <c r="H57" i="11"/>
  <c r="I57" i="11"/>
  <c r="B58" i="11"/>
  <c r="C58" i="11"/>
  <c r="D58" i="11"/>
  <c r="E58" i="11"/>
  <c r="F58" i="11"/>
  <c r="G58" i="11"/>
  <c r="H58" i="11"/>
  <c r="I58" i="11"/>
  <c r="B59" i="11"/>
  <c r="C59" i="11"/>
  <c r="D59" i="11"/>
  <c r="E59" i="11"/>
  <c r="F59" i="11"/>
  <c r="G59" i="11"/>
  <c r="H59" i="11"/>
  <c r="I59" i="11"/>
  <c r="B60" i="11"/>
  <c r="C60" i="11"/>
  <c r="D60" i="11"/>
  <c r="E60" i="11"/>
  <c r="F60" i="11"/>
  <c r="G60" i="11"/>
  <c r="H60" i="11"/>
  <c r="I60" i="11"/>
  <c r="B61" i="11"/>
  <c r="C61" i="11"/>
  <c r="D61" i="11"/>
  <c r="E61" i="11"/>
  <c r="F61" i="11"/>
  <c r="G61" i="11"/>
  <c r="H61" i="11"/>
  <c r="I61" i="11"/>
  <c r="B62" i="11"/>
  <c r="C62" i="11"/>
  <c r="D62" i="11"/>
  <c r="E62" i="11"/>
  <c r="F62" i="11"/>
  <c r="G62" i="11"/>
  <c r="H62" i="11"/>
  <c r="I62" i="11"/>
  <c r="C35" i="11"/>
  <c r="D35" i="11"/>
  <c r="E35" i="11"/>
  <c r="F35" i="11"/>
  <c r="G35" i="11"/>
  <c r="H35" i="11"/>
  <c r="I35" i="11"/>
  <c r="B35" i="11"/>
  <c r="R4" i="47" l="1"/>
  <c r="W4" i="47"/>
  <c r="R5" i="47"/>
  <c r="W5" i="47"/>
  <c r="R6" i="47"/>
  <c r="W6" i="47"/>
  <c r="R7" i="47"/>
  <c r="W7" i="47"/>
  <c r="R8" i="47"/>
  <c r="W8" i="47"/>
  <c r="R9" i="47"/>
  <c r="W9" i="47"/>
  <c r="R10" i="47"/>
  <c r="W10" i="47"/>
  <c r="R11" i="47"/>
  <c r="W11" i="47"/>
  <c r="R12" i="47"/>
  <c r="W12" i="47"/>
  <c r="R13" i="47"/>
  <c r="W13" i="47"/>
  <c r="R14" i="47"/>
  <c r="W14" i="47"/>
  <c r="R15" i="47"/>
  <c r="W15" i="47"/>
  <c r="R16" i="47"/>
  <c r="W16" i="47"/>
  <c r="R17" i="47"/>
  <c r="W17" i="47"/>
  <c r="R18" i="47"/>
  <c r="W18" i="47"/>
  <c r="R19" i="47"/>
  <c r="W19" i="47"/>
  <c r="R20" i="47"/>
  <c r="W20" i="47"/>
  <c r="R21" i="47"/>
  <c r="W21" i="47"/>
  <c r="R22" i="47"/>
  <c r="W22" i="47"/>
  <c r="R23" i="47"/>
  <c r="W23" i="47"/>
  <c r="R24" i="47"/>
  <c r="W24" i="47"/>
  <c r="C48" i="47"/>
  <c r="D48" i="47"/>
  <c r="E48" i="47"/>
  <c r="M7" i="43"/>
  <c r="N7" i="43"/>
  <c r="O7" i="43"/>
  <c r="P7" i="43"/>
  <c r="Q7" i="43"/>
  <c r="C3" i="38"/>
  <c r="G3" i="38"/>
  <c r="H3" i="38"/>
  <c r="I3" i="38"/>
  <c r="C4" i="38"/>
  <c r="G4" i="38"/>
  <c r="H4" i="38"/>
  <c r="I4" i="38"/>
  <c r="C5" i="38"/>
  <c r="G5" i="38"/>
  <c r="H5" i="38"/>
  <c r="I5" i="38"/>
  <c r="C6" i="38"/>
  <c r="G6" i="38"/>
  <c r="H6" i="38"/>
  <c r="I6" i="38"/>
  <c r="C7" i="38"/>
  <c r="G7" i="38"/>
  <c r="H7" i="38"/>
  <c r="I7" i="38"/>
  <c r="C8" i="38"/>
  <c r="G8" i="38"/>
  <c r="H8" i="38"/>
  <c r="I8" i="38"/>
  <c r="C9" i="38"/>
  <c r="G9" i="38"/>
  <c r="H9" i="38"/>
  <c r="I9" i="38"/>
  <c r="C10" i="38"/>
  <c r="G10" i="38"/>
  <c r="H10" i="38"/>
  <c r="I10" i="38"/>
  <c r="C11" i="38"/>
  <c r="G11" i="38"/>
  <c r="H11" i="38"/>
  <c r="I11" i="38"/>
  <c r="C12" i="38"/>
  <c r="G12" i="38"/>
  <c r="H12" i="38"/>
  <c r="I12" i="38"/>
  <c r="C13" i="38"/>
  <c r="G13" i="38"/>
  <c r="H13" i="38"/>
  <c r="I13" i="38"/>
  <c r="C14" i="38"/>
  <c r="G14" i="38"/>
  <c r="H14" i="38"/>
  <c r="I14" i="38"/>
  <c r="C15" i="38"/>
  <c r="G15" i="38"/>
  <c r="H15" i="38"/>
  <c r="I15" i="38"/>
  <c r="C16" i="38"/>
  <c r="G16" i="38"/>
  <c r="H16" i="38"/>
  <c r="I16" i="38"/>
  <c r="C17" i="38"/>
  <c r="G17" i="38"/>
  <c r="H17" i="38"/>
  <c r="I17" i="38"/>
  <c r="C18" i="38"/>
  <c r="G18" i="38"/>
  <c r="H18" i="38"/>
  <c r="C19" i="38"/>
  <c r="G19" i="38"/>
  <c r="H19" i="38"/>
  <c r="C20" i="38"/>
  <c r="G20" i="38"/>
  <c r="H20" i="38"/>
  <c r="I20" i="38"/>
  <c r="C21" i="38"/>
  <c r="G21" i="38"/>
  <c r="H21" i="38"/>
  <c r="I21" i="38"/>
  <c r="C22" i="38"/>
  <c r="G22" i="38"/>
  <c r="H22" i="38"/>
  <c r="I22" i="38"/>
  <c r="C23" i="38"/>
  <c r="G23" i="38"/>
  <c r="H23" i="38"/>
  <c r="I23" i="38"/>
  <c r="F3" i="37"/>
  <c r="G3" i="37"/>
  <c r="H3" i="37"/>
  <c r="F4" i="37"/>
  <c r="G4" i="37"/>
  <c r="H4" i="37"/>
  <c r="F5" i="37"/>
  <c r="G5" i="37"/>
  <c r="H5" i="37"/>
  <c r="F6" i="37"/>
  <c r="G6" i="37"/>
  <c r="H6" i="37"/>
  <c r="F7" i="37"/>
  <c r="G7" i="37"/>
  <c r="H7" i="37"/>
  <c r="F8" i="37"/>
  <c r="G8" i="37"/>
  <c r="H8" i="37"/>
  <c r="F9" i="37"/>
  <c r="G9" i="37"/>
  <c r="H9" i="37"/>
  <c r="F10" i="37"/>
  <c r="G10" i="37"/>
  <c r="F11" i="37"/>
  <c r="G11" i="37"/>
  <c r="H11" i="37"/>
  <c r="F12" i="37"/>
  <c r="G12" i="37"/>
  <c r="H12" i="37"/>
  <c r="F13" i="37"/>
  <c r="G13" i="37"/>
  <c r="H13" i="37"/>
  <c r="F14" i="37"/>
  <c r="G14" i="37"/>
  <c r="H14" i="37"/>
  <c r="F15" i="37"/>
  <c r="G15" i="37"/>
  <c r="F16" i="37"/>
  <c r="G16" i="37"/>
  <c r="H16" i="37"/>
  <c r="F17" i="37"/>
  <c r="G17" i="37"/>
  <c r="H17" i="37"/>
  <c r="F18" i="37"/>
  <c r="G18" i="37"/>
  <c r="H18" i="37"/>
  <c r="F19" i="37"/>
  <c r="G19" i="37"/>
  <c r="H19" i="37"/>
  <c r="F20" i="37"/>
  <c r="G20" i="37"/>
  <c r="F21" i="37"/>
  <c r="G21" i="37"/>
  <c r="F22" i="37"/>
  <c r="G22" i="37"/>
  <c r="F23" i="37"/>
  <c r="G23" i="37"/>
  <c r="H23" i="37"/>
  <c r="F24" i="37"/>
  <c r="G24" i="37"/>
  <c r="H24" i="37"/>
  <c r="F25" i="37"/>
  <c r="G25" i="37"/>
  <c r="F26" i="37"/>
  <c r="G26" i="37"/>
  <c r="F27" i="37"/>
  <c r="G27" i="37"/>
  <c r="H27" i="37"/>
  <c r="F28" i="37"/>
  <c r="G28" i="37"/>
  <c r="F29" i="37"/>
  <c r="G29" i="37"/>
  <c r="H29" i="37"/>
  <c r="F30" i="37"/>
  <c r="G30" i="37"/>
  <c r="F31" i="37"/>
  <c r="G31" i="37"/>
  <c r="F32" i="37"/>
  <c r="G32" i="37"/>
  <c r="H32" i="37"/>
  <c r="F33" i="37"/>
  <c r="G33" i="37"/>
  <c r="F34" i="37"/>
  <c r="G34" i="37"/>
  <c r="F35" i="37"/>
  <c r="G35" i="37"/>
  <c r="F36" i="37"/>
  <c r="G36" i="37"/>
  <c r="F37" i="37"/>
  <c r="G37" i="37"/>
  <c r="F38" i="37"/>
  <c r="G38" i="37"/>
  <c r="H38" i="37"/>
  <c r="F39" i="37"/>
  <c r="G39" i="37"/>
  <c r="H39" i="37"/>
  <c r="C3" i="36"/>
  <c r="G3" i="36"/>
  <c r="H3" i="36"/>
  <c r="I3" i="36"/>
  <c r="C4" i="36"/>
  <c r="G4" i="36"/>
  <c r="H4" i="36"/>
  <c r="C5" i="36"/>
  <c r="G5" i="36"/>
  <c r="H5" i="36"/>
  <c r="I5" i="36"/>
  <c r="C6" i="36"/>
  <c r="G6" i="36"/>
  <c r="H6" i="36"/>
  <c r="I6" i="36"/>
  <c r="C7" i="36"/>
  <c r="G7" i="36"/>
  <c r="H7" i="36"/>
  <c r="I7" i="36"/>
  <c r="C8" i="36"/>
  <c r="G8" i="36"/>
  <c r="H8" i="36"/>
  <c r="I8" i="36"/>
  <c r="C9" i="36"/>
  <c r="G9" i="36"/>
  <c r="H9" i="36"/>
  <c r="C10" i="36"/>
  <c r="G10" i="36"/>
  <c r="H10" i="36"/>
  <c r="I10" i="36"/>
  <c r="C11" i="36"/>
  <c r="G11" i="36"/>
  <c r="H11" i="36"/>
  <c r="I11" i="36"/>
  <c r="C12" i="36"/>
  <c r="G12" i="36"/>
  <c r="H12" i="36"/>
  <c r="C13" i="36"/>
  <c r="G13" i="36"/>
  <c r="H13" i="36"/>
  <c r="I13" i="36"/>
  <c r="C14" i="36"/>
  <c r="G14" i="36"/>
  <c r="H14" i="36"/>
  <c r="C15" i="36"/>
  <c r="G15" i="36"/>
  <c r="H15" i="36"/>
  <c r="C17" i="36"/>
  <c r="G17" i="36"/>
  <c r="H17" i="36"/>
  <c r="I17" i="36"/>
  <c r="C18" i="36"/>
  <c r="G18" i="36"/>
  <c r="H18" i="36"/>
  <c r="C19" i="36"/>
  <c r="H19" i="36"/>
  <c r="C20" i="36"/>
  <c r="G20" i="36"/>
  <c r="H20" i="36"/>
  <c r="I20" i="36"/>
  <c r="C21" i="36"/>
  <c r="G21" i="36"/>
  <c r="I21" i="36"/>
  <c r="C22" i="36"/>
  <c r="G22" i="36"/>
  <c r="H22" i="36"/>
  <c r="I22" i="36"/>
  <c r="C23" i="36"/>
  <c r="G23" i="36"/>
  <c r="H23" i="36"/>
  <c r="I23" i="36"/>
  <c r="G18" i="34"/>
  <c r="H18" i="34"/>
  <c r="G19" i="34"/>
  <c r="H19" i="34"/>
  <c r="G20" i="34"/>
  <c r="H20" i="34"/>
  <c r="G21" i="34"/>
  <c r="H21" i="34"/>
  <c r="G22" i="34"/>
  <c r="H22" i="34"/>
  <c r="G23" i="34"/>
  <c r="H23" i="34"/>
  <c r="G24" i="34"/>
  <c r="H24" i="34"/>
  <c r="G25" i="34"/>
  <c r="H25" i="34"/>
  <c r="G26" i="34"/>
  <c r="H26" i="34"/>
  <c r="G31" i="34"/>
  <c r="H31" i="34"/>
  <c r="G32" i="34"/>
  <c r="H32" i="34"/>
  <c r="G33" i="34"/>
  <c r="H33" i="34"/>
  <c r="G34" i="34"/>
  <c r="H34" i="34"/>
  <c r="G35" i="34"/>
  <c r="H35" i="34"/>
  <c r="G36" i="34"/>
  <c r="H36" i="34"/>
  <c r="G37" i="34"/>
  <c r="H37" i="34"/>
  <c r="G38" i="34"/>
  <c r="H38" i="34"/>
  <c r="G39" i="34"/>
  <c r="H39" i="34"/>
  <c r="G44" i="34"/>
  <c r="H44" i="34"/>
  <c r="G45" i="34"/>
  <c r="H45" i="34"/>
  <c r="G46" i="34"/>
  <c r="H46" i="34"/>
  <c r="G47" i="34"/>
  <c r="H47" i="34"/>
  <c r="G48" i="34"/>
  <c r="H48" i="34"/>
  <c r="G49" i="34"/>
  <c r="H49" i="34"/>
  <c r="G50" i="34"/>
  <c r="H50" i="34"/>
  <c r="G51" i="34"/>
  <c r="H51" i="34"/>
  <c r="G52" i="34"/>
  <c r="H52" i="34"/>
  <c r="O10" i="33"/>
  <c r="P10" i="33"/>
  <c r="R8" i="32"/>
  <c r="S8" i="32"/>
  <c r="T8" i="32"/>
  <c r="U8" i="32"/>
  <c r="M10" i="31"/>
  <c r="T10" i="31"/>
  <c r="U10" i="31"/>
  <c r="O3" i="28"/>
  <c r="P3" i="28"/>
  <c r="O4" i="28"/>
  <c r="P4" i="28"/>
  <c r="O5" i="28"/>
  <c r="P5" i="28"/>
  <c r="O6" i="28"/>
  <c r="P6" i="28"/>
  <c r="O7" i="28"/>
  <c r="P7" i="28"/>
  <c r="O8" i="28"/>
  <c r="P8" i="28"/>
  <c r="O9" i="28"/>
  <c r="P9" i="28"/>
  <c r="O10" i="28"/>
  <c r="P10" i="28"/>
  <c r="O11" i="28"/>
  <c r="P11" i="28"/>
  <c r="O12" i="28"/>
  <c r="P12" i="28"/>
  <c r="O13" i="28"/>
  <c r="P13" i="28"/>
  <c r="O14" i="28"/>
  <c r="P14" i="28"/>
  <c r="O15" i="28"/>
  <c r="P15" i="28"/>
  <c r="O16" i="28"/>
  <c r="P16" i="28"/>
  <c r="O17" i="28"/>
  <c r="P17" i="28"/>
  <c r="O18" i="28"/>
  <c r="P18" i="28"/>
  <c r="O19" i="28"/>
  <c r="P19" i="28"/>
  <c r="O20" i="28"/>
  <c r="P20" i="28"/>
  <c r="O21" i="28"/>
  <c r="P21" i="28"/>
  <c r="O22" i="28"/>
  <c r="P22" i="28"/>
  <c r="O23" i="28"/>
  <c r="P23" i="28"/>
  <c r="N3" i="21" l="1"/>
  <c r="O3" i="21"/>
  <c r="P3" i="21"/>
  <c r="Q3" i="21"/>
  <c r="R3" i="21"/>
  <c r="S3" i="21"/>
  <c r="T3" i="21"/>
  <c r="U3" i="21"/>
  <c r="N4" i="21"/>
  <c r="O4" i="21"/>
  <c r="P4" i="21"/>
  <c r="Q4" i="21"/>
  <c r="R4" i="21"/>
  <c r="S4" i="21"/>
  <c r="T4" i="21"/>
  <c r="U4" i="21"/>
  <c r="N5" i="21"/>
  <c r="O5" i="21"/>
  <c r="P5" i="21"/>
  <c r="Q5" i="21"/>
  <c r="S5" i="21"/>
  <c r="U5" i="21"/>
  <c r="N6" i="21"/>
  <c r="O6" i="21"/>
  <c r="P6" i="21"/>
  <c r="Q6" i="21"/>
  <c r="R6" i="21"/>
  <c r="S6" i="21"/>
  <c r="T6" i="21"/>
  <c r="U6" i="21"/>
  <c r="L10" i="20"/>
  <c r="M10" i="20"/>
  <c r="N10" i="20"/>
  <c r="O10" i="20"/>
  <c r="P10" i="20"/>
  <c r="Q10" i="20"/>
  <c r="R10" i="20"/>
  <c r="S10" i="20"/>
  <c r="L11" i="20"/>
  <c r="M11" i="20"/>
  <c r="N11" i="20"/>
  <c r="O11" i="20"/>
  <c r="P11" i="20"/>
  <c r="Q11" i="20"/>
  <c r="R11" i="20"/>
  <c r="S11" i="20"/>
  <c r="L12" i="20"/>
  <c r="M12" i="20"/>
  <c r="N12" i="20"/>
  <c r="O12" i="20"/>
  <c r="P12" i="20"/>
  <c r="Q12" i="20"/>
  <c r="R12" i="20"/>
  <c r="S12" i="20"/>
  <c r="L13" i="20"/>
  <c r="M13" i="20"/>
  <c r="O13" i="20"/>
  <c r="P13" i="20"/>
  <c r="R13" i="20"/>
  <c r="L14" i="20"/>
  <c r="M14" i="20"/>
  <c r="N14" i="20"/>
  <c r="O14" i="20"/>
  <c r="P14" i="20"/>
  <c r="Q14" i="20"/>
  <c r="R14" i="20"/>
  <c r="S14" i="20"/>
  <c r="L15" i="20"/>
  <c r="M15" i="20"/>
  <c r="N15" i="20"/>
  <c r="O15" i="20"/>
  <c r="P15" i="20"/>
  <c r="Q15" i="20"/>
  <c r="R15" i="20"/>
  <c r="S15" i="20"/>
  <c r="L16" i="20"/>
  <c r="M16" i="20"/>
  <c r="N16" i="20"/>
  <c r="O16" i="20"/>
  <c r="P16" i="20"/>
  <c r="Q16" i="20"/>
  <c r="R16" i="20"/>
  <c r="S16" i="20"/>
  <c r="L17" i="20"/>
  <c r="M17" i="20"/>
  <c r="N17" i="20"/>
  <c r="O17" i="20"/>
  <c r="P17" i="20"/>
  <c r="Q17" i="20"/>
  <c r="R17" i="20"/>
  <c r="S17" i="20"/>
  <c r="L18" i="20"/>
  <c r="M18" i="20"/>
  <c r="N18" i="20"/>
  <c r="O18" i="20"/>
  <c r="P18" i="20"/>
  <c r="Q18" i="20"/>
  <c r="R18" i="20"/>
  <c r="S18" i="20"/>
  <c r="L19" i="20"/>
  <c r="M19" i="20"/>
  <c r="N19" i="20"/>
  <c r="O19" i="20"/>
  <c r="P19" i="20"/>
  <c r="Q19" i="20"/>
  <c r="R19" i="20"/>
  <c r="S19" i="20"/>
  <c r="L20" i="20"/>
  <c r="M20" i="20"/>
  <c r="N20" i="20"/>
  <c r="O20" i="20"/>
  <c r="P20" i="20"/>
  <c r="Q20" i="20"/>
  <c r="R20" i="20"/>
  <c r="S20" i="20"/>
  <c r="L21" i="20"/>
  <c r="M21" i="20"/>
  <c r="N21" i="20"/>
  <c r="O21" i="20"/>
  <c r="P21" i="20"/>
  <c r="Q21" i="20"/>
  <c r="R21" i="20"/>
  <c r="S21" i="20"/>
  <c r="L22" i="20"/>
  <c r="M22" i="20"/>
  <c r="N22" i="20"/>
  <c r="O22" i="20"/>
  <c r="P22" i="20"/>
  <c r="Q22" i="20"/>
  <c r="R22" i="20"/>
  <c r="S22" i="20"/>
  <c r="L23" i="20"/>
  <c r="M23" i="20"/>
  <c r="N23" i="20"/>
  <c r="O23" i="20"/>
  <c r="P23" i="20"/>
  <c r="Q23" i="20"/>
  <c r="R23" i="20"/>
  <c r="S23" i="20"/>
  <c r="L24" i="20"/>
  <c r="M24" i="20"/>
  <c r="N24" i="20"/>
  <c r="O24" i="20"/>
  <c r="P24" i="20"/>
  <c r="Q24" i="20"/>
  <c r="R24" i="20"/>
  <c r="S24" i="20"/>
  <c r="L25" i="20"/>
  <c r="M25" i="20"/>
  <c r="N25" i="20"/>
  <c r="O25" i="20"/>
  <c r="P25" i="20"/>
  <c r="Q25" i="20"/>
  <c r="R25" i="20"/>
  <c r="S25" i="20"/>
  <c r="L26" i="20"/>
  <c r="M26" i="20"/>
  <c r="N26" i="20"/>
  <c r="O26" i="20"/>
  <c r="P26" i="20"/>
  <c r="Q26" i="20"/>
  <c r="R26" i="20"/>
  <c r="S26" i="20"/>
  <c r="L27" i="20"/>
  <c r="M27" i="20"/>
  <c r="N27" i="20"/>
  <c r="O27" i="20"/>
  <c r="P27" i="20"/>
  <c r="Q27" i="20"/>
  <c r="R27" i="20"/>
  <c r="S27" i="20"/>
  <c r="L28" i="20"/>
  <c r="M28" i="20"/>
  <c r="N28" i="20"/>
  <c r="O28" i="20"/>
  <c r="P28" i="20"/>
  <c r="Q28" i="20"/>
  <c r="R28" i="20"/>
  <c r="S28" i="20"/>
  <c r="L29" i="20"/>
  <c r="M29" i="20"/>
  <c r="N29" i="20"/>
  <c r="O29" i="20"/>
  <c r="P29" i="20"/>
  <c r="Q29" i="20"/>
  <c r="R29" i="20"/>
  <c r="S29" i="20"/>
  <c r="L30" i="20"/>
  <c r="M30" i="20"/>
  <c r="N30" i="20"/>
  <c r="O30" i="20"/>
  <c r="P30" i="20"/>
  <c r="R30" i="20"/>
  <c r="S30" i="20"/>
  <c r="L31" i="20"/>
  <c r="M31" i="20"/>
  <c r="N31" i="20"/>
  <c r="O31" i="20"/>
  <c r="P31" i="20"/>
  <c r="Q31" i="20"/>
  <c r="R31" i="20"/>
  <c r="S31" i="20"/>
  <c r="L32" i="20"/>
  <c r="M32" i="20"/>
  <c r="N32" i="20"/>
  <c r="O32" i="20"/>
  <c r="P32" i="20"/>
  <c r="Q32" i="20"/>
  <c r="R32" i="20"/>
  <c r="S32" i="20"/>
  <c r="L33" i="20"/>
  <c r="M33" i="20"/>
  <c r="N33" i="20"/>
  <c r="O33" i="20"/>
  <c r="P33" i="20"/>
  <c r="Q33" i="20"/>
  <c r="R33" i="20"/>
  <c r="S33" i="20"/>
  <c r="L34" i="20"/>
  <c r="M34" i="20"/>
  <c r="N34" i="20"/>
  <c r="O34" i="20"/>
  <c r="P34" i="20"/>
  <c r="Q34" i="20"/>
  <c r="R34" i="20"/>
  <c r="S34" i="20"/>
  <c r="L35" i="20"/>
  <c r="M35" i="20"/>
  <c r="N35" i="20"/>
  <c r="O35" i="20"/>
  <c r="P35" i="20"/>
  <c r="Q35" i="20"/>
  <c r="R35" i="20"/>
  <c r="S35" i="20"/>
  <c r="L36" i="20"/>
  <c r="M36" i="20"/>
  <c r="N36" i="20"/>
  <c r="O36" i="20"/>
  <c r="P36" i="20"/>
  <c r="Q36" i="20"/>
  <c r="R36" i="20"/>
  <c r="S36" i="20"/>
  <c r="L37" i="20"/>
  <c r="M37" i="20"/>
  <c r="N37" i="20"/>
  <c r="O37" i="20"/>
  <c r="P37" i="20"/>
  <c r="Q37" i="20"/>
  <c r="R37" i="20"/>
  <c r="S37" i="20"/>
  <c r="L8" i="19"/>
  <c r="M8" i="19"/>
  <c r="N8" i="19"/>
  <c r="O8" i="19"/>
  <c r="Q8" i="19"/>
  <c r="S8" i="19"/>
  <c r="L9" i="19"/>
  <c r="M9" i="19"/>
  <c r="N9" i="19"/>
  <c r="O9" i="19"/>
  <c r="Q9" i="19"/>
  <c r="S9" i="19"/>
  <c r="L10" i="19"/>
  <c r="M10" i="19"/>
  <c r="N10" i="19"/>
  <c r="O10" i="19"/>
  <c r="Q10" i="19"/>
  <c r="S10" i="19"/>
  <c r="L11" i="19"/>
  <c r="M11" i="19"/>
  <c r="N11" i="19"/>
  <c r="O11" i="19"/>
  <c r="Q11" i="19"/>
  <c r="S11" i="19"/>
  <c r="L12" i="19"/>
  <c r="M12" i="19"/>
  <c r="N12" i="19"/>
  <c r="O12" i="19"/>
  <c r="Q12" i="19"/>
  <c r="S12" i="19"/>
  <c r="L13" i="19"/>
  <c r="M13" i="19"/>
  <c r="N13" i="19"/>
  <c r="O13" i="19"/>
  <c r="Q13" i="19"/>
  <c r="S13" i="19"/>
  <c r="L14" i="19"/>
  <c r="M14" i="19"/>
  <c r="N14" i="19"/>
  <c r="O14" i="19"/>
  <c r="Q14" i="19"/>
  <c r="S14" i="19"/>
  <c r="L15" i="19"/>
  <c r="M15" i="19"/>
  <c r="N15" i="19"/>
  <c r="O15" i="19"/>
  <c r="Q15" i="19"/>
  <c r="S15" i="19"/>
  <c r="L16" i="19"/>
  <c r="M16" i="19"/>
  <c r="N16" i="19"/>
  <c r="O16" i="19"/>
  <c r="Q16" i="19"/>
  <c r="S16" i="19"/>
  <c r="L17" i="19"/>
  <c r="M17" i="19"/>
  <c r="N17" i="19"/>
  <c r="O17" i="19"/>
  <c r="Q17" i="19"/>
  <c r="S17" i="19"/>
  <c r="L18" i="19"/>
  <c r="M18" i="19"/>
  <c r="N18" i="19"/>
  <c r="O18" i="19"/>
  <c r="Q18" i="19"/>
  <c r="S18" i="19"/>
  <c r="L19" i="19"/>
  <c r="M19" i="19"/>
  <c r="N19" i="19"/>
  <c r="O19" i="19"/>
  <c r="Q19" i="19"/>
  <c r="S19" i="19"/>
  <c r="L20" i="19"/>
  <c r="M20" i="19"/>
  <c r="N20" i="19"/>
  <c r="O20" i="19"/>
  <c r="Q20" i="19"/>
  <c r="S20" i="19"/>
  <c r="L21" i="19"/>
  <c r="M21" i="19"/>
  <c r="N21" i="19"/>
  <c r="O21" i="19"/>
  <c r="Q21" i="19"/>
  <c r="S21" i="19"/>
  <c r="L22" i="19"/>
  <c r="M22" i="19"/>
  <c r="N22" i="19"/>
  <c r="O22" i="19"/>
  <c r="Q22" i="19"/>
  <c r="S22" i="19"/>
  <c r="L23" i="19"/>
  <c r="M23" i="19"/>
  <c r="N23" i="19"/>
  <c r="O23" i="19"/>
  <c r="Q23" i="19"/>
  <c r="S23" i="19"/>
  <c r="L24" i="19"/>
  <c r="M24" i="19"/>
  <c r="N24" i="19"/>
  <c r="O24" i="19"/>
  <c r="Q24" i="19"/>
  <c r="S24" i="19"/>
  <c r="L25" i="19"/>
  <c r="M25" i="19"/>
  <c r="N25" i="19"/>
  <c r="O25" i="19"/>
  <c r="Q25" i="19"/>
  <c r="S25" i="19"/>
  <c r="L26" i="19"/>
  <c r="M26" i="19"/>
  <c r="N26" i="19"/>
  <c r="O26" i="19"/>
  <c r="Q26" i="19"/>
  <c r="S26" i="19"/>
  <c r="L27" i="19"/>
  <c r="M27" i="19"/>
  <c r="N27" i="19"/>
  <c r="O27" i="19"/>
  <c r="Q27" i="19"/>
  <c r="S27" i="19"/>
  <c r="L28" i="19"/>
  <c r="M28" i="19"/>
  <c r="N28" i="19"/>
  <c r="Q28" i="19"/>
  <c r="S28" i="19"/>
  <c r="L29" i="19"/>
  <c r="M29" i="19"/>
  <c r="N29" i="19"/>
  <c r="O29" i="19"/>
  <c r="Q29" i="19"/>
  <c r="S29" i="19"/>
  <c r="L30" i="19"/>
  <c r="M30" i="19"/>
  <c r="N30" i="19"/>
  <c r="O30" i="19"/>
  <c r="Q30" i="19"/>
  <c r="S30" i="19"/>
  <c r="L31" i="19"/>
  <c r="M31" i="19"/>
  <c r="N31" i="19"/>
  <c r="O31" i="19"/>
  <c r="Q31" i="19"/>
  <c r="S31" i="19"/>
  <c r="L32" i="19"/>
  <c r="M32" i="19"/>
  <c r="N32" i="19"/>
  <c r="O32" i="19"/>
  <c r="Q32" i="19"/>
  <c r="L33" i="19"/>
  <c r="M33" i="19"/>
  <c r="N33" i="19"/>
  <c r="O33" i="19"/>
  <c r="Q33" i="19"/>
  <c r="S33" i="19"/>
  <c r="L34" i="19"/>
  <c r="M34" i="19"/>
  <c r="N34" i="19"/>
  <c r="O34" i="19"/>
  <c r="Q34" i="19"/>
  <c r="S34" i="19"/>
  <c r="L35" i="19"/>
  <c r="M35" i="19"/>
  <c r="N35" i="19"/>
  <c r="O35" i="19"/>
  <c r="Q35" i="19"/>
  <c r="S35" i="19"/>
  <c r="L12" i="18"/>
  <c r="M12" i="18"/>
  <c r="N12" i="18"/>
  <c r="O12" i="18"/>
  <c r="P12" i="18"/>
  <c r="Q12" i="18"/>
  <c r="R12" i="18"/>
  <c r="S12" i="18"/>
  <c r="L13" i="18"/>
  <c r="M13" i="18"/>
  <c r="N13" i="18"/>
  <c r="O13" i="18"/>
  <c r="P13" i="18"/>
  <c r="Q13" i="18"/>
  <c r="R13" i="18"/>
  <c r="S13" i="18"/>
  <c r="L14" i="18"/>
  <c r="M14" i="18"/>
  <c r="N14" i="18"/>
  <c r="O14" i="18"/>
  <c r="P14" i="18"/>
  <c r="Q14" i="18"/>
  <c r="R14" i="18"/>
  <c r="S14" i="18"/>
  <c r="L15" i="18"/>
  <c r="M15" i="18"/>
  <c r="N15" i="18"/>
  <c r="O15" i="18"/>
  <c r="P15" i="18"/>
  <c r="Q15" i="18"/>
  <c r="R15" i="18"/>
  <c r="S15" i="18"/>
  <c r="L16" i="18"/>
  <c r="M16" i="18"/>
  <c r="N16" i="18"/>
  <c r="O16" i="18"/>
  <c r="P16" i="18"/>
  <c r="Q16" i="18"/>
  <c r="R16" i="18"/>
  <c r="S16" i="18"/>
  <c r="L17" i="18"/>
  <c r="M17" i="18"/>
  <c r="N17" i="18"/>
  <c r="O17" i="18"/>
  <c r="P17" i="18"/>
  <c r="Q17" i="18"/>
  <c r="R17" i="18"/>
  <c r="S17" i="18"/>
  <c r="L18" i="18"/>
  <c r="M18" i="18"/>
  <c r="N18" i="18"/>
  <c r="O18" i="18"/>
  <c r="P18" i="18"/>
  <c r="Q18" i="18"/>
  <c r="R18" i="18"/>
  <c r="S18" i="18"/>
  <c r="L19" i="18"/>
  <c r="M19" i="18"/>
  <c r="N19" i="18"/>
  <c r="O19" i="18"/>
  <c r="P19" i="18"/>
  <c r="Q19" i="18"/>
  <c r="R19" i="18"/>
  <c r="S19" i="18"/>
  <c r="L20" i="18"/>
  <c r="M20" i="18"/>
  <c r="N20" i="18"/>
  <c r="O20" i="18"/>
  <c r="P20" i="18"/>
  <c r="Q20" i="18"/>
  <c r="R20" i="18"/>
  <c r="S20" i="18"/>
  <c r="L21" i="18"/>
  <c r="M21" i="18"/>
  <c r="N21" i="18"/>
  <c r="O21" i="18"/>
  <c r="P21" i="18"/>
  <c r="Q21" i="18"/>
  <c r="R21" i="18"/>
  <c r="S21" i="18"/>
  <c r="L22" i="18"/>
  <c r="M22" i="18"/>
  <c r="N22" i="18"/>
  <c r="O22" i="18"/>
  <c r="P22" i="18"/>
  <c r="Q22" i="18"/>
  <c r="R22" i="18"/>
  <c r="S22" i="18"/>
  <c r="L23" i="18"/>
  <c r="M23" i="18"/>
  <c r="N23" i="18"/>
  <c r="O23" i="18"/>
  <c r="P23" i="18"/>
  <c r="Q23" i="18"/>
  <c r="R23" i="18"/>
  <c r="S23" i="18"/>
  <c r="L24" i="18"/>
  <c r="M24" i="18"/>
  <c r="N24" i="18"/>
  <c r="O24" i="18"/>
  <c r="P24" i="18"/>
  <c r="Q24" i="18"/>
  <c r="R24" i="18"/>
  <c r="S24" i="18"/>
  <c r="L25" i="18"/>
  <c r="M25" i="18"/>
  <c r="N25" i="18"/>
  <c r="O25" i="18"/>
  <c r="P25" i="18"/>
  <c r="Q25" i="18"/>
  <c r="R25" i="18"/>
  <c r="S25" i="18"/>
  <c r="L26" i="18"/>
  <c r="M26" i="18"/>
  <c r="N26" i="18"/>
  <c r="O26" i="18"/>
  <c r="P26" i="18"/>
  <c r="Q26" i="18"/>
  <c r="R26" i="18"/>
  <c r="S26" i="18"/>
  <c r="L27" i="18"/>
  <c r="M27" i="18"/>
  <c r="N27" i="18"/>
  <c r="O27" i="18"/>
  <c r="P27" i="18"/>
  <c r="Q27" i="18"/>
  <c r="R27" i="18"/>
  <c r="S27" i="18"/>
  <c r="L28" i="18"/>
  <c r="M28" i="18"/>
  <c r="N28" i="18"/>
  <c r="O28" i="18"/>
  <c r="P28" i="18"/>
  <c r="Q28" i="18"/>
  <c r="R28" i="18"/>
  <c r="S28" i="18"/>
  <c r="L29" i="18"/>
  <c r="M29" i="18"/>
  <c r="N29" i="18"/>
  <c r="O29" i="18"/>
  <c r="P29" i="18"/>
  <c r="Q29" i="18"/>
  <c r="R29" i="18"/>
  <c r="S29" i="18"/>
  <c r="L30" i="18"/>
  <c r="M30" i="18"/>
  <c r="N30" i="18"/>
  <c r="O30" i="18"/>
  <c r="P30" i="18"/>
  <c r="Q30" i="18"/>
  <c r="R30" i="18"/>
  <c r="S30" i="18"/>
  <c r="L31" i="18"/>
  <c r="M31" i="18"/>
  <c r="N31" i="18"/>
  <c r="O31" i="18"/>
  <c r="P31" i="18"/>
  <c r="Q31" i="18"/>
  <c r="R31" i="18"/>
  <c r="S31" i="18"/>
  <c r="L32" i="18"/>
  <c r="M32" i="18"/>
  <c r="N32" i="18"/>
  <c r="O32" i="18"/>
  <c r="P32" i="18"/>
  <c r="Q32" i="18"/>
  <c r="R32" i="18"/>
  <c r="S32" i="18"/>
  <c r="L33" i="18"/>
  <c r="M33" i="18"/>
  <c r="N33" i="18"/>
  <c r="O33" i="18"/>
  <c r="P33" i="18"/>
  <c r="Q33" i="18"/>
  <c r="R33" i="18"/>
  <c r="S33" i="18"/>
  <c r="L34" i="18"/>
  <c r="M34" i="18"/>
  <c r="N34" i="18"/>
  <c r="O34" i="18"/>
  <c r="P34" i="18"/>
  <c r="Q34" i="18"/>
  <c r="R34" i="18"/>
  <c r="S34" i="18"/>
  <c r="L35" i="18"/>
  <c r="M35" i="18"/>
  <c r="N35" i="18"/>
  <c r="O35" i="18"/>
  <c r="P35" i="18"/>
  <c r="Q35" i="18"/>
  <c r="R35" i="18"/>
  <c r="S35" i="18"/>
  <c r="L36" i="18"/>
  <c r="M36" i="18"/>
  <c r="N36" i="18"/>
  <c r="O36" i="18"/>
  <c r="P36" i="18"/>
  <c r="Q36" i="18"/>
  <c r="R36" i="18"/>
  <c r="S36" i="18"/>
  <c r="L37" i="18"/>
  <c r="M37" i="18"/>
  <c r="N37" i="18"/>
  <c r="O37" i="18"/>
  <c r="P37" i="18"/>
  <c r="Q37" i="18"/>
  <c r="R37" i="18"/>
  <c r="S37" i="18"/>
  <c r="L38" i="18"/>
  <c r="M38" i="18"/>
  <c r="N38" i="18"/>
  <c r="O38" i="18"/>
  <c r="P38" i="18"/>
  <c r="Q38" i="18"/>
  <c r="R38" i="18"/>
  <c r="S38" i="18"/>
  <c r="L39" i="18"/>
  <c r="M39" i="18"/>
  <c r="N39" i="18"/>
  <c r="O39" i="18"/>
  <c r="P39" i="18"/>
  <c r="Q39" i="18"/>
  <c r="R39" i="18"/>
  <c r="S39" i="18"/>
  <c r="G3" i="17"/>
  <c r="H3" i="17"/>
  <c r="G4" i="17"/>
  <c r="H4" i="17"/>
  <c r="G5" i="17"/>
  <c r="H5" i="17"/>
  <c r="G6" i="17"/>
  <c r="H6" i="17"/>
  <c r="G7" i="17"/>
  <c r="H7" i="17"/>
  <c r="G8" i="17"/>
  <c r="H8" i="17"/>
  <c r="G9" i="17"/>
  <c r="H9" i="17"/>
  <c r="G10" i="17"/>
  <c r="H10" i="17"/>
  <c r="G11" i="17"/>
  <c r="H11" i="17"/>
  <c r="G12" i="17"/>
  <c r="H12" i="17"/>
  <c r="G13" i="17"/>
  <c r="H13" i="17"/>
  <c r="G14" i="17"/>
  <c r="H14" i="17"/>
  <c r="G15" i="17"/>
  <c r="H15" i="17"/>
  <c r="G16" i="17"/>
  <c r="H16" i="17"/>
  <c r="G17" i="17"/>
  <c r="H17" i="17"/>
  <c r="G18" i="17"/>
  <c r="H18" i="17"/>
  <c r="G19" i="17"/>
  <c r="H19" i="17"/>
  <c r="G20" i="17"/>
  <c r="H20" i="17"/>
  <c r="G21" i="17"/>
  <c r="H21" i="17"/>
  <c r="G22" i="17"/>
  <c r="H22" i="17"/>
  <c r="G23" i="17"/>
  <c r="H23" i="17"/>
  <c r="G24" i="17"/>
  <c r="H24" i="17"/>
  <c r="G25" i="17"/>
  <c r="H25" i="17"/>
  <c r="G26" i="17"/>
  <c r="H26" i="17"/>
  <c r="G27" i="17"/>
  <c r="H27" i="17"/>
  <c r="G28" i="17"/>
  <c r="H28" i="17"/>
  <c r="G29" i="17"/>
  <c r="H29" i="17"/>
  <c r="G30" i="17"/>
  <c r="H30" i="17"/>
  <c r="L4" i="15"/>
  <c r="M4" i="15"/>
  <c r="N4" i="15"/>
  <c r="O4" i="15"/>
  <c r="P4" i="15"/>
  <c r="Q4" i="15"/>
  <c r="R4" i="15"/>
  <c r="S4" i="15"/>
  <c r="L5" i="15"/>
  <c r="M5" i="15"/>
  <c r="N5" i="15"/>
  <c r="O5" i="15"/>
  <c r="P5" i="15"/>
  <c r="Q5" i="15"/>
  <c r="R5" i="15"/>
  <c r="S5" i="15"/>
  <c r="L6" i="15"/>
  <c r="M6" i="15"/>
  <c r="N6" i="15"/>
  <c r="O6" i="15"/>
  <c r="P6" i="15"/>
  <c r="Q6" i="15"/>
  <c r="R6" i="15"/>
  <c r="S6" i="15"/>
  <c r="L7" i="15"/>
  <c r="M7" i="15"/>
  <c r="N7" i="15"/>
  <c r="O7" i="15"/>
  <c r="P7" i="15"/>
  <c r="Q7" i="15"/>
  <c r="R7" i="15"/>
  <c r="S7" i="15"/>
  <c r="L8" i="15"/>
  <c r="M8" i="15"/>
  <c r="N8" i="15"/>
  <c r="O8" i="15"/>
  <c r="P8" i="15"/>
  <c r="Q8" i="15"/>
  <c r="R8" i="15"/>
  <c r="S8" i="15"/>
  <c r="L9" i="15"/>
  <c r="M9" i="15"/>
  <c r="N9" i="15"/>
  <c r="O9" i="15"/>
  <c r="P9" i="15"/>
  <c r="Q9" i="15"/>
  <c r="R9" i="15"/>
  <c r="S9" i="15"/>
  <c r="L10" i="15"/>
  <c r="M10" i="15"/>
  <c r="N10" i="15"/>
  <c r="O10" i="15"/>
  <c r="P10" i="15"/>
  <c r="Q10" i="15"/>
  <c r="R10" i="15"/>
  <c r="S10" i="15"/>
  <c r="L11" i="15"/>
  <c r="M11" i="15"/>
  <c r="O11" i="15"/>
  <c r="Q11" i="15"/>
  <c r="R11" i="15"/>
  <c r="S11" i="15"/>
  <c r="L12" i="15"/>
  <c r="M12" i="15"/>
  <c r="N12" i="15"/>
  <c r="O12" i="15"/>
  <c r="P12" i="15"/>
  <c r="Q12" i="15"/>
  <c r="R12" i="15"/>
  <c r="S12" i="15"/>
  <c r="L13" i="15"/>
  <c r="M13" i="15"/>
  <c r="N13" i="15"/>
  <c r="O13" i="15"/>
  <c r="P13" i="15"/>
  <c r="Q13" i="15"/>
  <c r="R13" i="15"/>
  <c r="S13" i="15"/>
  <c r="L14" i="15"/>
  <c r="M14" i="15"/>
  <c r="N14" i="15"/>
  <c r="O14" i="15"/>
  <c r="P14" i="15"/>
  <c r="Q14" i="15"/>
  <c r="R14" i="15"/>
  <c r="S14" i="15"/>
  <c r="L15" i="15"/>
  <c r="M15" i="15"/>
  <c r="N15" i="15"/>
  <c r="O15" i="15"/>
  <c r="P15" i="15"/>
  <c r="Q15" i="15"/>
  <c r="R15" i="15"/>
  <c r="S15" i="15"/>
  <c r="L16" i="15"/>
  <c r="M16" i="15"/>
  <c r="N16" i="15"/>
  <c r="O16" i="15"/>
  <c r="P16" i="15"/>
  <c r="Q16" i="15"/>
  <c r="R16" i="15"/>
  <c r="S16" i="15"/>
  <c r="L17" i="15"/>
  <c r="M17" i="15"/>
  <c r="N17" i="15"/>
  <c r="O17" i="15"/>
  <c r="P17" i="15"/>
  <c r="Q17" i="15"/>
  <c r="R17" i="15"/>
  <c r="L18" i="15"/>
  <c r="M18" i="15"/>
  <c r="N18" i="15"/>
  <c r="O18" i="15"/>
  <c r="P18" i="15"/>
  <c r="Q18" i="15"/>
  <c r="R18" i="15"/>
  <c r="S18" i="15"/>
  <c r="L19" i="15"/>
  <c r="M19" i="15"/>
  <c r="N19" i="15"/>
  <c r="O19" i="15"/>
  <c r="P19" i="15"/>
  <c r="Q19" i="15"/>
  <c r="R19" i="15"/>
  <c r="S19" i="15"/>
  <c r="L20" i="15"/>
  <c r="M20" i="15"/>
  <c r="N20" i="15"/>
  <c r="O20" i="15"/>
  <c r="P20" i="15"/>
  <c r="Q20" i="15"/>
  <c r="R20" i="15"/>
  <c r="S20" i="15"/>
  <c r="L21" i="15"/>
  <c r="M21" i="15"/>
  <c r="N21" i="15"/>
  <c r="O21" i="15"/>
  <c r="P21" i="15"/>
  <c r="Q21" i="15"/>
  <c r="R21" i="15"/>
  <c r="S21" i="15"/>
  <c r="L22" i="15"/>
  <c r="M22" i="15"/>
  <c r="N22" i="15"/>
  <c r="O22" i="15"/>
  <c r="P22" i="15"/>
  <c r="Q22" i="15"/>
  <c r="R22" i="15"/>
  <c r="S22" i="15"/>
  <c r="L23" i="15"/>
  <c r="M23" i="15"/>
  <c r="N23" i="15"/>
  <c r="O23" i="15"/>
  <c r="P23" i="15"/>
  <c r="Q23" i="15"/>
  <c r="R23" i="15"/>
  <c r="S23" i="15"/>
  <c r="L24" i="15"/>
  <c r="M24" i="15"/>
  <c r="N24" i="15"/>
  <c r="O24" i="15"/>
  <c r="P24" i="15"/>
  <c r="Q24" i="15"/>
  <c r="R24" i="15"/>
  <c r="S24" i="15"/>
  <c r="L25" i="15"/>
  <c r="M25" i="15"/>
  <c r="N25" i="15"/>
  <c r="O25" i="15"/>
  <c r="P25" i="15"/>
  <c r="Q25" i="15"/>
  <c r="R25" i="15"/>
  <c r="S25" i="15"/>
  <c r="L26" i="15"/>
  <c r="M26" i="15"/>
  <c r="N26" i="15"/>
  <c r="O26" i="15"/>
  <c r="P26" i="15"/>
  <c r="Q26" i="15"/>
  <c r="R26" i="15"/>
  <c r="S26" i="15"/>
  <c r="L27" i="15"/>
  <c r="M27" i="15"/>
  <c r="N27" i="15"/>
  <c r="O27" i="15"/>
  <c r="P27" i="15"/>
  <c r="Q27" i="15"/>
  <c r="R27" i="15"/>
  <c r="S27" i="15"/>
  <c r="L28" i="15"/>
  <c r="M28" i="15"/>
  <c r="N28" i="15"/>
  <c r="O28" i="15"/>
  <c r="P28" i="15"/>
  <c r="Q28" i="15"/>
  <c r="R28" i="15"/>
  <c r="S28" i="15"/>
  <c r="L29" i="15"/>
  <c r="M29" i="15"/>
  <c r="N29" i="15"/>
  <c r="O29" i="15"/>
  <c r="P29" i="15"/>
  <c r="Q29" i="15"/>
  <c r="R29" i="15"/>
  <c r="S29" i="15"/>
  <c r="L30" i="15"/>
  <c r="M30" i="15"/>
  <c r="N30" i="15"/>
  <c r="O30" i="15"/>
  <c r="P30" i="15"/>
  <c r="Q30" i="15"/>
  <c r="R30" i="15"/>
  <c r="S30" i="15"/>
  <c r="L31" i="15"/>
  <c r="M31" i="15"/>
  <c r="N31" i="15"/>
  <c r="O31" i="15"/>
  <c r="P31" i="15"/>
  <c r="Q31" i="15"/>
  <c r="R31" i="15"/>
  <c r="S31" i="15"/>
  <c r="L3" i="14"/>
  <c r="M3" i="14"/>
  <c r="N3" i="14"/>
  <c r="O3" i="14"/>
  <c r="P3" i="14"/>
  <c r="Q3" i="14"/>
  <c r="R3" i="14"/>
  <c r="S3" i="14"/>
  <c r="L4" i="14"/>
  <c r="M4" i="14"/>
  <c r="N4" i="14"/>
  <c r="O4" i="14"/>
  <c r="P4" i="14"/>
  <c r="Q4" i="14"/>
  <c r="R4" i="14"/>
  <c r="S4" i="14"/>
  <c r="L5" i="14"/>
  <c r="M5" i="14"/>
  <c r="N5" i="14"/>
  <c r="O5" i="14"/>
  <c r="P5" i="14"/>
  <c r="Q5" i="14"/>
  <c r="R5" i="14"/>
  <c r="S5" i="14"/>
  <c r="L6" i="14"/>
  <c r="M6" i="14"/>
  <c r="N6" i="14"/>
  <c r="O6" i="14"/>
  <c r="P6" i="14"/>
  <c r="Q6" i="14"/>
  <c r="R6" i="14"/>
  <c r="S6" i="14"/>
  <c r="L7" i="14"/>
  <c r="M7" i="14"/>
  <c r="N7" i="14"/>
  <c r="O7" i="14"/>
  <c r="P7" i="14"/>
  <c r="Q7" i="14"/>
  <c r="R7" i="14"/>
  <c r="S7" i="14"/>
  <c r="L8" i="14"/>
  <c r="M8" i="14"/>
  <c r="N8" i="14"/>
  <c r="O8" i="14"/>
  <c r="P8" i="14"/>
  <c r="Q8" i="14"/>
  <c r="R8" i="14"/>
  <c r="S8" i="14"/>
  <c r="L9" i="14"/>
  <c r="M9" i="14"/>
  <c r="N9" i="14"/>
  <c r="O9" i="14"/>
  <c r="P9" i="14"/>
  <c r="Q9" i="14"/>
  <c r="R9" i="14"/>
  <c r="S9" i="14"/>
  <c r="L10" i="14"/>
  <c r="M10" i="14"/>
  <c r="N10" i="14"/>
  <c r="O10" i="14"/>
  <c r="P10" i="14"/>
  <c r="Q10" i="14"/>
  <c r="R10" i="14"/>
  <c r="S10" i="14"/>
  <c r="L11" i="14"/>
  <c r="M11" i="14"/>
  <c r="N11" i="14"/>
  <c r="O11" i="14"/>
  <c r="P11" i="14"/>
  <c r="Q11" i="14"/>
  <c r="R11" i="14"/>
  <c r="S11" i="14"/>
  <c r="L12" i="14"/>
  <c r="M12" i="14"/>
  <c r="N12" i="14"/>
  <c r="O12" i="14"/>
  <c r="P12" i="14"/>
  <c r="Q12" i="14"/>
  <c r="R12" i="14"/>
  <c r="S12" i="14"/>
  <c r="L13" i="14"/>
  <c r="M13" i="14"/>
  <c r="N13" i="14"/>
  <c r="O13" i="14"/>
  <c r="P13" i="14"/>
  <c r="Q13" i="14"/>
  <c r="R13" i="14"/>
  <c r="S13" i="14"/>
  <c r="L14" i="14"/>
  <c r="M14" i="14"/>
  <c r="N14" i="14"/>
  <c r="O14" i="14"/>
  <c r="P14" i="14"/>
  <c r="Q14" i="14"/>
  <c r="R14" i="14"/>
  <c r="S14" i="14"/>
  <c r="L15" i="14"/>
  <c r="M15" i="14"/>
  <c r="N15" i="14"/>
  <c r="O15" i="14"/>
  <c r="P15" i="14"/>
  <c r="Q15" i="14"/>
  <c r="R15" i="14"/>
  <c r="S15" i="14"/>
  <c r="L16" i="14"/>
  <c r="M16" i="14"/>
  <c r="N16" i="14"/>
  <c r="O16" i="14"/>
  <c r="P16" i="14"/>
  <c r="Q16" i="14"/>
  <c r="R16" i="14"/>
  <c r="L17" i="14"/>
  <c r="M17" i="14"/>
  <c r="N17" i="14"/>
  <c r="O17" i="14"/>
  <c r="P17" i="14"/>
  <c r="Q17" i="14"/>
  <c r="R17" i="14"/>
  <c r="S17" i="14"/>
  <c r="L18" i="14"/>
  <c r="M18" i="14"/>
  <c r="N18" i="14"/>
  <c r="O18" i="14"/>
  <c r="P18" i="14"/>
  <c r="Q18" i="14"/>
  <c r="R18" i="14"/>
  <c r="S18" i="14"/>
  <c r="L19" i="14"/>
  <c r="M19" i="14"/>
  <c r="N19" i="14"/>
  <c r="O19" i="14"/>
  <c r="P19" i="14"/>
  <c r="Q19" i="14"/>
  <c r="R19" i="14"/>
  <c r="S19" i="14"/>
  <c r="L20" i="14"/>
  <c r="M20" i="14"/>
  <c r="N20" i="14"/>
  <c r="O20" i="14"/>
  <c r="P20" i="14"/>
  <c r="Q20" i="14"/>
  <c r="R20" i="14"/>
  <c r="S20" i="14"/>
  <c r="L21" i="14"/>
  <c r="M21" i="14"/>
  <c r="N21" i="14"/>
  <c r="O21" i="14"/>
  <c r="P21" i="14"/>
  <c r="Q21" i="14"/>
  <c r="R21" i="14"/>
  <c r="S21" i="14"/>
  <c r="L22" i="14"/>
  <c r="M22" i="14"/>
  <c r="N22" i="14"/>
  <c r="O22" i="14"/>
  <c r="P22" i="14"/>
  <c r="Q22" i="14"/>
  <c r="R22" i="14"/>
  <c r="S22" i="14"/>
  <c r="L23" i="14"/>
  <c r="M23" i="14"/>
  <c r="N23" i="14"/>
  <c r="O23" i="14"/>
  <c r="P23" i="14"/>
  <c r="Q23" i="14"/>
  <c r="R23" i="14"/>
  <c r="S23" i="14"/>
  <c r="L24" i="14"/>
  <c r="M24" i="14"/>
  <c r="N24" i="14"/>
  <c r="O24" i="14"/>
  <c r="P24" i="14"/>
  <c r="Q24" i="14"/>
  <c r="R24" i="14"/>
  <c r="S24" i="14"/>
  <c r="L25" i="14"/>
  <c r="M25" i="14"/>
  <c r="N25" i="14"/>
  <c r="O25" i="14"/>
  <c r="P25" i="14"/>
  <c r="Q25" i="14"/>
  <c r="R25" i="14"/>
  <c r="S25" i="14"/>
  <c r="L26" i="14"/>
  <c r="M26" i="14"/>
  <c r="N26" i="14"/>
  <c r="O26" i="14"/>
  <c r="P26" i="14"/>
  <c r="Q26" i="14"/>
  <c r="R26" i="14"/>
  <c r="S26" i="14"/>
  <c r="L27" i="14"/>
  <c r="M27" i="14"/>
  <c r="N27" i="14"/>
  <c r="O27" i="14"/>
  <c r="P27" i="14"/>
  <c r="Q27" i="14"/>
  <c r="R27" i="14"/>
  <c r="S27" i="14"/>
  <c r="L28" i="14"/>
  <c r="M28" i="14"/>
  <c r="N28" i="14"/>
  <c r="O28" i="14"/>
  <c r="P28" i="14"/>
  <c r="Q28" i="14"/>
  <c r="R28" i="14"/>
  <c r="S28" i="14"/>
  <c r="L29" i="14"/>
  <c r="M29" i="14"/>
  <c r="N29" i="14"/>
  <c r="O29" i="14"/>
  <c r="P29" i="14"/>
  <c r="Q29" i="14"/>
  <c r="R29" i="14"/>
  <c r="S29" i="14"/>
  <c r="L30" i="14"/>
  <c r="M30" i="14"/>
  <c r="N30" i="14"/>
  <c r="O30" i="14"/>
  <c r="P30" i="14"/>
  <c r="Q30" i="14"/>
  <c r="R30" i="14"/>
  <c r="S30" i="14"/>
  <c r="L3" i="13"/>
  <c r="M3" i="13"/>
  <c r="N3" i="13"/>
  <c r="O3" i="13"/>
  <c r="P3" i="13"/>
  <c r="Q3" i="13"/>
  <c r="R3" i="13"/>
  <c r="L4" i="13"/>
  <c r="M4" i="13"/>
  <c r="N4" i="13"/>
  <c r="O4" i="13"/>
  <c r="P4" i="13"/>
  <c r="Q4" i="13"/>
  <c r="R4" i="13"/>
  <c r="L5" i="13"/>
  <c r="M5" i="13"/>
  <c r="N5" i="13"/>
  <c r="O5" i="13"/>
  <c r="P5" i="13"/>
  <c r="Q5" i="13"/>
  <c r="R5" i="13"/>
  <c r="L6" i="13"/>
  <c r="M6" i="13"/>
  <c r="N6" i="13"/>
  <c r="O6" i="13"/>
  <c r="P6" i="13"/>
  <c r="Q6" i="13"/>
  <c r="R6" i="13"/>
  <c r="L7" i="13"/>
  <c r="M7" i="13"/>
  <c r="N7" i="13"/>
  <c r="O7" i="13"/>
  <c r="P7" i="13"/>
  <c r="Q7" i="13"/>
  <c r="R7" i="13"/>
  <c r="L8" i="13"/>
  <c r="M8" i="13"/>
  <c r="N8" i="13"/>
  <c r="O8" i="13"/>
  <c r="P8" i="13"/>
  <c r="Q8" i="13"/>
  <c r="R8" i="13"/>
  <c r="L9" i="13"/>
  <c r="M9" i="13"/>
  <c r="N9" i="13"/>
  <c r="O9" i="13"/>
  <c r="P9" i="13"/>
  <c r="Q9" i="13"/>
  <c r="R9" i="13"/>
  <c r="L10" i="13"/>
  <c r="M10" i="13"/>
  <c r="N10" i="13"/>
  <c r="O10" i="13"/>
  <c r="P10" i="13"/>
  <c r="Q10" i="13"/>
  <c r="R10" i="13"/>
  <c r="L11" i="13"/>
  <c r="M11" i="13"/>
  <c r="N11" i="13"/>
  <c r="O11" i="13"/>
  <c r="P11" i="13"/>
  <c r="Q11" i="13"/>
  <c r="R11" i="13"/>
  <c r="L12" i="13"/>
  <c r="M12" i="13"/>
  <c r="N12" i="13"/>
  <c r="O12" i="13"/>
  <c r="P12" i="13"/>
  <c r="Q12" i="13"/>
  <c r="R12" i="13"/>
  <c r="L13" i="13"/>
  <c r="M13" i="13"/>
  <c r="N13" i="13"/>
  <c r="O13" i="13"/>
  <c r="P13" i="13"/>
  <c r="Q13" i="13"/>
  <c r="R13" i="13"/>
  <c r="L14" i="13"/>
  <c r="M14" i="13"/>
  <c r="N14" i="13"/>
  <c r="O14" i="13"/>
  <c r="P14" i="13"/>
  <c r="Q14" i="13"/>
  <c r="R14" i="13"/>
  <c r="L15" i="13"/>
  <c r="M15" i="13"/>
  <c r="N15" i="13"/>
  <c r="O15" i="13"/>
  <c r="P15" i="13"/>
  <c r="Q15" i="13"/>
  <c r="R15" i="13"/>
  <c r="L16" i="13"/>
  <c r="M16" i="13"/>
  <c r="N16" i="13"/>
  <c r="O16" i="13"/>
  <c r="P16" i="13"/>
  <c r="Q16" i="13"/>
  <c r="R16" i="13"/>
  <c r="L17" i="13"/>
  <c r="M17" i="13"/>
  <c r="N17" i="13"/>
  <c r="O17" i="13"/>
  <c r="P17" i="13"/>
  <c r="Q17" i="13"/>
  <c r="R17" i="13"/>
  <c r="L18" i="13"/>
  <c r="M18" i="13"/>
  <c r="N18" i="13"/>
  <c r="O18" i="13"/>
  <c r="P18" i="13"/>
  <c r="Q18" i="13"/>
  <c r="R18" i="13"/>
  <c r="L19" i="13"/>
  <c r="M19" i="13"/>
  <c r="N19" i="13"/>
  <c r="O19" i="13"/>
  <c r="P19" i="13"/>
  <c r="Q19" i="13"/>
  <c r="R19" i="13"/>
  <c r="L20" i="13"/>
  <c r="M20" i="13"/>
  <c r="N20" i="13"/>
  <c r="O20" i="13"/>
  <c r="P20" i="13"/>
  <c r="Q20" i="13"/>
  <c r="R20" i="13"/>
  <c r="L21" i="13"/>
  <c r="M21" i="13"/>
  <c r="N21" i="13"/>
  <c r="O21" i="13"/>
  <c r="P21" i="13"/>
  <c r="Q21" i="13"/>
  <c r="R21" i="13"/>
  <c r="L22" i="13"/>
  <c r="M22" i="13"/>
  <c r="N22" i="13"/>
  <c r="O22" i="13"/>
  <c r="P22" i="13"/>
  <c r="Q22" i="13"/>
  <c r="R22" i="13"/>
  <c r="L23" i="13"/>
  <c r="M23" i="13"/>
  <c r="N23" i="13"/>
  <c r="O23" i="13"/>
  <c r="P23" i="13"/>
  <c r="Q23" i="13"/>
  <c r="R23" i="13"/>
  <c r="L24" i="13"/>
  <c r="M24" i="13"/>
  <c r="N24" i="13"/>
  <c r="O24" i="13"/>
  <c r="P24" i="13"/>
  <c r="Q24" i="13"/>
  <c r="R24" i="13"/>
  <c r="L25" i="13"/>
  <c r="M25" i="13"/>
  <c r="N25" i="13"/>
  <c r="O25" i="13"/>
  <c r="P25" i="13"/>
  <c r="Q25" i="13"/>
  <c r="R25" i="13"/>
  <c r="L26" i="13"/>
  <c r="M26" i="13"/>
  <c r="N26" i="13"/>
  <c r="O26" i="13"/>
  <c r="P26" i="13"/>
  <c r="Q26" i="13"/>
  <c r="R26" i="13"/>
  <c r="L27" i="13"/>
  <c r="M27" i="13"/>
  <c r="N27" i="13"/>
  <c r="O27" i="13"/>
  <c r="P27" i="13"/>
  <c r="Q27" i="13"/>
  <c r="R27" i="13"/>
  <c r="L28" i="13"/>
  <c r="M28" i="13"/>
  <c r="N28" i="13"/>
  <c r="O28" i="13"/>
  <c r="P28" i="13"/>
  <c r="Q28" i="13"/>
  <c r="R28" i="13"/>
  <c r="L29" i="13"/>
  <c r="M29" i="13"/>
  <c r="N29" i="13"/>
  <c r="O29" i="13"/>
  <c r="P29" i="13"/>
  <c r="Q29" i="13"/>
  <c r="R29" i="13"/>
  <c r="L30" i="13"/>
  <c r="M30" i="13"/>
  <c r="N30" i="13"/>
  <c r="O30" i="13"/>
  <c r="P30" i="13"/>
  <c r="Q30" i="13"/>
  <c r="R30" i="13"/>
  <c r="L5" i="12"/>
  <c r="M5" i="12"/>
  <c r="N5" i="12"/>
  <c r="O5" i="12"/>
  <c r="P5" i="12"/>
  <c r="Q5" i="12"/>
  <c r="R5" i="12"/>
  <c r="S5" i="12"/>
  <c r="L6" i="12"/>
  <c r="M6" i="12"/>
  <c r="N6" i="12"/>
  <c r="O6" i="12"/>
  <c r="P6" i="12"/>
  <c r="Q6" i="12"/>
  <c r="R6" i="12"/>
  <c r="S6" i="12"/>
  <c r="L7" i="12"/>
  <c r="M7" i="12"/>
  <c r="N7" i="12"/>
  <c r="O7" i="12"/>
  <c r="P7" i="12"/>
  <c r="Q7" i="12"/>
  <c r="R7" i="12"/>
  <c r="S7" i="12"/>
  <c r="L8" i="12"/>
  <c r="M8" i="12"/>
  <c r="N8" i="12"/>
  <c r="O8" i="12"/>
  <c r="P8" i="12"/>
  <c r="Q8" i="12"/>
  <c r="R8" i="12"/>
  <c r="S8" i="12"/>
  <c r="L9" i="12"/>
  <c r="M9" i="12"/>
  <c r="N9" i="12"/>
  <c r="O9" i="12"/>
  <c r="P9" i="12"/>
  <c r="Q9" i="12"/>
  <c r="R9" i="12"/>
  <c r="S9" i="12"/>
  <c r="L10" i="12"/>
  <c r="M10" i="12"/>
  <c r="N10" i="12"/>
  <c r="O10" i="12"/>
  <c r="P10" i="12"/>
  <c r="Q10" i="12"/>
  <c r="R10" i="12"/>
  <c r="S10" i="12"/>
  <c r="L11" i="12"/>
  <c r="M11" i="12"/>
  <c r="N11" i="12"/>
  <c r="O11" i="12"/>
  <c r="P11" i="12"/>
  <c r="Q11" i="12"/>
  <c r="R11" i="12"/>
  <c r="S11" i="12"/>
  <c r="L12" i="12"/>
  <c r="M12" i="12"/>
  <c r="N12" i="12"/>
  <c r="O12" i="12"/>
  <c r="P12" i="12"/>
  <c r="Q12" i="12"/>
  <c r="R12" i="12"/>
  <c r="S12" i="12"/>
  <c r="L13" i="12"/>
  <c r="M13" i="12"/>
  <c r="N13" i="12"/>
  <c r="O13" i="12"/>
  <c r="P13" i="12"/>
  <c r="Q13" i="12"/>
  <c r="R13" i="12"/>
  <c r="S13" i="12"/>
  <c r="L14" i="12"/>
  <c r="M14" i="12"/>
  <c r="N14" i="12"/>
  <c r="O14" i="12"/>
  <c r="P14" i="12"/>
  <c r="Q14" i="12"/>
  <c r="R14" i="12"/>
  <c r="S14" i="12"/>
  <c r="L15" i="12"/>
  <c r="M15" i="12"/>
  <c r="N15" i="12"/>
  <c r="O15" i="12"/>
  <c r="P15" i="12"/>
  <c r="Q15" i="12"/>
  <c r="R15" i="12"/>
  <c r="S15" i="12"/>
  <c r="L16" i="12"/>
  <c r="M16" i="12"/>
  <c r="N16" i="12"/>
  <c r="O16" i="12"/>
  <c r="P16" i="12"/>
  <c r="Q16" i="12"/>
  <c r="R16" i="12"/>
  <c r="S16" i="12"/>
  <c r="L17" i="12"/>
  <c r="M17" i="12"/>
  <c r="N17" i="12"/>
  <c r="O17" i="12"/>
  <c r="P17" i="12"/>
  <c r="Q17" i="12"/>
  <c r="R17" i="12"/>
  <c r="S17" i="12"/>
  <c r="L18" i="12"/>
  <c r="M18" i="12"/>
  <c r="N18" i="12"/>
  <c r="O18" i="12"/>
  <c r="P18" i="12"/>
  <c r="Q18" i="12"/>
  <c r="R18" i="12"/>
  <c r="S18" i="12"/>
  <c r="L19" i="12"/>
  <c r="M19" i="12"/>
  <c r="N19" i="12"/>
  <c r="O19" i="12"/>
  <c r="P19" i="12"/>
  <c r="Q19" i="12"/>
  <c r="R19" i="12"/>
  <c r="S19" i="12"/>
  <c r="L20" i="12"/>
  <c r="M20" i="12"/>
  <c r="N20" i="12"/>
  <c r="O20" i="12"/>
  <c r="P20" i="12"/>
  <c r="Q20" i="12"/>
  <c r="R20" i="12"/>
  <c r="S20" i="12"/>
  <c r="L21" i="12"/>
  <c r="M21" i="12"/>
  <c r="N21" i="12"/>
  <c r="O21" i="12"/>
  <c r="P21" i="12"/>
  <c r="Q21" i="12"/>
  <c r="R21" i="12"/>
  <c r="S21" i="12"/>
  <c r="L22" i="12"/>
  <c r="M22" i="12"/>
  <c r="N22" i="12"/>
  <c r="O22" i="12"/>
  <c r="P22" i="12"/>
  <c r="Q22" i="12"/>
  <c r="R22" i="12"/>
  <c r="S22" i="12"/>
  <c r="L23" i="12"/>
  <c r="M23" i="12"/>
  <c r="N23" i="12"/>
  <c r="O23" i="12"/>
  <c r="P23" i="12"/>
  <c r="Q23" i="12"/>
  <c r="R23" i="12"/>
  <c r="S23" i="12"/>
  <c r="L24" i="12"/>
  <c r="M24" i="12"/>
  <c r="N24" i="12"/>
  <c r="O24" i="12"/>
  <c r="P24" i="12"/>
  <c r="Q24" i="12"/>
  <c r="R24" i="12"/>
  <c r="S24" i="12"/>
  <c r="L25" i="12"/>
  <c r="M25" i="12"/>
  <c r="N25" i="12"/>
  <c r="O25" i="12"/>
  <c r="P25" i="12"/>
  <c r="Q25" i="12"/>
  <c r="R25" i="12"/>
  <c r="S25" i="12"/>
  <c r="L26" i="12"/>
  <c r="M26" i="12"/>
  <c r="N26" i="12"/>
  <c r="O26" i="12"/>
  <c r="P26" i="12"/>
  <c r="Q26" i="12"/>
  <c r="R26" i="12"/>
  <c r="S26" i="12"/>
  <c r="L27" i="12"/>
  <c r="M27" i="12"/>
  <c r="N27" i="12"/>
  <c r="O27" i="12"/>
  <c r="P27" i="12"/>
  <c r="Q27" i="12"/>
  <c r="R27" i="12"/>
  <c r="S27" i="12"/>
  <c r="L28" i="12"/>
  <c r="M28" i="12"/>
  <c r="N28" i="12"/>
  <c r="O28" i="12"/>
  <c r="P28" i="12"/>
  <c r="Q28" i="12"/>
  <c r="R28" i="12"/>
  <c r="S28" i="12"/>
  <c r="L29" i="12"/>
  <c r="M29" i="12"/>
  <c r="N29" i="12"/>
  <c r="O29" i="12"/>
  <c r="P29" i="12"/>
  <c r="Q29" i="12"/>
  <c r="R29" i="12"/>
  <c r="S29" i="12"/>
  <c r="L30" i="12"/>
  <c r="M30" i="12"/>
  <c r="N30" i="12"/>
  <c r="O30" i="12"/>
  <c r="P30" i="12"/>
  <c r="Q30" i="12"/>
  <c r="R30" i="12"/>
  <c r="S30" i="12"/>
  <c r="L31" i="12"/>
  <c r="M31" i="12"/>
  <c r="N31" i="12"/>
  <c r="O31" i="12"/>
  <c r="P31" i="12"/>
  <c r="Q31" i="12"/>
  <c r="R31" i="12"/>
  <c r="S31" i="12"/>
  <c r="L32" i="12"/>
  <c r="M32" i="12"/>
  <c r="N32" i="12"/>
  <c r="O32" i="12"/>
  <c r="P32" i="12"/>
  <c r="Q32" i="12"/>
  <c r="R32" i="12"/>
  <c r="S32" i="12"/>
  <c r="O4" i="9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</calcChain>
</file>

<file path=xl/sharedStrings.xml><?xml version="1.0" encoding="utf-8"?>
<sst xmlns="http://schemas.openxmlformats.org/spreadsheetml/2006/main" count="3798" uniqueCount="1114">
  <si>
    <t>UNIT</t>
  </si>
  <si>
    <t>Kilograms per capita</t>
  </si>
  <si>
    <t>HAZARD</t>
  </si>
  <si>
    <t>Hazardous and non-hazardous - Total</t>
  </si>
  <si>
    <t>NACE_R2</t>
  </si>
  <si>
    <t>All NACE activities plus households</t>
  </si>
  <si>
    <t>GEO</t>
  </si>
  <si>
    <t>2004</t>
  </si>
  <si>
    <t>2006</t>
  </si>
  <si>
    <t>2008</t>
  </si>
  <si>
    <t>2010</t>
  </si>
  <si>
    <t>2012</t>
  </si>
  <si>
    <t>2014</t>
  </si>
  <si>
    <t>Total Waste</t>
  </si>
  <si>
    <t>Chemical and medical wastes (subtotal)</t>
  </si>
  <si>
    <t>Recyclable wastes (subtotal, W06+W07 except W077)</t>
  </si>
  <si>
    <t>Equipment (subtotal, W077+W08A+W081+W0841)</t>
  </si>
  <si>
    <t>Animal and vegetal wastes (subtotal, W091+W092+W093)</t>
  </si>
  <si>
    <t>Mixed ordinary wastes (subtotal, W101+W102+W103)</t>
  </si>
  <si>
    <t>Common sludges</t>
  </si>
  <si>
    <t>Mineral and solidified wastes (subtotal)</t>
  </si>
  <si>
    <t>:</t>
  </si>
  <si>
    <t>Italy</t>
  </si>
  <si>
    <t>Hazardous</t>
  </si>
  <si>
    <t>Non-hazardous</t>
  </si>
  <si>
    <t>Rifiuti totalil</t>
  </si>
  <si>
    <t>Rifiuti chimici e medici</t>
  </si>
  <si>
    <t>Rifiuti riciclabili tranne rifiuti contenenti PCB</t>
  </si>
  <si>
    <t>Attrezzatura</t>
  </si>
  <si>
    <t>Rifiuti animali e vegetali</t>
  </si>
  <si>
    <t>Rifiuti ordinari misti</t>
  </si>
  <si>
    <t>Fanghi comuni</t>
  </si>
  <si>
    <t>Rifiuti minerali e solidificati</t>
  </si>
  <si>
    <t>Italia</t>
  </si>
  <si>
    <t>UE</t>
  </si>
  <si>
    <t>2016</t>
  </si>
  <si>
    <t>2018</t>
  </si>
  <si>
    <t>European Union (27 countries)</t>
  </si>
  <si>
    <t>Svezia</t>
  </si>
  <si>
    <t>Finlandia</t>
  </si>
  <si>
    <t>Slovacchia</t>
  </si>
  <si>
    <t>Slovenia</t>
  </si>
  <si>
    <t>Romania</t>
  </si>
  <si>
    <t>Portogallo</t>
  </si>
  <si>
    <t>Polonia</t>
  </si>
  <si>
    <t>Austria</t>
  </si>
  <si>
    <t>Paesi Bassi</t>
  </si>
  <si>
    <t>Malta</t>
  </si>
  <si>
    <t>Ungheria</t>
  </si>
  <si>
    <t>Lussemburgo</t>
  </si>
  <si>
    <t>Lituania</t>
  </si>
  <si>
    <t>Lettonia</t>
  </si>
  <si>
    <t>-</t>
  </si>
  <si>
    <t>Cipro</t>
  </si>
  <si>
    <t>Croazia</t>
  </si>
  <si>
    <t>Francia</t>
  </si>
  <si>
    <t>Spagna</t>
  </si>
  <si>
    <t>Grecia</t>
  </si>
  <si>
    <t>Irlanda</t>
  </si>
  <si>
    <t>Estonia</t>
  </si>
  <si>
    <t>Germania</t>
  </si>
  <si>
    <t>Danimarca</t>
  </si>
  <si>
    <t>Rep. Ceca</t>
  </si>
  <si>
    <t>Bulgaria</t>
  </si>
  <si>
    <t>Belgio</t>
  </si>
  <si>
    <t>Compostato e digestato</t>
  </si>
  <si>
    <t>Materiali riciclati</t>
  </si>
  <si>
    <t>Incenerimento / recupero di energia (R1)</t>
  </si>
  <si>
    <t>Incenerimento  Smaltimento
 (D10)</t>
  </si>
  <si>
    <t>Totale incenerimento (incluso recupero energetico)</t>
  </si>
  <si>
    <r>
      <t>Deposito  Smaltimento (D1-</t>
    </r>
    <r>
      <rPr>
        <b/>
        <sz val="8"/>
        <rFont val="Calibri"/>
        <family val="2"/>
      </rPr>
      <t>D7, D12)</t>
    </r>
  </si>
  <si>
    <r>
      <rPr>
        <b/>
        <sz val="8"/>
        <rFont val="Calibri"/>
        <family val="2"/>
      </rPr>
      <t>Totale rifiuti trattati</t>
    </r>
  </si>
  <si>
    <t>Rifiuti prodotti</t>
  </si>
  <si>
    <t>Paese</t>
  </si>
  <si>
    <t>Rifiuti trattati in Italia</t>
  </si>
  <si>
    <t>Rifiuti trattati in UE</t>
  </si>
  <si>
    <t>Rifiuti prodotti in Italia</t>
  </si>
  <si>
    <t>Rifiuti prodotti in UE</t>
  </si>
  <si>
    <t>2017</t>
  </si>
  <si>
    <t>2015</t>
  </si>
  <si>
    <t>2013</t>
  </si>
  <si>
    <t>2011</t>
  </si>
  <si>
    <t>Waste generated</t>
  </si>
  <si>
    <t>Waste treatment</t>
  </si>
  <si>
    <t>Rep Ceca</t>
  </si>
  <si>
    <t>TIME</t>
  </si>
  <si>
    <t>Portogalllo</t>
  </si>
  <si>
    <t>Deposito  Smaltimento (D1-D7, D12) - % sul totale</t>
  </si>
  <si>
    <t>Incenerimento totale (D10, R1) - % sul totale</t>
  </si>
  <si>
    <t>Incenerimento  Smaltimento (D10)</t>
  </si>
  <si>
    <t>Incenerimento con recupero di energia (R1) - % sul totale</t>
  </si>
  <si>
    <t>Incenerimento con recupero di energia (% sul totale)</t>
  </si>
  <si>
    <t>Grafico 22: Rifiuti trattati tramite incenerimento con recupero di energia (R1) in UE e in Italia. Valori percentuali rispetto al totale dei rifiuti trattati. Anni 2011-2018</t>
  </si>
  <si>
    <t>Materiali riciclati - % sul totale</t>
  </si>
  <si>
    <t>Materiali riciclati (% sul totale)</t>
  </si>
  <si>
    <t>Compostato e Digestato - % sul totale</t>
  </si>
  <si>
    <t>Rifiuti 
non pericolosi</t>
  </si>
  <si>
    <t>Rifiuti 
pericolosi</t>
  </si>
  <si>
    <t>Rifiuti 
totali</t>
  </si>
  <si>
    <t>Grafico 1: Rifiuti prodotti in UE e nei Paesi. Distribuzione percentuale per pericolosità. Anno 2018</t>
  </si>
  <si>
    <t>non pericolosi</t>
  </si>
  <si>
    <t>pericolosi</t>
  </si>
  <si>
    <t>% non pericolosi</t>
  </si>
  <si>
    <t>% pericolosi</t>
  </si>
  <si>
    <t>Serbia</t>
  </si>
  <si>
    <t>Liechtenstein</t>
  </si>
  <si>
    <t>Sweden</t>
  </si>
  <si>
    <t>Finland</t>
  </si>
  <si>
    <t>Slovakia</t>
  </si>
  <si>
    <t>Portugal</t>
  </si>
  <si>
    <t>Poland</t>
  </si>
  <si>
    <t>Netherlands</t>
  </si>
  <si>
    <t>Hungary</t>
  </si>
  <si>
    <t>Luxembourg</t>
  </si>
  <si>
    <t>Lithuania</t>
  </si>
  <si>
    <t>Latvia</t>
  </si>
  <si>
    <t>Cyprus</t>
  </si>
  <si>
    <t>Croatia</t>
  </si>
  <si>
    <t>France</t>
  </si>
  <si>
    <t>Spain</t>
  </si>
  <si>
    <t>Greece</t>
  </si>
  <si>
    <t>Ireland</t>
  </si>
  <si>
    <t>Germany (until 1990 former territory of the FRG)</t>
  </si>
  <si>
    <t>Denmark</t>
  </si>
  <si>
    <t>Czechia</t>
  </si>
  <si>
    <t>Belgium</t>
  </si>
  <si>
    <t>European Union - 27 countries (from 2020)</t>
  </si>
  <si>
    <t>Czech Republic</t>
  </si>
  <si>
    <t>GEO/WASTE</t>
  </si>
  <si>
    <t>Rifiuti minerali e solidificati (subtotali)</t>
  </si>
  <si>
    <t>Attrezzatura (subtotale, rifiuti che contengono PCB + attrezzature scartate, scarti di veicoli,batterie di veicoli e accumulatori)</t>
  </si>
  <si>
    <t>Rifiuti riciclabili (subtotale, metalli ferrosi e non, vetro, carta e cartone, gomma, legna,tessile)</t>
  </si>
  <si>
    <t>Rifiuti totali</t>
  </si>
  <si>
    <t>Grafico 8: Produzione di rifiuti pericolosi per categoria di rifiuti in Italia. Migliaia di tonnellate. Anno 2018</t>
  </si>
  <si>
    <t>Non pericolosi</t>
  </si>
  <si>
    <t>Pericolosi</t>
  </si>
  <si>
    <t>Totale</t>
  </si>
  <si>
    <t>Tipologia di rifiuti</t>
  </si>
  <si>
    <t>Territorio</t>
  </si>
  <si>
    <t>TOTAL_HH</t>
  </si>
  <si>
    <t>Households</t>
  </si>
  <si>
    <t>EP_HH</t>
  </si>
  <si>
    <t>Wholesale of waste and scrap</t>
  </si>
  <si>
    <t>G4677</t>
  </si>
  <si>
    <t>Services (except wholesale of waste and scrap)</t>
  </si>
  <si>
    <t>G-U_X_G4677</t>
  </si>
  <si>
    <t>Construction</t>
  </si>
  <si>
    <t>F</t>
  </si>
  <si>
    <t>Waste collection, treatment and disposal activities; materials recovery</t>
  </si>
  <si>
    <t>E38</t>
  </si>
  <si>
    <t>Water collection, treatment and supply; sewerage; remediation activities and other waste management services</t>
  </si>
  <si>
    <t>E36_E37_E39</t>
  </si>
  <si>
    <t>Electricity, gas, steam and air conditioning supply</t>
  </si>
  <si>
    <t>D</t>
  </si>
  <si>
    <t>Manufacture of furniture; jewellery, musical instruments, toys; repair and installation of machinery and equipment</t>
  </si>
  <si>
    <t>C31-C33</t>
  </si>
  <si>
    <t>Manufacture of computer, electronic and optical products, electrical equipment, motor vehicles and other transport equipment</t>
  </si>
  <si>
    <t>C26-C30</t>
  </si>
  <si>
    <t>Manufacture of basic metals and fabricated metal products, except machinery and equipment</t>
  </si>
  <si>
    <t>C24_C25</t>
  </si>
  <si>
    <t>Manufacture of other non-metallic mineral products</t>
  </si>
  <si>
    <t>C23</t>
  </si>
  <si>
    <t>Manufacture of chemical, pharmaceutical, rubber and plastic products</t>
  </si>
  <si>
    <t>C20-C22</t>
  </si>
  <si>
    <t>Manufacture of coke and refined petroleum products</t>
  </si>
  <si>
    <t>C19</t>
  </si>
  <si>
    <t>Manufacture of paper and paper products; printing and reproduction of recorded media</t>
  </si>
  <si>
    <t>C17_C18</t>
  </si>
  <si>
    <t>Manufacture of wood and of products of wood and cork, except furniture; manufacture of articles of straw and plaiting materials</t>
  </si>
  <si>
    <t>C16</t>
  </si>
  <si>
    <t>Manufacture of textiles, wearing apparel, leather and related products</t>
  </si>
  <si>
    <t>C13-C15</t>
  </si>
  <si>
    <t>Manufacture of food products; beverages and tobacco products</t>
  </si>
  <si>
    <t>C10-C12</t>
  </si>
  <si>
    <t>Manufacturing</t>
  </si>
  <si>
    <t>C</t>
  </si>
  <si>
    <t>Mining and quarrying</t>
  </si>
  <si>
    <t>B</t>
  </si>
  <si>
    <t>Agriculture, forestry and fishing</t>
  </si>
  <si>
    <t>A</t>
  </si>
  <si>
    <t>Rifiuti esclusi i principali rifiuti minerali</t>
  </si>
  <si>
    <t>Waste excluding major mineral wastes</t>
  </si>
  <si>
    <t>TOT_X_MIN</t>
  </si>
  <si>
    <t>Rifiuti solidi, stabilizzati o vetrificati (valido fino al 2008)</t>
  </si>
  <si>
    <t>Solidified, stabilised or vitrified wastes (valid up to 2008)</t>
  </si>
  <si>
    <t>W13</t>
  </si>
  <si>
    <t>Terra e detriti di dragaggio (valido fino al 2008)</t>
  </si>
  <si>
    <t>Soils and dredging spoils (W126+W127, valid up to 2008)</t>
  </si>
  <si>
    <t>W126_127</t>
  </si>
  <si>
    <t>Rifiuti minerali (esclusi i rifiuti di combustione, terra contaminata e detriti di dragaggio inquinati) (W121+122+W123+W125+W126, valido fino al 2008)</t>
  </si>
  <si>
    <t>Mineral wastes (except combustion wastes, contaminated soils and polluted dredging spoils) (W121+122+W123+W125+W126, valid up to 2008)</t>
  </si>
  <si>
    <t>W12A</t>
  </si>
  <si>
    <t>Rifiuti minerali (tranne detriti di dragaggio non pericolosi, valido fino al 2008)</t>
  </si>
  <si>
    <t>Mineral waste (except non-hazardous dredging spoils, valid up to 2008)</t>
  </si>
  <si>
    <t>W12_X_127NH</t>
  </si>
  <si>
    <t>Rifiuti animali e misti; rifiuti vegetali (W091+W092)</t>
  </si>
  <si>
    <t>Animal and mixed food waste; vegetal wastes (W091+W092)</t>
  </si>
  <si>
    <t>W091_092</t>
  </si>
  <si>
    <t>Rifiuti metallici (W061 + W062 + W063)</t>
  </si>
  <si>
    <t>Metallic wastes (W061+W062+W063)</t>
  </si>
  <si>
    <t>W06</t>
  </si>
  <si>
    <t>Rifiuti minerali del trattamento dei rifiuti e rifiuti stabilizzati</t>
  </si>
  <si>
    <t>Mineral wastes from waste treatment and stabilised wastes</t>
  </si>
  <si>
    <t>W128_13</t>
  </si>
  <si>
    <t>Detriti di dragaggio</t>
  </si>
  <si>
    <t>Dredging spoils</t>
  </si>
  <si>
    <t>W127</t>
  </si>
  <si>
    <t>Terra</t>
  </si>
  <si>
    <t>Soils</t>
  </si>
  <si>
    <t>W126</t>
  </si>
  <si>
    <t>Rifiuti di combustione</t>
  </si>
  <si>
    <t>Combustion wastes</t>
  </si>
  <si>
    <t>W124</t>
  </si>
  <si>
    <t>Altri rifiuti minerali (W122+W123+W125)</t>
  </si>
  <si>
    <t>Other mineral wastes (W122+W123+W125)</t>
  </si>
  <si>
    <t>W12B</t>
  </si>
  <si>
    <t>Rifiuti minerali da costruzione e demolizione</t>
  </si>
  <si>
    <t>Mineral waste from construction and demolition</t>
  </si>
  <si>
    <t>W121</t>
  </si>
  <si>
    <t>Rifiuti minerali e solidificati (subtotale)</t>
  </si>
  <si>
    <t>W12-13</t>
  </si>
  <si>
    <t>W11</t>
  </si>
  <si>
    <t>Residui di classificazione</t>
  </si>
  <si>
    <t>Sorting residues</t>
  </si>
  <si>
    <t>W103</t>
  </si>
  <si>
    <t>Materiali misti e indifferenziati</t>
  </si>
  <si>
    <t>Mixed and undifferentiated materials</t>
  </si>
  <si>
    <t>W102</t>
  </si>
  <si>
    <t>Rifiuti domestici e simili</t>
  </si>
  <si>
    <t>Household and similar wastes</t>
  </si>
  <si>
    <t>W101</t>
  </si>
  <si>
    <t>Rifiuti ordinari misti (subtotale, W101+W102+W103)</t>
  </si>
  <si>
    <t>W10</t>
  </si>
  <si>
    <t>Feci, urine e letame di animali</t>
  </si>
  <si>
    <t>Animal faeces, urine and manure</t>
  </si>
  <si>
    <t>W093</t>
  </si>
  <si>
    <t>Rifiuti vegetali</t>
  </si>
  <si>
    <t>Vegetal wastes</t>
  </si>
  <si>
    <t>W092</t>
  </si>
  <si>
    <t>Rifiuti animali e misti</t>
  </si>
  <si>
    <t>Animal and mixed food waste</t>
  </si>
  <si>
    <t>W091</t>
  </si>
  <si>
    <t>Rifiuti animali e vegetali (subtotale, W091+W092+W093)</t>
  </si>
  <si>
    <t>W09</t>
  </si>
  <si>
    <t>Batterie e accumulatori</t>
  </si>
  <si>
    <t>Batteries and accumulators wastes</t>
  </si>
  <si>
    <t>W0841</t>
  </si>
  <si>
    <t>Veicoli dismessi</t>
  </si>
  <si>
    <t>Discarded vehicles</t>
  </si>
  <si>
    <t>W081</t>
  </si>
  <si>
    <t>Attrezzature dismesse (esclusi i veicoli smaltiti e le pile e gli accumulatori) (W08 eccetto W081, W0841)</t>
  </si>
  <si>
    <t>Discarded equipment (except discarded vehicles and batteries and accumulators waste) (W08 except W081, W0841)</t>
  </si>
  <si>
    <t>W08A</t>
  </si>
  <si>
    <t>Rifiuti contenenti PCB</t>
  </si>
  <si>
    <t>Waste containing PCB</t>
  </si>
  <si>
    <t>W077</t>
  </si>
  <si>
    <t>Attrezzature (subtotale, W077+W08A+W081+W0841)</t>
  </si>
  <si>
    <t>W077_08</t>
  </si>
  <si>
    <t>Tessuto</t>
  </si>
  <si>
    <t>Textile wastes</t>
  </si>
  <si>
    <t>W076</t>
  </si>
  <si>
    <t>Legno</t>
  </si>
  <si>
    <t>Wood wastes</t>
  </si>
  <si>
    <t>W075</t>
  </si>
  <si>
    <t>Plastica</t>
  </si>
  <si>
    <t>Plastic wastes</t>
  </si>
  <si>
    <t>W074</t>
  </si>
  <si>
    <t>Gomma</t>
  </si>
  <si>
    <t>Rubber wastes</t>
  </si>
  <si>
    <t>W073</t>
  </si>
  <si>
    <t>Carta e cartone</t>
  </si>
  <si>
    <t>Paper and cardboard wastes</t>
  </si>
  <si>
    <t>W072</t>
  </si>
  <si>
    <t>Vetro</t>
  </si>
  <si>
    <t>Glass wastes</t>
  </si>
  <si>
    <t>W071</t>
  </si>
  <si>
    <t>Rifiuti metallici, ferrosi e non ferrosi</t>
  </si>
  <si>
    <t>Metal wastes, mixed ferrous and non-ferrous</t>
  </si>
  <si>
    <t>W063</t>
  </si>
  <si>
    <t>Rifiuti metallici, non ferrosi</t>
  </si>
  <si>
    <t>Metal wastes, non-ferrous</t>
  </si>
  <si>
    <t>W062</t>
  </si>
  <si>
    <t>Rifiuti metallici, ferrosi</t>
  </si>
  <si>
    <t>Metal wastes, ferrous</t>
  </si>
  <si>
    <t>W061</t>
  </si>
  <si>
    <t>Rifiuti riciclabili (subtotale, W06+W07 eccetto W077)</t>
  </si>
  <si>
    <t>W06_07A</t>
  </si>
  <si>
    <t>Rifiuti di trattamenti sanitari e  biologici</t>
  </si>
  <si>
    <t>Health care and biological wastes</t>
  </si>
  <si>
    <t>W05</t>
  </si>
  <si>
    <t>Fanghi e rifiuti liquidi provenienti dal trattamento dei rifiuti</t>
  </si>
  <si>
    <t>Sludges and liquid wastes from waste treatment</t>
  </si>
  <si>
    <t>W033</t>
  </si>
  <si>
    <t>Fanghi industriali di effluenti</t>
  </si>
  <si>
    <t>Industrial effluent sludges</t>
  </si>
  <si>
    <t>W032</t>
  </si>
  <si>
    <t>Rifiuti chimici</t>
  </si>
  <si>
    <t>Chemical wastes</t>
  </si>
  <si>
    <t>W02A</t>
  </si>
  <si>
    <t>Olii esausti</t>
  </si>
  <si>
    <t>Used oils</t>
  </si>
  <si>
    <t>W013</t>
  </si>
  <si>
    <t>Rifiuti acidi, alcalini o salini</t>
  </si>
  <si>
    <t>Acid, alkaline or saline wastes</t>
  </si>
  <si>
    <t>W012</t>
  </si>
  <si>
    <t>Solventi esauriti</t>
  </si>
  <si>
    <t>Spent solvents</t>
  </si>
  <si>
    <t>W011</t>
  </si>
  <si>
    <t>Rifiuti chimici e medici (subtotale)</t>
  </si>
  <si>
    <t>W01-05</t>
  </si>
  <si>
    <t>https://www.eunomia.co.uk/reports-tools/support-to-the-waste-targets-review/</t>
  </si>
  <si>
    <t>TOTAL</t>
  </si>
  <si>
    <t>TOTALE</t>
  </si>
  <si>
    <t>Tabella N: Classificazione rifiuti utilizzata dall'Eurostat</t>
  </si>
  <si>
    <t>Pagina</t>
  </si>
  <si>
    <t>Oggetto</t>
  </si>
  <si>
    <t xml:space="preserve">Fonte </t>
  </si>
  <si>
    <t>Titolo</t>
  </si>
  <si>
    <t>Grafico 1</t>
  </si>
  <si>
    <t>Eurostat</t>
  </si>
  <si>
    <t>Rifiuti prodotti in UE e nei Paesi. Distribuzione percentuale per pericolosità. Anno 2018</t>
  </si>
  <si>
    <t>Tabella 1</t>
  </si>
  <si>
    <t>Rifiuti prodotti in UE per Paese e pericolosità. 
Migliaia di tonnellate. Anno 2018</t>
  </si>
  <si>
    <t>Tabella 2</t>
  </si>
  <si>
    <t>Grafico 2</t>
  </si>
  <si>
    <t>Grafico 3</t>
  </si>
  <si>
    <t>Grafico 4</t>
  </si>
  <si>
    <t>Grafico 5</t>
  </si>
  <si>
    <t>Grafico 6</t>
  </si>
  <si>
    <t>Grafico 7</t>
  </si>
  <si>
    <t>Grafico 8</t>
  </si>
  <si>
    <t>Produzione di rifiuti pericolosi per categoria di rifiuti in Italia. Migliaia di tonnellate. Anno 2018</t>
  </si>
  <si>
    <t>Grafico 9</t>
  </si>
  <si>
    <t>Grafico 10</t>
  </si>
  <si>
    <t>Grafico 11</t>
  </si>
  <si>
    <t>Grafico 12</t>
  </si>
  <si>
    <t>Tabella 3</t>
  </si>
  <si>
    <t>Grafico 13</t>
  </si>
  <si>
    <t>Grafico 14</t>
  </si>
  <si>
    <t>Tabella 4</t>
  </si>
  <si>
    <t>Grafico 15</t>
  </si>
  <si>
    <t>Grafico 16</t>
  </si>
  <si>
    <t>Tabella 5</t>
  </si>
  <si>
    <t>Grafico 17</t>
  </si>
  <si>
    <t>Grafico 18</t>
  </si>
  <si>
    <t>Tabella 6</t>
  </si>
  <si>
    <t>Grafico 19</t>
  </si>
  <si>
    <t>Grafico 20</t>
  </si>
  <si>
    <t>Tabella 7</t>
  </si>
  <si>
    <t>Grafico 21</t>
  </si>
  <si>
    <t>Grafico 22</t>
  </si>
  <si>
    <t>Rifiuti trattati tramite incenerimento con recupero di energia (R1) in UE e in Italia. Valori percentuali rispetto al totale dei rifiuti trattati. Anni 2011-2018</t>
  </si>
  <si>
    <t>Tabella 8</t>
  </si>
  <si>
    <t>Grafico 23</t>
  </si>
  <si>
    <t>Grafico 24</t>
  </si>
  <si>
    <t>Tabella 9</t>
  </si>
  <si>
    <t>Grafico 25</t>
  </si>
  <si>
    <t>Grafico 26</t>
  </si>
  <si>
    <t>Tabella 10</t>
  </si>
  <si>
    <t>Ispra</t>
  </si>
  <si>
    <t>Tabella 11</t>
  </si>
  <si>
    <t>Tabella 12</t>
  </si>
  <si>
    <t>Tabella 13</t>
  </si>
  <si>
    <t>Tabella 14</t>
  </si>
  <si>
    <t>Grafico 27</t>
  </si>
  <si>
    <t>Grafico 28</t>
  </si>
  <si>
    <t>Grafico 29</t>
  </si>
  <si>
    <t>Tabella 15</t>
  </si>
  <si>
    <t>Grafico 30</t>
  </si>
  <si>
    <t>Grafico 31</t>
  </si>
  <si>
    <t>Grafico 32</t>
  </si>
  <si>
    <t>Tabella 16</t>
  </si>
  <si>
    <t>Tabella 17</t>
  </si>
  <si>
    <t>Tabella 18</t>
  </si>
  <si>
    <t>Tabella 19</t>
  </si>
  <si>
    <t>Tabella 20</t>
  </si>
  <si>
    <t>Tabella 21</t>
  </si>
  <si>
    <t>Tabella 22</t>
  </si>
  <si>
    <t>Tabella 23</t>
  </si>
  <si>
    <t>Tabella 24</t>
  </si>
  <si>
    <t>Grafico 33</t>
  </si>
  <si>
    <t>Grafico 34</t>
  </si>
  <si>
    <t>Grafico 35</t>
  </si>
  <si>
    <t>Grafico 36</t>
  </si>
  <si>
    <t>Tabella 25</t>
  </si>
  <si>
    <t>Tabella 26</t>
  </si>
  <si>
    <t>Tabella 27</t>
  </si>
  <si>
    <t>Tabella 28</t>
  </si>
  <si>
    <t>Tabella 29</t>
  </si>
  <si>
    <t>Grafico 37</t>
  </si>
  <si>
    <t>Grafico 38</t>
  </si>
  <si>
    <t>Grafico 39</t>
  </si>
  <si>
    <t>Grafico 40</t>
  </si>
  <si>
    <t>Grafico 41</t>
  </si>
  <si>
    <t>Tabella 30</t>
  </si>
  <si>
    <t>Tabella 31</t>
  </si>
  <si>
    <t>Grafico 42</t>
  </si>
  <si>
    <t>Tabella 32</t>
  </si>
  <si>
    <t>Grafico 43</t>
  </si>
  <si>
    <t>Tabella 33</t>
  </si>
  <si>
    <t>Grafico 44</t>
  </si>
  <si>
    <r>
      <rPr>
        <b/>
        <sz val="10"/>
        <rFont val="Times New Roman"/>
        <family val="1"/>
      </rPr>
      <t>Sud</t>
    </r>
  </si>
  <si>
    <r>
      <rPr>
        <sz val="10"/>
        <rFont val="Times New Roman"/>
        <family val="1"/>
      </rPr>
      <t>Sardegna</t>
    </r>
  </si>
  <si>
    <t>Sardegna</t>
  </si>
  <si>
    <r>
      <rPr>
        <sz val="10"/>
        <rFont val="Times New Roman"/>
        <family val="1"/>
      </rPr>
      <t>Sicilia</t>
    </r>
  </si>
  <si>
    <t>Sicilia</t>
  </si>
  <si>
    <r>
      <rPr>
        <sz val="10"/>
        <rFont val="Times New Roman"/>
        <family val="1"/>
      </rPr>
      <t>Calabria</t>
    </r>
  </si>
  <si>
    <t>Calabria</t>
  </si>
  <si>
    <r>
      <rPr>
        <sz val="10"/>
        <rFont val="Times New Roman"/>
        <family val="1"/>
      </rPr>
      <t>Basilicata</t>
    </r>
  </si>
  <si>
    <t>Basilicata</t>
  </si>
  <si>
    <r>
      <rPr>
        <sz val="10"/>
        <rFont val="Times New Roman"/>
        <family val="1"/>
      </rPr>
      <t>Puglia</t>
    </r>
  </si>
  <si>
    <t>Puglia</t>
  </si>
  <si>
    <r>
      <rPr>
        <sz val="10"/>
        <rFont val="Times New Roman"/>
        <family val="1"/>
      </rPr>
      <t>Campania</t>
    </r>
  </si>
  <si>
    <t>Campania</t>
  </si>
  <si>
    <r>
      <rPr>
        <sz val="10"/>
        <rFont val="Times New Roman"/>
        <family val="1"/>
      </rPr>
      <t>Molise</t>
    </r>
  </si>
  <si>
    <t>Molise</t>
  </si>
  <si>
    <t>Abruzzo</t>
  </si>
  <si>
    <r>
      <rPr>
        <b/>
        <sz val="10"/>
        <rFont val="Times New Roman"/>
        <family val="1"/>
      </rPr>
      <t>Centro</t>
    </r>
  </si>
  <si>
    <t>Lazio</t>
  </si>
  <si>
    <r>
      <rPr>
        <sz val="10"/>
        <rFont val="Times New Roman"/>
        <family val="1"/>
      </rPr>
      <t>Lazio</t>
    </r>
  </si>
  <si>
    <t>Marche</t>
  </si>
  <si>
    <r>
      <rPr>
        <sz val="10"/>
        <rFont val="Times New Roman"/>
        <family val="1"/>
      </rPr>
      <t>Marche</t>
    </r>
  </si>
  <si>
    <t>Umbria</t>
  </si>
  <si>
    <r>
      <rPr>
        <sz val="10"/>
        <rFont val="Times New Roman"/>
        <family val="1"/>
      </rPr>
      <t>Umbria</t>
    </r>
  </si>
  <si>
    <t>Toscana</t>
  </si>
  <si>
    <r>
      <rPr>
        <sz val="10"/>
        <rFont val="Times New Roman"/>
        <family val="1"/>
      </rPr>
      <t>Toscana</t>
    </r>
  </si>
  <si>
    <t>Emilia Romagna</t>
  </si>
  <si>
    <r>
      <rPr>
        <b/>
        <sz val="10"/>
        <rFont val="Times New Roman"/>
        <family val="1"/>
      </rPr>
      <t>Nord</t>
    </r>
  </si>
  <si>
    <t>Liguria</t>
  </si>
  <si>
    <r>
      <rPr>
        <sz val="10"/>
        <rFont val="Times New Roman"/>
        <family val="1"/>
      </rPr>
      <t>Emilia Romagna</t>
    </r>
  </si>
  <si>
    <t>Friuli Venezia Giulia</t>
  </si>
  <si>
    <r>
      <rPr>
        <sz val="10"/>
        <rFont val="Times New Roman"/>
        <family val="1"/>
      </rPr>
      <t>Liguria</t>
    </r>
  </si>
  <si>
    <t>Veneto</t>
  </si>
  <si>
    <r>
      <rPr>
        <sz val="10"/>
        <rFont val="Times New Roman"/>
        <family val="1"/>
      </rPr>
      <t>Friuli Venezia Giulia</t>
    </r>
  </si>
  <si>
    <t>Trentino Alto Adige</t>
  </si>
  <si>
    <r>
      <rPr>
        <sz val="10"/>
        <rFont val="Times New Roman"/>
        <family val="1"/>
      </rPr>
      <t>Veneto</t>
    </r>
  </si>
  <si>
    <t>Lombardia</t>
  </si>
  <si>
    <r>
      <rPr>
        <sz val="10"/>
        <rFont val="Times New Roman"/>
        <family val="1"/>
      </rPr>
      <t>Trentino Alto Adige</t>
    </r>
  </si>
  <si>
    <t>Valle d'Aosta</t>
  </si>
  <si>
    <r>
      <rPr>
        <sz val="10"/>
        <rFont val="Times New Roman"/>
        <family val="1"/>
      </rPr>
      <t>Lombardia</t>
    </r>
  </si>
  <si>
    <t>Piemonte</t>
  </si>
  <si>
    <r>
      <rPr>
        <sz val="10"/>
        <rFont val="Times New Roman"/>
        <family val="1"/>
      </rPr>
      <t>Valle d'Aosta</t>
    </r>
  </si>
  <si>
    <t>Regione</t>
  </si>
  <si>
    <r>
      <rPr>
        <sz val="10"/>
        <rFont val="Times New Roman"/>
        <family val="1"/>
      </rPr>
      <t>Piemonte</t>
    </r>
  </si>
  <si>
    <t>Friuli V. G.</t>
  </si>
  <si>
    <t>Trentino A. A.</t>
  </si>
  <si>
    <t>Popolazione 2019</t>
  </si>
  <si>
    <r>
      <rPr>
        <b/>
        <sz val="8"/>
        <rFont val="Calibri"/>
        <family val="2"/>
        <scheme val="minor"/>
      </rPr>
      <t>Italia</t>
    </r>
  </si>
  <si>
    <r>
      <rPr>
        <sz val="8"/>
        <rFont val="Calibri"/>
        <family val="2"/>
        <scheme val="minor"/>
      </rPr>
      <t>Sardegna</t>
    </r>
  </si>
  <si>
    <r>
      <rPr>
        <sz val="8"/>
        <rFont val="Calibri"/>
        <family val="2"/>
        <scheme val="minor"/>
      </rPr>
      <t>Sicilia</t>
    </r>
  </si>
  <si>
    <r>
      <rPr>
        <sz val="8"/>
        <rFont val="Calibri"/>
        <family val="2"/>
        <scheme val="minor"/>
      </rPr>
      <t>Calabria</t>
    </r>
  </si>
  <si>
    <r>
      <rPr>
        <sz val="8"/>
        <rFont val="Calibri"/>
        <family val="2"/>
        <scheme val="minor"/>
      </rPr>
      <t>Basilicata</t>
    </r>
  </si>
  <si>
    <r>
      <rPr>
        <sz val="8"/>
        <rFont val="Calibri"/>
        <family val="2"/>
        <scheme val="minor"/>
      </rPr>
      <t>Puglia</t>
    </r>
  </si>
  <si>
    <r>
      <rPr>
        <sz val="8"/>
        <rFont val="Calibri"/>
        <family val="2"/>
        <scheme val="minor"/>
      </rPr>
      <t>Campania</t>
    </r>
  </si>
  <si>
    <r>
      <rPr>
        <sz val="8"/>
        <rFont val="Calibri"/>
        <family val="2"/>
        <scheme val="minor"/>
      </rPr>
      <t>Molise</t>
    </r>
  </si>
  <si>
    <r>
      <rPr>
        <sz val="8"/>
        <rFont val="Calibri"/>
        <family val="2"/>
        <scheme val="minor"/>
      </rPr>
      <t>Abruzzo</t>
    </r>
  </si>
  <si>
    <r>
      <rPr>
        <sz val="8"/>
        <rFont val="Calibri"/>
        <family val="2"/>
        <scheme val="minor"/>
      </rPr>
      <t>Lazio</t>
    </r>
  </si>
  <si>
    <r>
      <rPr>
        <sz val="8"/>
        <rFont val="Calibri"/>
        <family val="2"/>
        <scheme val="minor"/>
      </rPr>
      <t>Marche</t>
    </r>
  </si>
  <si>
    <r>
      <rPr>
        <sz val="8"/>
        <rFont val="Calibri"/>
        <family val="2"/>
        <scheme val="minor"/>
      </rPr>
      <t>Umbria</t>
    </r>
  </si>
  <si>
    <r>
      <rPr>
        <sz val="8"/>
        <rFont val="Calibri"/>
        <family val="2"/>
        <scheme val="minor"/>
      </rPr>
      <t>Toscana</t>
    </r>
  </si>
  <si>
    <r>
      <rPr>
        <sz val="8"/>
        <rFont val="Calibri"/>
        <family val="2"/>
        <scheme val="minor"/>
      </rPr>
      <t>Emilia Romagna</t>
    </r>
  </si>
  <si>
    <r>
      <rPr>
        <sz val="8"/>
        <rFont val="Calibri"/>
        <family val="2"/>
        <scheme val="minor"/>
      </rPr>
      <t>Liguria</t>
    </r>
  </si>
  <si>
    <r>
      <rPr>
        <sz val="8"/>
        <rFont val="Calibri"/>
        <family val="2"/>
        <scheme val="minor"/>
      </rPr>
      <t>Friuli Venezia Giulia</t>
    </r>
  </si>
  <si>
    <r>
      <rPr>
        <sz val="8"/>
        <rFont val="Calibri"/>
        <family val="2"/>
        <scheme val="minor"/>
      </rPr>
      <t>Veneto</t>
    </r>
  </si>
  <si>
    <r>
      <rPr>
        <sz val="8"/>
        <rFont val="Calibri"/>
        <family val="2"/>
        <scheme val="minor"/>
      </rPr>
      <t>Trentino Alto Adige</t>
    </r>
  </si>
  <si>
    <r>
      <rPr>
        <sz val="8"/>
        <rFont val="Calibri"/>
        <family val="2"/>
        <scheme val="minor"/>
      </rPr>
      <t>Lombardia</t>
    </r>
  </si>
  <si>
    <r>
      <rPr>
        <sz val="8"/>
        <rFont val="Calibri"/>
        <family val="2"/>
        <scheme val="minor"/>
      </rPr>
      <t>Valle d'Aosta</t>
    </r>
  </si>
  <si>
    <r>
      <rPr>
        <sz val="8"/>
        <rFont val="Calibri"/>
        <family val="2"/>
        <scheme val="minor"/>
      </rPr>
      <t>Piemonte</t>
    </r>
  </si>
  <si>
    <t>Totale RS P %</t>
  </si>
  <si>
    <t>Totale RS NP %</t>
  </si>
  <si>
    <t>Totale RS</t>
  </si>
  <si>
    <t>RS EER non determinato</t>
  </si>
  <si>
    <t>Totale RS P</t>
  </si>
  <si>
    <t>RS P attività Istat non determinata</t>
  </si>
  <si>
    <t>Veicoli fuori uso</t>
  </si>
  <si>
    <t>RS P esclusi veicoli fuori uso  (integrazioni e stime)</t>
  </si>
  <si>
    <t>RS P esclusi veicoli fuori uso</t>
  </si>
  <si>
    <t>Totale RS NP</t>
  </si>
  <si>
    <t>RS NP attività Istat non determinata</t>
  </si>
  <si>
    <t>RS NP C&amp;D</t>
  </si>
  <si>
    <t>RS NP esclusi C&amp;D (integrazioni e stime)</t>
  </si>
  <si>
    <t>RS NP esclusi C&amp;D (MUD)</t>
  </si>
  <si>
    <t>ITALIA</t>
  </si>
  <si>
    <t>(%)</t>
  </si>
  <si>
    <t>(tonnellate)</t>
  </si>
  <si>
    <t>Raccolta differenziata</t>
  </si>
  <si>
    <t>Produzione RU</t>
  </si>
  <si>
    <t>Popolazione
2019</t>
  </si>
  <si>
    <t>Provincia</t>
  </si>
  <si>
    <t>Tabella 13: Produzione e raccolta differenziata dei rifiuti urbani in Abruzzo e in Italia. Anni 2018-2019</t>
  </si>
  <si>
    <t>Totale RD</t>
  </si>
  <si>
    <r>
      <t xml:space="preserve"> Altro </t>
    </r>
    <r>
      <rPr>
        <b/>
        <vertAlign val="superscript"/>
        <sz val="8"/>
        <color theme="1"/>
        <rFont val="Calibri"/>
        <family val="2"/>
        <scheme val="minor"/>
      </rPr>
      <t>(2)</t>
    </r>
  </si>
  <si>
    <t>Tessili</t>
  </si>
  <si>
    <r>
      <t xml:space="preserve">Spazz. stradale 
a rec. </t>
    </r>
    <r>
      <rPr>
        <b/>
        <vertAlign val="superscript"/>
        <sz val="8"/>
        <color theme="1"/>
        <rFont val="Calibri"/>
        <family val="2"/>
        <scheme val="minor"/>
      </rPr>
      <t>(1)</t>
    </r>
  </si>
  <si>
    <r>
      <t xml:space="preserve">Rifiuti 
da C &amp; D </t>
    </r>
    <r>
      <rPr>
        <b/>
        <vertAlign val="superscript"/>
        <sz val="8"/>
        <color theme="1"/>
        <rFont val="Calibri"/>
        <family val="2"/>
        <scheme val="minor"/>
      </rPr>
      <t>(1)</t>
    </r>
  </si>
  <si>
    <t>Ingomb. misti a recupero</t>
  </si>
  <si>
    <t>RAEE</t>
  </si>
  <si>
    <t>Metallo</t>
  </si>
  <si>
    <t>Carta</t>
  </si>
  <si>
    <t>Frazione organica</t>
  </si>
  <si>
    <t>Cupello</t>
  </si>
  <si>
    <t>Colonnella</t>
  </si>
  <si>
    <t>Atri</t>
  </si>
  <si>
    <t>Massa D’Albe</t>
  </si>
  <si>
    <t>Avezzano</t>
  </si>
  <si>
    <t>Aielli</t>
  </si>
  <si>
    <t>Totale rifiuti</t>
  </si>
  <si>
    <t>Altro</t>
  </si>
  <si>
    <t>Fanghi</t>
  </si>
  <si>
    <t>Totale rifiuti urbani</t>
  </si>
  <si>
    <t>Verde</t>
  </si>
  <si>
    <t>Scarti</t>
  </si>
  <si>
    <t>Ammendante compostato misto prodotto nell'anno</t>
  </si>
  <si>
    <t>Quantità rifiuti trattata negli impianti</t>
  </si>
  <si>
    <t>Quantità autorizzata</t>
  </si>
  <si>
    <t xml:space="preserve">Comune </t>
  </si>
  <si>
    <t>Comune</t>
  </si>
  <si>
    <t>Valle d’Aosta</t>
  </si>
  <si>
    <t xml:space="preserve">Totale rifiuti </t>
  </si>
  <si>
    <t>Totale RU</t>
  </si>
  <si>
    <t>Numero impianti
 (*)</t>
  </si>
  <si>
    <t>Numero impianti</t>
  </si>
  <si>
    <t>N.:4</t>
  </si>
  <si>
    <t>Chieti</t>
  </si>
  <si>
    <t>Sulmona</t>
  </si>
  <si>
    <t>Tot. RU e  RU pretrattati</t>
  </si>
  <si>
    <t>Altri RU</t>
  </si>
  <si>
    <t>RU pretrattati</t>
  </si>
  <si>
    <t>RU indifferenziati</t>
  </si>
  <si>
    <t>Output altro</t>
  </si>
  <si>
    <t>Output in discarica</t>
  </si>
  <si>
    <t>Output a incenerimento o coincenerimento</t>
  </si>
  <si>
    <t>Output a recupero di materia</t>
  </si>
  <si>
    <t>Rifiuti speciali (RS)</t>
  </si>
  <si>
    <t>Tot. RU e RU pretrattati</t>
  </si>
  <si>
    <t>N.: 6</t>
  </si>
  <si>
    <t>Lanciano</t>
  </si>
  <si>
    <t>Magliano de’ Marsi</t>
  </si>
  <si>
    <t>Capacità residua (mc)</t>
  </si>
  <si>
    <t>Volumetria autorizzata (mc)</t>
  </si>
  <si>
    <t>RU</t>
  </si>
  <si>
    <t>Tot. RU + RU pretrattati</t>
  </si>
  <si>
    <t>Tabella 22: N° impianti di discarica e quantità (tonnellate) di rifiuti trattati e smaltiti per tipo di rifiuti, per regione. Anno 2019</t>
  </si>
  <si>
    <t>2019/2018</t>
  </si>
  <si>
    <t>2018/2017</t>
  </si>
  <si>
    <t>2017/2016</t>
  </si>
  <si>
    <t>2016/2015</t>
  </si>
  <si>
    <t>2015/2014</t>
  </si>
  <si>
    <t>2014/2013</t>
  </si>
  <si>
    <t>2013/2012</t>
  </si>
  <si>
    <t>2012/2011</t>
  </si>
  <si>
    <t>2011/2010</t>
  </si>
  <si>
    <t>Rifiuti esportati</t>
  </si>
  <si>
    <t>Rifiuti importati</t>
  </si>
  <si>
    <t>Anno</t>
  </si>
  <si>
    <t>di cui non pericolosi</t>
  </si>
  <si>
    <t xml:space="preserve">Rifiuti speciali importati in Italia (tonnellate) </t>
  </si>
  <si>
    <t>Rifiuti speciali esportati  dall'Italia (tonnellate)</t>
  </si>
  <si>
    <t>Altri Paesi</t>
  </si>
  <si>
    <t>Israele</t>
  </si>
  <si>
    <t>Libano</t>
  </si>
  <si>
    <t>Canada</t>
  </si>
  <si>
    <t>Tunisia</t>
  </si>
  <si>
    <t>Emirati Arabi Uniti</t>
  </si>
  <si>
    <t>Principato Di Monaco</t>
  </si>
  <si>
    <t>Turchia</t>
  </si>
  <si>
    <t>Bosnia-Erzegovina</t>
  </si>
  <si>
    <t>Usa</t>
  </si>
  <si>
    <t>Regno Unito</t>
  </si>
  <si>
    <t>Repubblica Ceca</t>
  </si>
  <si>
    <t>Svizzera</t>
  </si>
  <si>
    <t>Non Pericolosi</t>
  </si>
  <si>
    <t>% sul totale</t>
  </si>
  <si>
    <t>Paese di provenienza</t>
  </si>
  <si>
    <t>Grafico 41: Rifiuti speciali importati dall'Italia (tonnellate), per paese di provenienza. Anno 2019</t>
  </si>
  <si>
    <t>Valle d'aosta</t>
  </si>
  <si>
    <t>Emilia-Romagna</t>
  </si>
  <si>
    <t>Trentino-A. Adige</t>
  </si>
  <si>
    <t>Friuli-Venezia G.</t>
  </si>
  <si>
    <r>
      <rPr>
        <sz val="10"/>
        <rFont val="Times New Roman"/>
        <family val="1"/>
      </rPr>
      <t>Abruzzo</t>
    </r>
  </si>
  <si>
    <t>Vietnam</t>
  </si>
  <si>
    <t>Giappone</t>
  </si>
  <si>
    <t>Indonesia</t>
  </si>
  <si>
    <t>Thailandia</t>
  </si>
  <si>
    <t>Hong Kong</t>
  </si>
  <si>
    <t>Norvegia</t>
  </si>
  <si>
    <t>Malesia</t>
  </si>
  <si>
    <t>Corea</t>
  </si>
  <si>
    <t>Pakistan</t>
  </si>
  <si>
    <t>Cina</t>
  </si>
  <si>
    <t>India</t>
  </si>
  <si>
    <t>ordinato</t>
  </si>
  <si>
    <t xml:space="preserve">Totale </t>
  </si>
  <si>
    <t>Nigeria</t>
  </si>
  <si>
    <t>Senegal</t>
  </si>
  <si>
    <t>Australia</t>
  </si>
  <si>
    <t xml:space="preserve">Paese </t>
  </si>
  <si>
    <t>Macedonia</t>
  </si>
  <si>
    <t xml:space="preserve">Pericolosi </t>
  </si>
  <si>
    <t xml:space="preserve">Non pericolosi </t>
  </si>
  <si>
    <t>esp 2019</t>
  </si>
  <si>
    <t>imp 2019</t>
  </si>
  <si>
    <t>Esportazione</t>
  </si>
  <si>
    <t>Importazione</t>
  </si>
  <si>
    <t>Anno 2019</t>
  </si>
  <si>
    <t>%</t>
  </si>
  <si>
    <t>Smaltiti
in
discarica</t>
  </si>
  <si>
    <t>Produzione</t>
  </si>
  <si>
    <t>Regioni</t>
  </si>
  <si>
    <t>Rifiuti speciali pericolosi</t>
  </si>
  <si>
    <t>Rifiuti speciali totali</t>
  </si>
  <si>
    <t>Rifiuti urbani</t>
  </si>
  <si>
    <r>
      <t>t</t>
    </r>
    <r>
      <rPr>
        <b/>
        <vertAlign val="subscript"/>
        <sz val="10"/>
        <rFont val="Arial"/>
        <family val="2"/>
      </rPr>
      <t>*</t>
    </r>
    <r>
      <rPr>
        <b/>
        <sz val="10"/>
        <rFont val="Arial"/>
        <family val="2"/>
      </rPr>
      <t>1.000</t>
    </r>
  </si>
  <si>
    <t>Tipologia</t>
  </si>
  <si>
    <t>Tabella 1: Quantità totale di rifiuti inceneriti in Italia, per tipologia di rifiuto</t>
  </si>
  <si>
    <t>Friuli- Venezia G.</t>
  </si>
  <si>
    <t>Tabella 25: Rifiuti urbani inceneriti per regione. Migliaia di tonnellate. Anni 2007-2019</t>
  </si>
  <si>
    <t>Tabella 26: Rifiuti speciali totali inceneriti. Migliaia di tonnellate. Anni 2007-2019</t>
  </si>
  <si>
    <t>Tabella 27: Rifiuti speciali pericolosi inceneriti. Migliaia di tonnellate. Anni 2007-2019</t>
  </si>
  <si>
    <t xml:space="preserve">Rifiuti speciali </t>
  </si>
  <si>
    <t>t*1.000</t>
  </si>
  <si>
    <t>Quantità di rifiuti speciali pericolosi smaltiti in discarica (t*1.000)</t>
  </si>
  <si>
    <t>Quantità di rifiuti speciali smaltiti in discarica (t*1.000)</t>
  </si>
  <si>
    <t>Quantità di rifiuti urbani smaltiti in discarica (t*1.000)</t>
  </si>
  <si>
    <t>Quantità di rifiuti totali smaltiti in discarica (t*1.000)</t>
  </si>
  <si>
    <r>
      <t xml:space="preserve">Quantità di </t>
    </r>
    <r>
      <rPr>
        <b/>
        <i/>
        <sz val="10"/>
        <color rgb="FF00B0F0"/>
        <rFont val="Arial"/>
        <family val="2"/>
      </rPr>
      <t>rifiuti speciali pericolosi</t>
    </r>
    <r>
      <rPr>
        <b/>
        <i/>
        <sz val="10"/>
        <rFont val="Arial"/>
        <family val="2"/>
      </rPr>
      <t xml:space="preserve"> smaltiti in discarica (t*1.000)</t>
    </r>
  </si>
  <si>
    <r>
      <t xml:space="preserve">Quantità di </t>
    </r>
    <r>
      <rPr>
        <b/>
        <sz val="10"/>
        <color rgb="FF00B0F0"/>
        <rFont val="Arial"/>
        <family val="2"/>
      </rPr>
      <t>rifiuti special</t>
    </r>
    <r>
      <rPr>
        <b/>
        <sz val="10"/>
        <rFont val="Arial"/>
        <family val="2"/>
      </rPr>
      <t>i smaltiti in discarica (t*1.000)</t>
    </r>
  </si>
  <si>
    <r>
      <t xml:space="preserve">Quantità di </t>
    </r>
    <r>
      <rPr>
        <b/>
        <i/>
        <sz val="10"/>
        <color rgb="FF00B0F0"/>
        <rFont val="Arial"/>
        <family val="2"/>
      </rPr>
      <t>rifiuti urbani</t>
    </r>
    <r>
      <rPr>
        <b/>
        <i/>
        <sz val="10"/>
        <rFont val="Arial"/>
        <family val="2"/>
      </rPr>
      <t xml:space="preserve"> smaltiti in discarica (t*1.000)</t>
    </r>
  </si>
  <si>
    <r>
      <t xml:space="preserve">Quantità di </t>
    </r>
    <r>
      <rPr>
        <b/>
        <sz val="10"/>
        <color rgb="FF00B0F0"/>
        <rFont val="Arial"/>
        <family val="2"/>
      </rPr>
      <t xml:space="preserve">rifiuti totali </t>
    </r>
    <r>
      <rPr>
        <b/>
        <sz val="10"/>
        <rFont val="Arial"/>
        <family val="2"/>
      </rPr>
      <t>smaltiti in discarica (t*1.000)</t>
    </r>
  </si>
  <si>
    <t xml:space="preserve">ITALIA </t>
  </si>
  <si>
    <t>ORDINATI</t>
  </si>
  <si>
    <t>Grafico 28: Percentuale di raccolta differenziata sul totale dei rifiuti urbani in Abruzzo e in Italia. Anni 2009-2019</t>
  </si>
  <si>
    <t xml:space="preserve">% </t>
  </si>
  <si>
    <r>
      <rPr>
        <b/>
        <sz val="10"/>
        <rFont val="Times New Roman"/>
        <family val="1"/>
      </rPr>
      <t>Italia</t>
    </r>
  </si>
  <si>
    <t>Corvara</t>
  </si>
  <si>
    <t>PE</t>
  </si>
  <si>
    <t>Campotosto</t>
  </si>
  <si>
    <t>AQ</t>
  </si>
  <si>
    <t>Pescosansonesco</t>
  </si>
  <si>
    <t>Montesilvano</t>
  </si>
  <si>
    <t>Citta' Sant'Angelo</t>
  </si>
  <si>
    <t>Rivisondoli</t>
  </si>
  <si>
    <t>L'Aquila</t>
  </si>
  <si>
    <t>Ortona</t>
  </si>
  <si>
    <t>CH</t>
  </si>
  <si>
    <t>Fara San Martino</t>
  </si>
  <si>
    <t>Atessa</t>
  </si>
  <si>
    <t>Borrello</t>
  </si>
  <si>
    <t>Santa Maria Imbaro</t>
  </si>
  <si>
    <t>Villa Santa Maria</t>
  </si>
  <si>
    <t>RD pro capite (kg/ab.*anno)</t>
  </si>
  <si>
    <t>RD (%)</t>
  </si>
  <si>
    <t>ISTAT</t>
  </si>
  <si>
    <t>Istat</t>
  </si>
  <si>
    <t>Tabella 15: Raccolta differenziata, rifiuti urbani e valori pro capite per alcuni comuni dell’Abruzzo. Anno 2019</t>
  </si>
  <si>
    <t>Produzione e raccolta differenziata dei rifiuti urbani in Abruzzo e in Italia. Anni 2018-2019</t>
  </si>
  <si>
    <t>Percentuale di raccolta differenziata sul totale dei rifiuti urbani in Abruzzo e in Italia. Anni 2009-2019</t>
  </si>
  <si>
    <t>Raccolta differenziata, rifiuti urbani e valori pro capite per alcuni comuni dell’Abruzzo. Anno 2019</t>
  </si>
  <si>
    <t>Codici Istat dei comuni delle province - L’Aquila e Teramo</t>
  </si>
  <si>
    <t>Codici Istat dei comuni delle province - Pescara e Chieti</t>
  </si>
  <si>
    <t>Rifiuti inceneriti in Italia per tipologia di rifiuti. Migliaia di tonnellate. Anni 2004-2019</t>
  </si>
  <si>
    <t>Rifiuti urbani inceneriti per regione. Migliaia di tonnellate. Anni 2007-2019</t>
  </si>
  <si>
    <t>Rifiuti speciali totali inceneriti. Migliaia di tonnellate. Anni 2007-2019</t>
  </si>
  <si>
    <t>Rifiuti speciali pericolosi inceneriti. Migliaia di tonnellate. Anni 2007-2019</t>
  </si>
  <si>
    <t>Produzione totale di rifiuti procapite in UE e in Italia. Chilogrammi per abitante. Anni 2004-2018</t>
  </si>
  <si>
    <t>Rifiuti pro capite prodotti in UE per Paese e pericolosità. Chilogrammi per abitante. Anno 2018</t>
  </si>
  <si>
    <t>Produzione di rifiuti pericolosi pro capite in UE e in Italia. Chilogrammi per abitante. Anni 2004-2018</t>
  </si>
  <si>
    <t>Produzione di rifiuti non pericolosi pro capite in UE e in Italia. Chilogrammi per abitante. Anni 2004-2018</t>
  </si>
  <si>
    <t>Produzione di rifiuti totali per categoria di rifiuti in UE. Migliaia di tonnellate. Anno 2018</t>
  </si>
  <si>
    <t>Produzione di rifiuti totali per categoria di rifiuti in Italia. Migliaia di tonnellate. Anno 2018</t>
  </si>
  <si>
    <t>Produzione di rifiuti pericolosi per categoria di rifiuti in UE. Migliaia di tonnellate. Anno 2018</t>
  </si>
  <si>
    <t>Produzione di rifiuti non pericolosi per categoria di rifiuti in UE. Migliaia di tonnellate. Anno 2018</t>
  </si>
  <si>
    <t>Produzione di rifiuti non pericolosi per cate-goria di rifiuti in Italia. Migliaia di tonnellate. Anno 2018</t>
  </si>
  <si>
    <t>Distribuzione percentuale dei rifiuti prodotti per pericolosità e categoria in UE. Anno 2018</t>
  </si>
  <si>
    <t>Distribuzione percentuale dei rifiuti prodotti per pericolosità e categoria in Italia. Anno 2018</t>
  </si>
  <si>
    <t>Rifiuti urbani per operazioni di smaltimento in UE, per Paese. Migliaia di tonnellate. Anno 2018</t>
  </si>
  <si>
    <t>Rifiuti urbani prodotti in UE, per Paese. Chilogrammi per abitante. Anno 2018</t>
  </si>
  <si>
    <t>Rifiuti urbani prodotti e trattati in UE e in Italia. Chilogrammi per abitante. Anni 2011-2018</t>
  </si>
  <si>
    <t>Rifiuti urbani trattati con operazioni di deposito/smaltimento (D1-D7, D12) in UE per Paese. Migliaia di tonnellate. Anni 2012-2018</t>
  </si>
  <si>
    <t>Rifiuti urbani trattati in deposito/smaltimento (D1-D7, D12) in UE, per Paese. Valori percentuali rispetto al totale dei rifiuti urbani trattati. Anno 2018</t>
  </si>
  <si>
    <t>Rifiuti urbani trattati in deposito/smaltimento (D1-D7, D12) in UE e in Italia. Valori percentuali rispetto al tota-le dei rifiuti urbani trattati. Anni 2011-2018</t>
  </si>
  <si>
    <t>Rifiuti trattati tramite incenerimento (R1, D10) in UE, per Paese. Valori percentuali rispetto al totale dei rifiuti urbani trattati. Anno 2018</t>
  </si>
  <si>
    <t>Rifiuti urbani trattati tramite incenerimento (R1, D10) in UE per Paese. Migliaia di tonnellate. Anni 2012-2018</t>
  </si>
  <si>
    <t>Rifiuti trattati tramite incenerimento (R1, D10) in UE e in Italia. Valori percentuali rispetto al totale dei rifiuti urbani trattati. Anni 2011-2018</t>
  </si>
  <si>
    <t>Rifiuti urbani trattati tramite incenerimento/smaltimento (D10) in UE per Paese. Migliaia di tonnellate. Anni 2012-2018</t>
  </si>
  <si>
    <t>Rifiuti urbani trattati tramite incenerimento/smaltimento (D10) in UE, per Paese. Valori percentuali rispetto al totale dei rifiuti urbani trattati. Anno 2018</t>
  </si>
  <si>
    <t>Rifiuti urbani trattati tramite incenerimento/recupero di energia (R1) in UE per Paese. Migliaia di tonnellate. Anni 2012-2018</t>
  </si>
  <si>
    <t>Rifiuti trattati tramite incenerimento con recupero di energia (R1) in UE, per Paese. Valori percentuali rispetto al totale dei rifiuti trattati. Anno 2018</t>
  </si>
  <si>
    <t>Materiale riciclato da rifiuti urbani in UE per Paese. Migliaia di tonnellate. Anni 2012-2018</t>
  </si>
  <si>
    <t>Materiale riciclato da rifiuti urbani in UE, per Paese. Valori percentuali rispetto al totale dei rifiuti urbani trattati. Anno 2018</t>
  </si>
  <si>
    <t>Materiale riciclato di rifiuti urbani in UE e in Italia. Valori percentuali rispetto al totale dei rifiuti urbani trattati. Anni 2011-2018</t>
  </si>
  <si>
    <t>Compostato e digestato da rifiuti urbani in UE, per Paese. Migliaia di tonnellate. Anni 2012-2018</t>
  </si>
  <si>
    <t>Compostato e digestato da rifiuti urbani in UE, per Paese. Valori percentuali rispetto al totale dei rifiuti urbani trattati. Anno 2018</t>
  </si>
  <si>
    <t>Compostato e digestato di rifiuti urbani in UE e in Italia. Valori percentuali rispetto al totale dei rifiuti urbani trattati. Anni 2011-2018</t>
  </si>
  <si>
    <t>Produzione totale* di rifiuti urbani per regione. Tonnellate. Anni 2015-2019</t>
  </si>
  <si>
    <t>Produzione pro capite* di rifiuti urbani per regione. Chilogrammi per abitante. Anni 2015-2019</t>
  </si>
  <si>
    <t>Raccolta differenziata pro capite delle principali frazioni merceologiche, per regione. Chilogrammi per abitante. Anno 2019</t>
  </si>
  <si>
    <t>Percentuale di raccolta differenziata sul totale dei rifiuti urbani per regione. Anno 2019</t>
  </si>
  <si>
    <t>Percentuale di raccolta differenziata in Abruzzo. Anno 2019</t>
  </si>
  <si>
    <t>N° impianti di compostaggio e quantità autorizzata e trattata per tipo di rifiuti e regione. Tonnellate. Anno 2019</t>
  </si>
  <si>
    <t>N° impianti di compostaggio e quantità di compostaggio trattata per tipo di rifiuti, quantità autorizzata, am-mendate misto e scarti, in Abruzzo. Tonnellate. Anno 2019</t>
  </si>
  <si>
    <t>N° impianti di trattamento meccanico biologico (TMB) e quantità di rifiuti trattata per tipo di rifiuti, per regio-ne. Tonnellate. Anno 2019</t>
  </si>
  <si>
    <t>N° impianti di trattamento meccanico biologico (TMB), quantità di rifiuti trattata per tipo di rifiuti e output prodotto, in Abruzzo. Tonnellate. Anno 2019</t>
  </si>
  <si>
    <t>N° impianti di discarica e quantità di rifiuti smaltiti e trattati per tipo di rifiuti, per regione. Tonnellate. Anno 2019</t>
  </si>
  <si>
    <t>N° impianti di discarica, volumetria e quantità di rifiuti smaltiti per tipo di rifiuti, in Abruzzo. Tonnellate. Anno 2019</t>
  </si>
  <si>
    <t>Rifiuti urbani prodotti e smaltiti in discarica per regione. Migliaia di tonnellate. Anni 2017-2019</t>
  </si>
  <si>
    <t>Rifiuti urbani smaltiti in discarica per regione. Migliaia di tonnellate. Anni 2017-2019</t>
  </si>
  <si>
    <t>Quantità di rifiuti smaltiti in discarica, per tipologia di rifiuto e per regione. Migliaia di tonnellate. Anno 2019</t>
  </si>
  <si>
    <t>Quantità di rifiuti pericolosi smaltiti in discarica per regione. Migliaia di tonnellate. Anni 2017-2019</t>
  </si>
  <si>
    <t>Rifiuti urbani importati dall’Italia per Paese di provenienza e pericolosità. Tonnellate. Anno 2019</t>
  </si>
  <si>
    <t>Rifiuti urbani esportati dall’Italia per Paese di destinazione e pericolosità. Tonnellate. Anno 2019</t>
  </si>
  <si>
    <t>Importazione ed esportazione dell’Italia dei rifiuti urbani nei Paesi da cui importa e verso cui esporta. Tonnellate. Anno 2019</t>
  </si>
  <si>
    <t>Rifiuti speciali importati ed esportati dall'Italia. Tonnellate. Anni 2010-2019</t>
  </si>
  <si>
    <t>Rifiuti speciali non pericolosi importati ed esportati dall'Italia. Tonnellate. Anni 2010-2019</t>
  </si>
  <si>
    <t>Rifiuti speciali pericolosi importati ed esportati dall'Italia. Tonnellate. Anni 2010-2019</t>
  </si>
  <si>
    <t>Rifiuti speciali importati dall'Italia, per tipologia e Paese di provenienza. Tonnellate. Anno 2019</t>
  </si>
  <si>
    <t>Rifiuti speciali importati dall'Italia, per Paese di provenienza. Tonnellate. Anno 2019</t>
  </si>
  <si>
    <t>Rifiuti speciali importati dall'Italia per tipologia e regione di destinazione. Tonnellate. Anno 2019</t>
  </si>
  <si>
    <t>Rifiuti speciali importati dall'Italia per regione di destinazione. Tonnellate. Anno 2019</t>
  </si>
  <si>
    <t>Rifiuti speciali esportati dall'Italia per Paese di destinazione. Tonnellate. Anno 2019</t>
  </si>
  <si>
    <t>Rifiuti esportati dall'Italia, per Paese di destinazione. Tonnellate. Anno 2019</t>
  </si>
  <si>
    <t>Rifiuti speciali esportati dall'Italia per tipologia e regione di provenienza. Tonnellate. Anno 2019</t>
  </si>
  <si>
    <t>Rifiuti speciali esportati dall'Italia per regione di provenienza. Tonnellate. Anno 2018</t>
  </si>
  <si>
    <t>Tabella 1: Rifiuti prodotti in UE per Paese e pericolosità. Migliaia di tonnellate. Anno 2018</t>
  </si>
  <si>
    <t>Tabella 2: Rifiuti pro capite prodotti in UE per Paese e pericolosità. Chilogrammi per abitante. Anno 2018</t>
  </si>
  <si>
    <t xml:space="preserve">Rifiuti pericolosi </t>
  </si>
  <si>
    <t>Rifiuti non pericolosi</t>
  </si>
  <si>
    <t>tot</t>
  </si>
  <si>
    <t>Grafico 2: Produzione totale di rifiuti pro capite in UE e in Italia. Chilogrammi per abitante. Anni 2004-2018</t>
  </si>
  <si>
    <t>Grafico 3: Produzione di rifiuti pericolosi pro capite in UE e in Italia. Chilogrammi per abitante. Anni 2004-2018</t>
  </si>
  <si>
    <t>Grafico 4: Produzione di rifiuti non pericolosi pro capite in UE e in Italia. Chilogrammi per abitante. Anni 2004-2018</t>
  </si>
  <si>
    <t>Grafico 5: Produzione di rifiuti totali per categoria di rifiuti in UE. Migliaia di tonnellate. Anno 2018</t>
  </si>
  <si>
    <t>Grafico 6: Produzione di rifiuti totali per categoria di rifiuti in Italia. Migliaia di tonnellate. Anno 2018</t>
  </si>
  <si>
    <t>Grafico 7: Produzione di rifiuti pericolosi per categoria di rifiuti in UE. Migliaia di tonnellate. Anno 2018</t>
  </si>
  <si>
    <t>Grafico 9: Produzione di rifiuti non pericolosi per categoria di rifiuti in UE. Migliaia di tonnellate. Anno 2018</t>
  </si>
  <si>
    <t>Grafico 10: Produzione di rifiuti non pericolosi per cate-goria di rifiuti in Italia. Migliaia di tonnellate. Anno 2018</t>
  </si>
  <si>
    <t>Grafico 11: Distribuzione percentuale dei rifiuti prodotti per pericolosità e categoria in UE. Anno 2018</t>
  </si>
  <si>
    <t>Grafico 12: Distribuzione percentuale dei rifiuti prodotti per pericolosità e categoria in Italia. Anno 2018</t>
  </si>
  <si>
    <t>Tabella 3: Rifiuti urbani per operazioni di smaltimento in UE, per Paese. Migliaia di tonnellate. Anno 2018</t>
  </si>
  <si>
    <t>Grafico 13: Rifiuti urbani prodotti in UE, per Paese. Chilogrammi per abitante. Anno 2018</t>
  </si>
  <si>
    <t>Grafico 14: Rifiuti urbani prodotti e trattati in UE e in Italia. Chilogrammi per abitante. Anni 2011-2018</t>
  </si>
  <si>
    <t xml:space="preserve">Tabella 4: Rifiuti urbani trattati con operazioni di deposito/smaltimento (D1-D7, D12) in UE per Paese. Migliaia di tonnellate. Anni 2012-2018
</t>
  </si>
  <si>
    <t>Grafico 15: Rifiuti urbani trattati in deposito/smaltimento (D1-D7, D12) in UE, per Paese. Valori percentuali rispetto al totale dei rifiuti urbani trattati. Anno 2018</t>
  </si>
  <si>
    <t>Grafico 16: Rifiuti urbani trattati in deposito/smaltimento (D1-D7, D12) in UE e in Italia. Valori percentuali rispetto al totale dei rifiuti urbani trattati. Anni 2011-2018</t>
  </si>
  <si>
    <t xml:space="preserve">Tabella 5: Rifiuti urbani trattati tramite incenerimento (R1, D10) in UE per Paese. Migliaia di tonnellate. Anni 2012-2018
</t>
  </si>
  <si>
    <t>Grafico 17: Rifiuti trattati tramite incenerimento (R1, D10) in UE, per Paese. Valori percentuali rispetto al totale dei rifiuti urbani trattati. Anno 2018</t>
  </si>
  <si>
    <t>Grafico 18: Rifiuti trattati tramite incenerimento (R1,D10) in UE e in Italia. Valori percentuali rispetto al totale dei rifiuti urbani trattati. Anni 2011-2018</t>
  </si>
  <si>
    <t xml:space="preserve">Tabella 6: Rifiuti urbani trattati tramite incenerimento/smaltimento (D10) in UE per Paese. Migliaia di tonnellate. Anni 2012-2018
</t>
  </si>
  <si>
    <t>Grafico 19: Rifiuti urbani trattati tramite incenerimento/smaltimento (D10) in UE, per Paese. Valori percentuali rispetto al totale dei rifiuti urbani trattati. Anno 2018</t>
  </si>
  <si>
    <t xml:space="preserve">Tabella 7: Rifiuti urbani trattati tramite incenerimento/recupero di energia (R1) in UE per Paese. Migliaia di tonnellate. Anni 2012-2018
</t>
  </si>
  <si>
    <t>Grafico 21: Rifiuti trattati tramite incenerimento con recupero di energia (R1) in UE, per Paese. Valori percentuali rispetto al totale dei rifiuti trattati. Anno 2018</t>
  </si>
  <si>
    <t xml:space="preserve">Tabella 8: Materiale riciclato da rifiuti urbani in UE per Paese. Migliaia di tonnellate. Anni 2012-2018
</t>
  </si>
  <si>
    <t>Grafico 23: Materiale riciclato da rifiuti urbani in UE, per Paese. Valori percentuali rispetto al totale dei rifiuti urbani trattati. Anno 2018</t>
  </si>
  <si>
    <t>Grafico 24: Materiale riciclato di rifiuti urbani in UE e in Italia. Valori percentuali rispetto al totale dei rifiuti urbani
trattati. Anni 2011-2018</t>
  </si>
  <si>
    <t xml:space="preserve">Tabella 9: Compostato e digestato da rifiuti urbani in UE, per Paese. Migliaia di tonnellate. Anni 2012-2018
</t>
  </si>
  <si>
    <t>Grafico 25: Compostato e digestato da rifiuti urbani in UE, per Paese. Valori percentuali rispetto al totale dei rifiuti urbani trattati. Anno 2018</t>
  </si>
  <si>
    <t>Grafico 26: Compostato e digestato di rifiuti urbani in UE e in Italia. Valori percentuali rispetto al totale dei rifiuti urbani trattati. Anni 2011-2018</t>
  </si>
  <si>
    <t>Tabella 10: Produzione totale* di rifiuti urbani per regione. Tonnellate. Anni 2015-2019</t>
  </si>
  <si>
    <t>Tabella 11: Produzione pro capite* di rifiuti urbani per regione. Chilogrammi per abitante. Anni 2015-2019</t>
  </si>
  <si>
    <t>Teramo</t>
  </si>
  <si>
    <t>Pescara</t>
  </si>
  <si>
    <t>Tabella 14: Raccolta differenziata pro capite delle principali frazioni merceologiche, per regione. Chilogrammi per abitante. Anno 2019</t>
  </si>
  <si>
    <t>Quantità di rifiuti urbani raccolti in modo differenziato e percentuale sulla quantità totale raccolta</t>
  </si>
  <si>
    <t>Grafico 29: Percentuale di raccolta differenziata sul totale dei rifiuti urbani per regione. Anno 2019</t>
  </si>
  <si>
    <t>Grafico 30: Percentuale di raccolta differenziata in Abruzzo. Anno 2019</t>
  </si>
  <si>
    <t>Grafico 31: Raccolta differenziata pro capite in Abruzzo. Chilogrammi. Anno 2019</t>
  </si>
  <si>
    <t>Grafico 32: Raccolta urbana pro capite in Abruzzo. Chilogrammi. Anno 2019</t>
  </si>
  <si>
    <t>Percentuale di raccolta differenziata sul totale di rifiuti urbani nel 2017</t>
  </si>
  <si>
    <t>Grafico 27: Raccolta differenziata per regione. Migliaia di tonnellate. Anni 2009 e 2019</t>
  </si>
  <si>
    <t xml:space="preserve">Tabella 12: Produzione dei rifiuti speciali per tipologia e regione. Tonnellate. Anno 2019
</t>
  </si>
  <si>
    <t>Grafico 20: Rifiuti urbani trattati tramite incenerimento/smaltimento (D10) in UE e in Italia. Valori percentuali rispetto al totale dei rifiuti urbani trattati. Anni 2011-2018</t>
  </si>
  <si>
    <t>Rifiuti urbani trattati tramite incenerimento/smaltimento (D10) in UE e in Italia. Valori percentuali rispetto al totale dei rifiuti urbani trattati. Anni 2011-2018</t>
  </si>
  <si>
    <t>Produzione dei rifiuti speciali per tipologia e regione. Tonnellate. Anno 2019</t>
  </si>
  <si>
    <t>Raccolta differenziata per regione. Migliaia di tonnellate. Anni 2009 e 2019</t>
  </si>
  <si>
    <t>Raccolta differenziata pro capite in Abruzzo. Chilogrammi. Anno 2019</t>
  </si>
  <si>
    <t>Raccolta urbana pro capite in Abruzzo. Chilogrammi. Anno 2019</t>
  </si>
  <si>
    <t>Tabella 16: Codici Istat dei comuni delle province - L’Aquila e Teramo</t>
  </si>
  <si>
    <t>Lucoli</t>
  </si>
  <si>
    <t>Villa Santa Lucia degli Abruzzi</t>
  </si>
  <si>
    <r>
      <rPr>
        <sz val="10"/>
        <rFont val="Calibri"/>
        <family val="2"/>
      </rPr>
      <t>Acciano</t>
    </r>
  </si>
  <si>
    <r>
      <rPr>
        <sz val="10"/>
        <rFont val="Calibri"/>
        <family val="2"/>
      </rPr>
      <t>Magliano de' Marsi</t>
    </r>
  </si>
  <si>
    <r>
      <rPr>
        <sz val="10"/>
        <rFont val="Calibri"/>
        <family val="2"/>
      </rPr>
      <t>Villa Sant'Angelo</t>
    </r>
  </si>
  <si>
    <r>
      <rPr>
        <sz val="10"/>
        <rFont val="Calibri"/>
        <family val="2"/>
      </rPr>
      <t>Aielli</t>
    </r>
  </si>
  <si>
    <r>
      <rPr>
        <sz val="10"/>
        <rFont val="Calibri"/>
        <family val="2"/>
      </rPr>
      <t>Massa d'Albe</t>
    </r>
  </si>
  <si>
    <r>
      <rPr>
        <sz val="10"/>
        <rFont val="Calibri"/>
        <family val="2"/>
      </rPr>
      <t>Villavallelonga</t>
    </r>
  </si>
  <si>
    <r>
      <rPr>
        <sz val="10"/>
        <rFont val="Calibri"/>
        <family val="2"/>
      </rPr>
      <t>Alfedena</t>
    </r>
  </si>
  <si>
    <r>
      <rPr>
        <sz val="10"/>
        <rFont val="Calibri"/>
        <family val="2"/>
      </rPr>
      <t>Molina Aterno</t>
    </r>
  </si>
  <si>
    <r>
      <rPr>
        <sz val="10"/>
        <rFont val="Calibri"/>
        <family val="2"/>
      </rPr>
      <t>Villetta Barrea</t>
    </r>
  </si>
  <si>
    <r>
      <rPr>
        <sz val="10"/>
        <rFont val="Calibri"/>
        <family val="2"/>
      </rPr>
      <t>Anversa degli Abruzzi</t>
    </r>
  </si>
  <si>
    <r>
      <rPr>
        <sz val="10"/>
        <rFont val="Calibri"/>
        <family val="2"/>
      </rPr>
      <t>Montereale</t>
    </r>
  </si>
  <si>
    <r>
      <rPr>
        <sz val="10"/>
        <rFont val="Calibri"/>
        <family val="2"/>
      </rPr>
      <t>Vittorito</t>
    </r>
  </si>
  <si>
    <r>
      <rPr>
        <sz val="10"/>
        <rFont val="Calibri"/>
        <family val="2"/>
      </rPr>
      <t>Ateleta</t>
    </r>
  </si>
  <si>
    <r>
      <rPr>
        <sz val="10"/>
        <rFont val="Calibri"/>
        <family val="2"/>
      </rPr>
      <t>Morino</t>
    </r>
  </si>
  <si>
    <r>
      <rPr>
        <sz val="10"/>
        <rFont val="Calibri"/>
        <family val="2"/>
      </rPr>
      <t>Alba Adriatica</t>
    </r>
  </si>
  <si>
    <r>
      <rPr>
        <sz val="10"/>
        <rFont val="Calibri"/>
        <family val="2"/>
      </rPr>
      <t>Avezzano</t>
    </r>
  </si>
  <si>
    <r>
      <rPr>
        <sz val="10"/>
        <rFont val="Calibri"/>
        <family val="2"/>
      </rPr>
      <t>Navelli</t>
    </r>
  </si>
  <si>
    <r>
      <rPr>
        <sz val="10"/>
        <rFont val="Calibri"/>
        <family val="2"/>
      </rPr>
      <t>Ancarano</t>
    </r>
  </si>
  <si>
    <r>
      <rPr>
        <sz val="10"/>
        <rFont val="Calibri"/>
        <family val="2"/>
      </rPr>
      <t>Balsorano</t>
    </r>
  </si>
  <si>
    <r>
      <rPr>
        <sz val="10"/>
        <rFont val="Calibri"/>
        <family val="2"/>
      </rPr>
      <t>Ocre</t>
    </r>
  </si>
  <si>
    <r>
      <rPr>
        <sz val="10"/>
        <rFont val="Calibri"/>
        <family val="2"/>
      </rPr>
      <t>Arsita</t>
    </r>
  </si>
  <si>
    <r>
      <rPr>
        <sz val="10"/>
        <rFont val="Calibri"/>
        <family val="2"/>
      </rPr>
      <t>Barete</t>
    </r>
  </si>
  <si>
    <r>
      <rPr>
        <sz val="10"/>
        <rFont val="Calibri"/>
        <family val="2"/>
      </rPr>
      <t>Ofena</t>
    </r>
  </si>
  <si>
    <r>
      <rPr>
        <sz val="10"/>
        <rFont val="Calibri"/>
        <family val="2"/>
      </rPr>
      <t>Atri</t>
    </r>
  </si>
  <si>
    <r>
      <rPr>
        <sz val="10"/>
        <rFont val="Calibri"/>
        <family val="2"/>
      </rPr>
      <t>Barisciano</t>
    </r>
  </si>
  <si>
    <r>
      <rPr>
        <sz val="10"/>
        <rFont val="Calibri"/>
        <family val="2"/>
      </rPr>
      <t>Opi</t>
    </r>
  </si>
  <si>
    <r>
      <rPr>
        <sz val="10"/>
        <rFont val="Calibri"/>
        <family val="2"/>
      </rPr>
      <t>Basciano</t>
    </r>
  </si>
  <si>
    <r>
      <rPr>
        <sz val="10"/>
        <rFont val="Calibri"/>
        <family val="2"/>
      </rPr>
      <t>Barrea</t>
    </r>
  </si>
  <si>
    <r>
      <rPr>
        <sz val="10"/>
        <rFont val="Calibri"/>
        <family val="2"/>
      </rPr>
      <t>Oricola</t>
    </r>
  </si>
  <si>
    <r>
      <rPr>
        <sz val="10"/>
        <rFont val="Calibri"/>
        <family val="2"/>
      </rPr>
      <t>Bellante</t>
    </r>
  </si>
  <si>
    <r>
      <rPr>
        <sz val="10"/>
        <rFont val="Calibri"/>
        <family val="2"/>
      </rPr>
      <t>Bisegna</t>
    </r>
  </si>
  <si>
    <r>
      <rPr>
        <sz val="10"/>
        <rFont val="Calibri"/>
        <family val="2"/>
      </rPr>
      <t>Ortona dei Marsi</t>
    </r>
  </si>
  <si>
    <r>
      <rPr>
        <sz val="10"/>
        <rFont val="Calibri"/>
        <family val="2"/>
      </rPr>
      <t>Bisenti</t>
    </r>
  </si>
  <si>
    <r>
      <rPr>
        <sz val="10"/>
        <rFont val="Calibri"/>
        <family val="2"/>
      </rPr>
      <t>Bugnara</t>
    </r>
  </si>
  <si>
    <r>
      <rPr>
        <sz val="10"/>
        <rFont val="Calibri"/>
        <family val="2"/>
      </rPr>
      <t>Ortucchio</t>
    </r>
  </si>
  <si>
    <r>
      <rPr>
        <sz val="10"/>
        <rFont val="Calibri"/>
        <family val="2"/>
      </rPr>
      <t>Campli</t>
    </r>
  </si>
  <si>
    <r>
      <rPr>
        <sz val="10"/>
        <rFont val="Calibri"/>
        <family val="2"/>
      </rPr>
      <t>Cagnano Amiterno</t>
    </r>
  </si>
  <si>
    <r>
      <rPr>
        <sz val="10"/>
        <rFont val="Calibri"/>
        <family val="2"/>
      </rPr>
      <t>Ovindoli</t>
    </r>
  </si>
  <si>
    <r>
      <rPr>
        <sz val="10"/>
        <rFont val="Calibri"/>
        <family val="2"/>
      </rPr>
      <t>Canzano</t>
    </r>
  </si>
  <si>
    <r>
      <rPr>
        <sz val="10"/>
        <rFont val="Calibri"/>
        <family val="2"/>
      </rPr>
      <t>Calascio</t>
    </r>
  </si>
  <si>
    <r>
      <rPr>
        <sz val="10"/>
        <rFont val="Calibri"/>
        <family val="2"/>
      </rPr>
      <t>Pacentro</t>
    </r>
  </si>
  <si>
    <r>
      <rPr>
        <sz val="10"/>
        <rFont val="Calibri"/>
        <family val="2"/>
      </rPr>
      <t>Castel Castagna</t>
    </r>
  </si>
  <si>
    <r>
      <rPr>
        <sz val="10"/>
        <rFont val="Calibri"/>
        <family val="2"/>
      </rPr>
      <t>Campo di Giove</t>
    </r>
  </si>
  <si>
    <r>
      <rPr>
        <sz val="10"/>
        <rFont val="Calibri"/>
        <family val="2"/>
      </rPr>
      <t>Pereto</t>
    </r>
  </si>
  <si>
    <r>
      <rPr>
        <sz val="10"/>
        <rFont val="Calibri"/>
        <family val="2"/>
      </rPr>
      <t>Castellalto</t>
    </r>
  </si>
  <si>
    <r>
      <rPr>
        <sz val="10"/>
        <rFont val="Calibri"/>
        <family val="2"/>
      </rPr>
      <t>Campotosto</t>
    </r>
  </si>
  <si>
    <r>
      <rPr>
        <sz val="10"/>
        <rFont val="Calibri"/>
        <family val="2"/>
      </rPr>
      <t>Pescasseroli</t>
    </r>
  </si>
  <si>
    <r>
      <rPr>
        <sz val="10"/>
        <rFont val="Calibri"/>
        <family val="2"/>
      </rPr>
      <t>Castelli</t>
    </r>
  </si>
  <si>
    <r>
      <rPr>
        <sz val="10"/>
        <rFont val="Calibri"/>
        <family val="2"/>
      </rPr>
      <t>Canistro</t>
    </r>
  </si>
  <si>
    <r>
      <rPr>
        <sz val="10"/>
        <rFont val="Calibri"/>
        <family val="2"/>
      </rPr>
      <t>Pescina</t>
    </r>
  </si>
  <si>
    <r>
      <rPr>
        <sz val="10"/>
        <rFont val="Calibri"/>
        <family val="2"/>
      </rPr>
      <t>Castiglione Messer Raimondo</t>
    </r>
  </si>
  <si>
    <r>
      <rPr>
        <sz val="10"/>
        <rFont val="Calibri"/>
        <family val="2"/>
      </rPr>
      <t>Cansano</t>
    </r>
  </si>
  <si>
    <r>
      <rPr>
        <sz val="10"/>
        <rFont val="Calibri"/>
        <family val="2"/>
      </rPr>
      <t>Pescocostanzo</t>
    </r>
  </si>
  <si>
    <r>
      <rPr>
        <sz val="10"/>
        <rFont val="Calibri"/>
        <family val="2"/>
      </rPr>
      <t>Castilenti</t>
    </r>
  </si>
  <si>
    <r>
      <rPr>
        <sz val="10"/>
        <rFont val="Calibri"/>
        <family val="2"/>
      </rPr>
      <t>Capestrano</t>
    </r>
  </si>
  <si>
    <r>
      <rPr>
        <sz val="10"/>
        <rFont val="Calibri"/>
        <family val="2"/>
      </rPr>
      <t>Pettorano sul Gizio</t>
    </r>
  </si>
  <si>
    <r>
      <rPr>
        <sz val="10"/>
        <rFont val="Calibri"/>
        <family val="2"/>
      </rPr>
      <t>Cellino Attanasio</t>
    </r>
  </si>
  <si>
    <r>
      <rPr>
        <sz val="10"/>
        <rFont val="Calibri"/>
        <family val="2"/>
      </rPr>
      <t>Capistrello</t>
    </r>
  </si>
  <si>
    <r>
      <rPr>
        <sz val="10"/>
        <rFont val="Calibri"/>
        <family val="2"/>
      </rPr>
      <t>Pizzoli</t>
    </r>
  </si>
  <si>
    <r>
      <rPr>
        <sz val="10"/>
        <rFont val="Calibri"/>
        <family val="2"/>
      </rPr>
      <t>Cermignano</t>
    </r>
  </si>
  <si>
    <r>
      <rPr>
        <sz val="10"/>
        <rFont val="Calibri"/>
        <family val="2"/>
      </rPr>
      <t>Capitignano</t>
    </r>
  </si>
  <si>
    <r>
      <rPr>
        <sz val="10"/>
        <rFont val="Calibri"/>
        <family val="2"/>
      </rPr>
      <t>Poggio Picenze</t>
    </r>
  </si>
  <si>
    <r>
      <rPr>
        <sz val="10"/>
        <rFont val="Calibri"/>
        <family val="2"/>
      </rPr>
      <t>Civitella del Tronto</t>
    </r>
  </si>
  <si>
    <r>
      <rPr>
        <sz val="10"/>
        <rFont val="Calibri"/>
        <family val="2"/>
      </rPr>
      <t>Caporciano</t>
    </r>
  </si>
  <si>
    <r>
      <rPr>
        <sz val="10"/>
        <rFont val="Calibri"/>
        <family val="2"/>
      </rPr>
      <t>Prata d'Ansidonia</t>
    </r>
  </si>
  <si>
    <r>
      <rPr>
        <sz val="10"/>
        <rFont val="Calibri"/>
        <family val="2"/>
      </rPr>
      <t>Colledara</t>
    </r>
  </si>
  <si>
    <r>
      <rPr>
        <sz val="10"/>
        <rFont val="Calibri"/>
        <family val="2"/>
      </rPr>
      <t>Cappadocia</t>
    </r>
  </si>
  <si>
    <r>
      <rPr>
        <sz val="10"/>
        <rFont val="Calibri"/>
        <family val="2"/>
      </rPr>
      <t>Pratola Peligna</t>
    </r>
  </si>
  <si>
    <r>
      <rPr>
        <sz val="10"/>
        <rFont val="Calibri"/>
        <family val="2"/>
      </rPr>
      <t>Colonnella</t>
    </r>
  </si>
  <si>
    <r>
      <rPr>
        <sz val="10"/>
        <rFont val="Calibri"/>
        <family val="2"/>
      </rPr>
      <t>Carapelle Calvisio</t>
    </r>
  </si>
  <si>
    <r>
      <rPr>
        <sz val="10"/>
        <rFont val="Calibri"/>
        <family val="2"/>
      </rPr>
      <t>Prezza</t>
    </r>
  </si>
  <si>
    <r>
      <rPr>
        <sz val="10"/>
        <rFont val="Calibri"/>
        <family val="2"/>
      </rPr>
      <t>Controguerra</t>
    </r>
  </si>
  <si>
    <r>
      <rPr>
        <sz val="10"/>
        <rFont val="Calibri"/>
        <family val="2"/>
      </rPr>
      <t>Carsoli</t>
    </r>
  </si>
  <si>
    <r>
      <rPr>
        <sz val="10"/>
        <rFont val="Calibri"/>
        <family val="2"/>
      </rPr>
      <t>Raiano</t>
    </r>
  </si>
  <si>
    <r>
      <rPr>
        <sz val="10"/>
        <rFont val="Calibri"/>
        <family val="2"/>
      </rPr>
      <t>Corropoli</t>
    </r>
  </si>
  <si>
    <r>
      <rPr>
        <sz val="10"/>
        <rFont val="Calibri"/>
        <family val="2"/>
      </rPr>
      <t>Castel del Monte</t>
    </r>
  </si>
  <si>
    <r>
      <rPr>
        <sz val="10"/>
        <rFont val="Calibri"/>
        <family val="2"/>
      </rPr>
      <t>Rivisondoli</t>
    </r>
  </si>
  <si>
    <r>
      <rPr>
        <sz val="10"/>
        <rFont val="Calibri"/>
        <family val="2"/>
      </rPr>
      <t>Cortino</t>
    </r>
  </si>
  <si>
    <r>
      <rPr>
        <sz val="10"/>
        <rFont val="Calibri"/>
        <family val="2"/>
      </rPr>
      <t>Castel di Ieri</t>
    </r>
  </si>
  <si>
    <r>
      <rPr>
        <sz val="10"/>
        <rFont val="Calibri"/>
        <family val="2"/>
      </rPr>
      <t>Roccacasale</t>
    </r>
  </si>
  <si>
    <r>
      <rPr>
        <sz val="10"/>
        <rFont val="Calibri"/>
        <family val="2"/>
      </rPr>
      <t>Crognaleto</t>
    </r>
  </si>
  <si>
    <r>
      <rPr>
        <sz val="10"/>
        <rFont val="Calibri"/>
        <family val="2"/>
      </rPr>
      <t>Castel di Sangro</t>
    </r>
  </si>
  <si>
    <r>
      <rPr>
        <sz val="10"/>
        <rFont val="Calibri"/>
        <family val="2"/>
      </rPr>
      <t>Rocca di Botte</t>
    </r>
  </si>
  <si>
    <r>
      <rPr>
        <sz val="10"/>
        <rFont val="Calibri"/>
        <family val="2"/>
      </rPr>
      <t>Fano Adriano</t>
    </r>
  </si>
  <si>
    <r>
      <rPr>
        <sz val="10"/>
        <rFont val="Calibri"/>
        <family val="2"/>
      </rPr>
      <t>Castellafiume</t>
    </r>
  </si>
  <si>
    <r>
      <rPr>
        <sz val="10"/>
        <rFont val="Calibri"/>
        <family val="2"/>
      </rPr>
      <t>Rocca di Cambio</t>
    </r>
  </si>
  <si>
    <r>
      <rPr>
        <sz val="10"/>
        <rFont val="Calibri"/>
        <family val="2"/>
      </rPr>
      <t>Giulianova</t>
    </r>
  </si>
  <si>
    <r>
      <rPr>
        <sz val="10"/>
        <rFont val="Calibri"/>
        <family val="2"/>
      </rPr>
      <t>Castelvecchio Calvisio</t>
    </r>
  </si>
  <si>
    <r>
      <rPr>
        <sz val="10"/>
        <rFont val="Calibri"/>
        <family val="2"/>
      </rPr>
      <t>Rocca di Mezzo</t>
    </r>
  </si>
  <si>
    <r>
      <rPr>
        <sz val="10"/>
        <rFont val="Calibri"/>
        <family val="2"/>
      </rPr>
      <t>Isola del Gran Sasso d'Italia</t>
    </r>
  </si>
  <si>
    <r>
      <rPr>
        <sz val="10"/>
        <rFont val="Calibri"/>
        <family val="2"/>
      </rPr>
      <t>Castelvecchio Subequo</t>
    </r>
  </si>
  <si>
    <r>
      <rPr>
        <sz val="10"/>
        <rFont val="Calibri"/>
        <family val="2"/>
      </rPr>
      <t>Rocca Pia</t>
    </r>
  </si>
  <si>
    <r>
      <rPr>
        <sz val="10"/>
        <rFont val="Calibri"/>
        <family val="2"/>
      </rPr>
      <t>Montefino</t>
    </r>
  </si>
  <si>
    <r>
      <rPr>
        <sz val="10"/>
        <rFont val="Calibri"/>
        <family val="2"/>
      </rPr>
      <t>Celano</t>
    </r>
  </si>
  <si>
    <r>
      <rPr>
        <sz val="10"/>
        <rFont val="Calibri"/>
        <family val="2"/>
      </rPr>
      <t>Roccaraso</t>
    </r>
  </si>
  <si>
    <r>
      <rPr>
        <sz val="10"/>
        <rFont val="Calibri"/>
        <family val="2"/>
      </rPr>
      <t>Montorio al Vomano</t>
    </r>
  </si>
  <si>
    <r>
      <rPr>
        <sz val="10"/>
        <rFont val="Calibri"/>
        <family val="2"/>
      </rPr>
      <t>Cerchio</t>
    </r>
  </si>
  <si>
    <r>
      <rPr>
        <sz val="10"/>
        <rFont val="Calibri"/>
        <family val="2"/>
      </rPr>
      <t>San Benedetto dei Marsi</t>
    </r>
  </si>
  <si>
    <r>
      <rPr>
        <sz val="10"/>
        <rFont val="Calibri"/>
        <family val="2"/>
      </rPr>
      <t>Morro d'Oro</t>
    </r>
  </si>
  <si>
    <r>
      <rPr>
        <sz val="10"/>
        <rFont val="Calibri"/>
        <family val="2"/>
      </rPr>
      <t>Civita d'Antino</t>
    </r>
  </si>
  <si>
    <r>
      <rPr>
        <sz val="10"/>
        <rFont val="Calibri"/>
        <family val="2"/>
      </rPr>
      <t>San Benedetto in Perillis</t>
    </r>
  </si>
  <si>
    <r>
      <rPr>
        <sz val="10"/>
        <rFont val="Calibri"/>
        <family val="2"/>
      </rPr>
      <t>Mosciano Sant'Angelo</t>
    </r>
  </si>
  <si>
    <r>
      <rPr>
        <sz val="10"/>
        <rFont val="Calibri"/>
        <family val="2"/>
      </rPr>
      <t>Civitella Alfedena</t>
    </r>
  </si>
  <si>
    <r>
      <rPr>
        <sz val="10"/>
        <rFont val="Calibri"/>
        <family val="2"/>
      </rPr>
      <t>San Demetrio ne' Vestini</t>
    </r>
  </si>
  <si>
    <r>
      <rPr>
        <sz val="10"/>
        <rFont val="Calibri"/>
        <family val="2"/>
      </rPr>
      <t>Nereto</t>
    </r>
  </si>
  <si>
    <r>
      <rPr>
        <sz val="10"/>
        <rFont val="Calibri"/>
        <family val="2"/>
      </rPr>
      <t>Civitella Roveto</t>
    </r>
  </si>
  <si>
    <r>
      <rPr>
        <sz val="10"/>
        <rFont val="Calibri"/>
        <family val="2"/>
      </rPr>
      <t>San Pio delle Camere</t>
    </r>
  </si>
  <si>
    <r>
      <rPr>
        <sz val="10"/>
        <rFont val="Calibri"/>
        <family val="2"/>
      </rPr>
      <t>Notaresco</t>
    </r>
  </si>
  <si>
    <r>
      <rPr>
        <sz val="10"/>
        <rFont val="Calibri"/>
        <family val="2"/>
      </rPr>
      <t>Cocullo</t>
    </r>
  </si>
  <si>
    <r>
      <rPr>
        <sz val="10"/>
        <rFont val="Calibri"/>
        <family val="2"/>
      </rPr>
      <t>Sante Marie</t>
    </r>
  </si>
  <si>
    <r>
      <rPr>
        <sz val="10"/>
        <rFont val="Calibri"/>
        <family val="2"/>
      </rPr>
      <t>Penna Sant'Andrea</t>
    </r>
  </si>
  <si>
    <r>
      <rPr>
        <sz val="10"/>
        <rFont val="Calibri"/>
        <family val="2"/>
      </rPr>
      <t>Collarmele</t>
    </r>
  </si>
  <si>
    <r>
      <rPr>
        <sz val="10"/>
        <rFont val="Calibri"/>
        <family val="2"/>
      </rPr>
      <t>Sant'Eusanio Forconese</t>
    </r>
  </si>
  <si>
    <r>
      <rPr>
        <sz val="10"/>
        <rFont val="Calibri"/>
        <family val="2"/>
      </rPr>
      <t>Pietracamela</t>
    </r>
  </si>
  <si>
    <r>
      <rPr>
        <sz val="10"/>
        <rFont val="Calibri"/>
        <family val="2"/>
      </rPr>
      <t>Collelongo</t>
    </r>
  </si>
  <si>
    <r>
      <rPr>
        <sz val="10"/>
        <rFont val="Calibri"/>
        <family val="2"/>
      </rPr>
      <t>Santo Stefano di Sessanio</t>
    </r>
  </si>
  <si>
    <r>
      <rPr>
        <sz val="10"/>
        <rFont val="Calibri"/>
        <family val="2"/>
      </rPr>
      <t>Pineto</t>
    </r>
  </si>
  <si>
    <r>
      <rPr>
        <sz val="10"/>
        <rFont val="Calibri"/>
        <family val="2"/>
      </rPr>
      <t>Collepietro</t>
    </r>
  </si>
  <si>
    <r>
      <rPr>
        <sz val="10"/>
        <rFont val="Calibri"/>
        <family val="2"/>
      </rPr>
      <t>San Vincenzo Valle Roveto</t>
    </r>
  </si>
  <si>
    <r>
      <rPr>
        <sz val="10"/>
        <rFont val="Calibri"/>
        <family val="2"/>
      </rPr>
      <t>Rocca Santa Maria</t>
    </r>
  </si>
  <si>
    <r>
      <rPr>
        <sz val="10"/>
        <rFont val="Calibri"/>
        <family val="2"/>
      </rPr>
      <t>Corfinio</t>
    </r>
  </si>
  <si>
    <r>
      <rPr>
        <sz val="10"/>
        <rFont val="Calibri"/>
        <family val="2"/>
      </rPr>
      <t>Scanno</t>
    </r>
  </si>
  <si>
    <r>
      <rPr>
        <sz val="10"/>
        <rFont val="Calibri"/>
        <family val="2"/>
      </rPr>
      <t>Roseto degli Abruzzi</t>
    </r>
  </si>
  <si>
    <r>
      <rPr>
        <sz val="10"/>
        <rFont val="Calibri"/>
        <family val="2"/>
      </rPr>
      <t>Fagnano Alto</t>
    </r>
  </si>
  <si>
    <r>
      <rPr>
        <sz val="10"/>
        <rFont val="Calibri"/>
        <family val="2"/>
      </rPr>
      <t>Scontrone</t>
    </r>
  </si>
  <si>
    <r>
      <rPr>
        <sz val="10"/>
        <rFont val="Calibri"/>
        <family val="2"/>
      </rPr>
      <t>Sant'Egidio alla Vibrata</t>
    </r>
  </si>
  <si>
    <r>
      <rPr>
        <sz val="10"/>
        <rFont val="Calibri"/>
        <family val="2"/>
      </rPr>
      <t>Fontecchio</t>
    </r>
  </si>
  <si>
    <r>
      <rPr>
        <sz val="10"/>
        <rFont val="Calibri"/>
        <family val="2"/>
      </rPr>
      <t>Scoppito</t>
    </r>
  </si>
  <si>
    <r>
      <rPr>
        <sz val="10"/>
        <rFont val="Calibri"/>
        <family val="2"/>
      </rPr>
      <t>Sant'Omero</t>
    </r>
  </si>
  <si>
    <r>
      <rPr>
        <sz val="10"/>
        <rFont val="Calibri"/>
        <family val="2"/>
      </rPr>
      <t>Fossa</t>
    </r>
  </si>
  <si>
    <r>
      <rPr>
        <sz val="10"/>
        <rFont val="Calibri"/>
        <family val="2"/>
      </rPr>
      <t>Scurcola Marsicana</t>
    </r>
  </si>
  <si>
    <r>
      <rPr>
        <sz val="10"/>
        <rFont val="Calibri"/>
        <family val="2"/>
      </rPr>
      <t>Silvi</t>
    </r>
  </si>
  <si>
    <r>
      <rPr>
        <sz val="10"/>
        <rFont val="Calibri"/>
        <family val="2"/>
      </rPr>
      <t>Gagliano Aterno</t>
    </r>
  </si>
  <si>
    <r>
      <rPr>
        <sz val="10"/>
        <rFont val="Calibri"/>
        <family val="2"/>
      </rPr>
      <t>Secinaro</t>
    </r>
  </si>
  <si>
    <r>
      <rPr>
        <sz val="10"/>
        <rFont val="Calibri"/>
        <family val="2"/>
      </rPr>
      <t>Teramo</t>
    </r>
  </si>
  <si>
    <r>
      <rPr>
        <sz val="10"/>
        <rFont val="Calibri"/>
        <family val="2"/>
      </rPr>
      <t>Gioia dei Marsi</t>
    </r>
  </si>
  <si>
    <r>
      <rPr>
        <sz val="10"/>
        <rFont val="Calibri"/>
        <family val="2"/>
      </rPr>
      <t>Sulmona</t>
    </r>
  </si>
  <si>
    <r>
      <rPr>
        <sz val="10"/>
        <rFont val="Calibri"/>
        <family val="2"/>
      </rPr>
      <t>Torano Nuovo</t>
    </r>
  </si>
  <si>
    <r>
      <rPr>
        <sz val="10"/>
        <rFont val="Calibri"/>
        <family val="2"/>
      </rPr>
      <t>Goriano Sicoli</t>
    </r>
  </si>
  <si>
    <r>
      <rPr>
        <sz val="10"/>
        <rFont val="Calibri"/>
        <family val="2"/>
      </rPr>
      <t>Tagliacozzo</t>
    </r>
  </si>
  <si>
    <r>
      <rPr>
        <sz val="10"/>
        <rFont val="Calibri"/>
        <family val="2"/>
      </rPr>
      <t>Torricella Sicura</t>
    </r>
  </si>
  <si>
    <r>
      <rPr>
        <sz val="10"/>
        <rFont val="Calibri"/>
        <family val="2"/>
      </rPr>
      <t>Introdacqua</t>
    </r>
  </si>
  <si>
    <r>
      <rPr>
        <sz val="10"/>
        <rFont val="Calibri"/>
        <family val="2"/>
      </rPr>
      <t>Tione degli Abruzzi</t>
    </r>
  </si>
  <si>
    <r>
      <rPr>
        <sz val="10"/>
        <rFont val="Calibri"/>
        <family val="2"/>
      </rPr>
      <t>Tortoreto</t>
    </r>
  </si>
  <si>
    <r>
      <rPr>
        <sz val="10"/>
        <rFont val="Calibri"/>
        <family val="2"/>
      </rPr>
      <t>L'Aquila</t>
    </r>
  </si>
  <si>
    <r>
      <rPr>
        <sz val="10"/>
        <rFont val="Calibri"/>
        <family val="2"/>
      </rPr>
      <t>Tornimparte</t>
    </r>
  </si>
  <si>
    <r>
      <rPr>
        <sz val="10"/>
        <rFont val="Calibri"/>
        <family val="2"/>
      </rPr>
      <t>Tossicia</t>
    </r>
  </si>
  <si>
    <r>
      <rPr>
        <sz val="10"/>
        <rFont val="Calibri"/>
        <family val="2"/>
      </rPr>
      <t>Lecce nei Marsi</t>
    </r>
  </si>
  <si>
    <r>
      <rPr>
        <sz val="10"/>
        <rFont val="Calibri"/>
        <family val="2"/>
      </rPr>
      <t>Trasacco</t>
    </r>
  </si>
  <si>
    <r>
      <rPr>
        <sz val="10"/>
        <rFont val="Calibri"/>
        <family val="2"/>
      </rPr>
      <t>Valle Castellana</t>
    </r>
  </si>
  <si>
    <r>
      <rPr>
        <sz val="10"/>
        <rFont val="Calibri"/>
        <family val="2"/>
      </rPr>
      <t>Luco dei Marsi</t>
    </r>
  </si>
  <si>
    <r>
      <rPr>
        <sz val="10"/>
        <rFont val="Calibri"/>
        <family val="2"/>
      </rPr>
      <t>Villalago</t>
    </r>
  </si>
  <si>
    <r>
      <rPr>
        <sz val="10"/>
        <rFont val="Calibri"/>
        <family val="2"/>
      </rPr>
      <t>Martinsicuro</t>
    </r>
  </si>
  <si>
    <t>Tabella 17: Codici Istat dei comuni delle province - Pescara e Chieti</t>
  </si>
  <si>
    <r>
      <rPr>
        <sz val="10"/>
        <rFont val="Calibri"/>
        <family val="2"/>
      </rPr>
      <t>Abbateggio</t>
    </r>
  </si>
  <si>
    <r>
      <rPr>
        <sz val="10"/>
        <rFont val="Calibri"/>
        <family val="2"/>
      </rPr>
      <t>Atessa</t>
    </r>
  </si>
  <si>
    <r>
      <rPr>
        <sz val="10"/>
        <rFont val="Calibri"/>
        <family val="2"/>
      </rPr>
      <t>Monteodorisio</t>
    </r>
  </si>
  <si>
    <r>
      <rPr>
        <sz val="10"/>
        <rFont val="Calibri"/>
        <family val="2"/>
      </rPr>
      <t>Alanno</t>
    </r>
  </si>
  <si>
    <r>
      <rPr>
        <sz val="10"/>
        <rFont val="Calibri"/>
        <family val="2"/>
      </rPr>
      <t>Bomba</t>
    </r>
  </si>
  <si>
    <r>
      <rPr>
        <sz val="10"/>
        <rFont val="Calibri"/>
        <family val="2"/>
      </rPr>
      <t>Mozzagrogna</t>
    </r>
  </si>
  <si>
    <r>
      <rPr>
        <sz val="10"/>
        <rFont val="Calibri"/>
        <family val="2"/>
      </rPr>
      <t>Bolognano</t>
    </r>
  </si>
  <si>
    <r>
      <rPr>
        <sz val="10"/>
        <rFont val="Calibri"/>
        <family val="2"/>
      </rPr>
      <t>Borrello</t>
    </r>
  </si>
  <si>
    <r>
      <rPr>
        <sz val="10"/>
        <rFont val="Calibri"/>
        <family val="2"/>
      </rPr>
      <t>Orsogna</t>
    </r>
  </si>
  <si>
    <r>
      <rPr>
        <sz val="10"/>
        <rFont val="Calibri"/>
        <family val="2"/>
      </rPr>
      <t>Brittoli</t>
    </r>
  </si>
  <si>
    <r>
      <rPr>
        <sz val="10"/>
        <rFont val="Calibri"/>
        <family val="2"/>
      </rPr>
      <t>Bucchianico</t>
    </r>
  </si>
  <si>
    <r>
      <rPr>
        <sz val="10"/>
        <rFont val="Calibri"/>
        <family val="2"/>
      </rPr>
      <t>Ortona</t>
    </r>
  </si>
  <si>
    <r>
      <rPr>
        <sz val="10"/>
        <rFont val="Calibri"/>
        <family val="2"/>
      </rPr>
      <t>Bussi sul Tirino</t>
    </r>
  </si>
  <si>
    <r>
      <rPr>
        <sz val="10"/>
        <rFont val="Calibri"/>
        <family val="2"/>
      </rPr>
      <t>Montebello sul Sangro</t>
    </r>
  </si>
  <si>
    <r>
      <rPr>
        <sz val="10"/>
        <rFont val="Calibri"/>
        <family val="2"/>
      </rPr>
      <t>Paglieta</t>
    </r>
  </si>
  <si>
    <r>
      <rPr>
        <sz val="10"/>
        <rFont val="Calibri"/>
        <family val="2"/>
      </rPr>
      <t>Cappelle sul Tavo</t>
    </r>
  </si>
  <si>
    <r>
      <rPr>
        <sz val="10"/>
        <rFont val="Calibri"/>
        <family val="2"/>
      </rPr>
      <t>Canosa Sannita</t>
    </r>
  </si>
  <si>
    <r>
      <rPr>
        <sz val="10"/>
        <rFont val="Calibri"/>
        <family val="2"/>
      </rPr>
      <t>Palena</t>
    </r>
  </si>
  <si>
    <r>
      <rPr>
        <sz val="10"/>
        <rFont val="Calibri"/>
        <family val="2"/>
      </rPr>
      <t>Caramanico Terme</t>
    </r>
  </si>
  <si>
    <r>
      <rPr>
        <sz val="10"/>
        <rFont val="Calibri"/>
        <family val="2"/>
      </rPr>
      <t>Carpineto Sinello</t>
    </r>
  </si>
  <si>
    <r>
      <rPr>
        <sz val="10"/>
        <rFont val="Calibri"/>
        <family val="2"/>
      </rPr>
      <t>Palmoli</t>
    </r>
  </si>
  <si>
    <r>
      <rPr>
        <sz val="10"/>
        <rFont val="Calibri"/>
        <family val="2"/>
      </rPr>
      <t>Carpineto della Nora</t>
    </r>
  </si>
  <si>
    <r>
      <rPr>
        <sz val="10"/>
        <rFont val="Calibri"/>
        <family val="2"/>
      </rPr>
      <t>Carunchio</t>
    </r>
  </si>
  <si>
    <r>
      <rPr>
        <sz val="10"/>
        <rFont val="Calibri"/>
        <family val="2"/>
      </rPr>
      <t>Palombaro</t>
    </r>
  </si>
  <si>
    <r>
      <rPr>
        <sz val="10"/>
        <rFont val="Calibri"/>
        <family val="2"/>
      </rPr>
      <t>Castiglione a Casauria</t>
    </r>
  </si>
  <si>
    <r>
      <rPr>
        <sz val="10"/>
        <rFont val="Calibri"/>
        <family val="2"/>
      </rPr>
      <t>Casacanditella</t>
    </r>
  </si>
  <si>
    <r>
      <rPr>
        <sz val="10"/>
        <rFont val="Calibri"/>
        <family val="2"/>
      </rPr>
      <t>Pennadomo</t>
    </r>
  </si>
  <si>
    <r>
      <rPr>
        <sz val="10"/>
        <rFont val="Calibri"/>
        <family val="2"/>
      </rPr>
      <t>Catignano</t>
    </r>
  </si>
  <si>
    <r>
      <rPr>
        <sz val="10"/>
        <rFont val="Calibri"/>
        <family val="2"/>
      </rPr>
      <t>Casalanguida</t>
    </r>
  </si>
  <si>
    <r>
      <rPr>
        <sz val="10"/>
        <rFont val="Calibri"/>
        <family val="2"/>
      </rPr>
      <t>Pennapiedimonte</t>
    </r>
  </si>
  <si>
    <r>
      <rPr>
        <sz val="10"/>
        <rFont val="Calibri"/>
        <family val="2"/>
      </rPr>
      <t>Cepagatti</t>
    </r>
  </si>
  <si>
    <r>
      <rPr>
        <sz val="10"/>
        <rFont val="Calibri"/>
        <family val="2"/>
      </rPr>
      <t>Casalbordino</t>
    </r>
  </si>
  <si>
    <r>
      <rPr>
        <sz val="10"/>
        <rFont val="Calibri"/>
        <family val="2"/>
      </rPr>
      <t>Perano</t>
    </r>
  </si>
  <si>
    <r>
      <rPr>
        <sz val="10"/>
        <rFont val="Calibri"/>
        <family val="2"/>
      </rPr>
      <t>Citta' Sant'Angelo</t>
    </r>
  </si>
  <si>
    <r>
      <rPr>
        <sz val="10"/>
        <rFont val="Calibri"/>
        <family val="2"/>
      </rPr>
      <t>Casalincontrada</t>
    </r>
  </si>
  <si>
    <r>
      <rPr>
        <sz val="10"/>
        <rFont val="Calibri"/>
        <family val="2"/>
      </rPr>
      <t>Pizzoferrato</t>
    </r>
  </si>
  <si>
    <r>
      <rPr>
        <sz val="10"/>
        <rFont val="Calibri"/>
        <family val="2"/>
      </rPr>
      <t>Civitaquana</t>
    </r>
  </si>
  <si>
    <r>
      <rPr>
        <sz val="10"/>
        <rFont val="Calibri"/>
        <family val="2"/>
      </rPr>
      <t>Casoli</t>
    </r>
  </si>
  <si>
    <r>
      <rPr>
        <sz val="10"/>
        <rFont val="Calibri"/>
        <family val="2"/>
      </rPr>
      <t>Poggiofiorito</t>
    </r>
  </si>
  <si>
    <r>
      <rPr>
        <sz val="10"/>
        <rFont val="Calibri"/>
        <family val="2"/>
      </rPr>
      <t>Civitella Casanova</t>
    </r>
  </si>
  <si>
    <r>
      <rPr>
        <sz val="10"/>
        <rFont val="Calibri"/>
        <family val="2"/>
      </rPr>
      <t>Castel Frentano</t>
    </r>
  </si>
  <si>
    <r>
      <rPr>
        <sz val="10"/>
        <rFont val="Calibri"/>
        <family val="2"/>
      </rPr>
      <t>Pollutri</t>
    </r>
  </si>
  <si>
    <r>
      <rPr>
        <sz val="10"/>
        <rFont val="Calibri"/>
        <family val="2"/>
      </rPr>
      <t>Collecorvino</t>
    </r>
  </si>
  <si>
    <r>
      <rPr>
        <sz val="10"/>
        <rFont val="Calibri"/>
        <family val="2"/>
      </rPr>
      <t>Castelguidone</t>
    </r>
  </si>
  <si>
    <r>
      <rPr>
        <sz val="10"/>
        <rFont val="Calibri"/>
        <family val="2"/>
      </rPr>
      <t>Pretoro</t>
    </r>
  </si>
  <si>
    <r>
      <rPr>
        <sz val="10"/>
        <rFont val="Calibri"/>
        <family val="2"/>
      </rPr>
      <t>Corvara</t>
    </r>
  </si>
  <si>
    <r>
      <rPr>
        <sz val="10"/>
        <rFont val="Calibri"/>
        <family val="2"/>
      </rPr>
      <t>Castiglione Messer Marino</t>
    </r>
  </si>
  <si>
    <r>
      <rPr>
        <sz val="10"/>
        <rFont val="Calibri"/>
        <family val="2"/>
      </rPr>
      <t>Quadri</t>
    </r>
  </si>
  <si>
    <r>
      <rPr>
        <sz val="10"/>
        <rFont val="Calibri"/>
        <family val="2"/>
      </rPr>
      <t>Cugnoli</t>
    </r>
  </si>
  <si>
    <r>
      <rPr>
        <sz val="10"/>
        <rFont val="Calibri"/>
        <family val="2"/>
      </rPr>
      <t>Celenza sul Trigno</t>
    </r>
  </si>
  <si>
    <r>
      <rPr>
        <sz val="10"/>
        <rFont val="Calibri"/>
        <family val="2"/>
      </rPr>
      <t>Rapino</t>
    </r>
  </si>
  <si>
    <r>
      <rPr>
        <sz val="10"/>
        <rFont val="Calibri"/>
        <family val="2"/>
      </rPr>
      <t>Elice</t>
    </r>
  </si>
  <si>
    <r>
      <rPr>
        <sz val="10"/>
        <rFont val="Calibri"/>
        <family val="2"/>
      </rPr>
      <t>Chieti</t>
    </r>
  </si>
  <si>
    <r>
      <rPr>
        <sz val="10"/>
        <rFont val="Calibri"/>
        <family val="2"/>
      </rPr>
      <t>Ripa Teatina</t>
    </r>
  </si>
  <si>
    <r>
      <rPr>
        <sz val="10"/>
        <rFont val="Calibri"/>
        <family val="2"/>
      </rPr>
      <t>Farindola</t>
    </r>
  </si>
  <si>
    <r>
      <rPr>
        <sz val="10"/>
        <rFont val="Calibri"/>
        <family val="2"/>
      </rPr>
      <t>Civitaluparella</t>
    </r>
  </si>
  <si>
    <r>
      <rPr>
        <sz val="10"/>
        <rFont val="Calibri"/>
        <family val="2"/>
      </rPr>
      <t>Roccamontepiano</t>
    </r>
  </si>
  <si>
    <r>
      <rPr>
        <sz val="10"/>
        <rFont val="Calibri"/>
        <family val="2"/>
      </rPr>
      <t>Lettomanoppello</t>
    </r>
  </si>
  <si>
    <r>
      <rPr>
        <sz val="10"/>
        <rFont val="Calibri"/>
        <family val="2"/>
      </rPr>
      <t>Civitella Messer Raimondo</t>
    </r>
  </si>
  <si>
    <r>
      <rPr>
        <sz val="10"/>
        <rFont val="Calibri"/>
        <family val="2"/>
      </rPr>
      <t>Rocca San Giovanni</t>
    </r>
  </si>
  <si>
    <r>
      <rPr>
        <sz val="10"/>
        <rFont val="Calibri"/>
        <family val="2"/>
      </rPr>
      <t>Loreto Aprutino</t>
    </r>
  </si>
  <si>
    <r>
      <rPr>
        <sz val="10"/>
        <rFont val="Calibri"/>
        <family val="2"/>
      </rPr>
      <t>Colledimacine</t>
    </r>
  </si>
  <si>
    <r>
      <rPr>
        <sz val="10"/>
        <rFont val="Calibri"/>
        <family val="2"/>
      </rPr>
      <t>Roccascalegna</t>
    </r>
  </si>
  <si>
    <r>
      <rPr>
        <sz val="10"/>
        <rFont val="Calibri"/>
        <family val="2"/>
      </rPr>
      <t>Manoppello</t>
    </r>
  </si>
  <si>
    <r>
      <rPr>
        <sz val="10"/>
        <rFont val="Calibri"/>
        <family val="2"/>
      </rPr>
      <t>Colledimezzo</t>
    </r>
  </si>
  <si>
    <r>
      <rPr>
        <sz val="10"/>
        <rFont val="Calibri"/>
        <family val="2"/>
      </rPr>
      <t>Roccaspinalveti</t>
    </r>
  </si>
  <si>
    <r>
      <rPr>
        <sz val="10"/>
        <rFont val="Calibri"/>
        <family val="2"/>
      </rPr>
      <t>Montebello di Bertona</t>
    </r>
  </si>
  <si>
    <r>
      <rPr>
        <sz val="10"/>
        <rFont val="Calibri"/>
        <family val="2"/>
      </rPr>
      <t>Crecchio</t>
    </r>
  </si>
  <si>
    <r>
      <rPr>
        <sz val="10"/>
        <rFont val="Calibri"/>
        <family val="2"/>
      </rPr>
      <t>Roio del Sangro</t>
    </r>
  </si>
  <si>
    <r>
      <rPr>
        <sz val="10"/>
        <rFont val="Calibri"/>
        <family val="2"/>
      </rPr>
      <t>Montesilvano</t>
    </r>
  </si>
  <si>
    <r>
      <rPr>
        <sz val="10"/>
        <rFont val="Calibri"/>
        <family val="2"/>
      </rPr>
      <t>Cupello</t>
    </r>
  </si>
  <si>
    <r>
      <rPr>
        <sz val="10"/>
        <rFont val="Calibri"/>
        <family val="2"/>
      </rPr>
      <t>Rosello</t>
    </r>
  </si>
  <si>
    <r>
      <rPr>
        <sz val="10"/>
        <rFont val="Calibri"/>
        <family val="2"/>
      </rPr>
      <t>Moscufo</t>
    </r>
  </si>
  <si>
    <r>
      <rPr>
        <sz val="10"/>
        <rFont val="Calibri"/>
        <family val="2"/>
      </rPr>
      <t>Dogliola</t>
    </r>
  </si>
  <si>
    <r>
      <rPr>
        <sz val="10"/>
        <rFont val="Calibri"/>
        <family val="2"/>
      </rPr>
      <t>San Buono</t>
    </r>
  </si>
  <si>
    <r>
      <rPr>
        <sz val="10"/>
        <rFont val="Calibri"/>
        <family val="2"/>
      </rPr>
      <t>Nocciano</t>
    </r>
  </si>
  <si>
    <r>
      <rPr>
        <sz val="10"/>
        <rFont val="Calibri"/>
        <family val="2"/>
      </rPr>
      <t>Fara Filiorum Petri</t>
    </r>
  </si>
  <si>
    <r>
      <rPr>
        <sz val="10"/>
        <rFont val="Calibri"/>
        <family val="2"/>
      </rPr>
      <t>San Giovanni Lipioni</t>
    </r>
  </si>
  <si>
    <r>
      <rPr>
        <sz val="10"/>
        <rFont val="Calibri"/>
        <family val="2"/>
      </rPr>
      <t>Penne</t>
    </r>
  </si>
  <si>
    <r>
      <rPr>
        <sz val="10"/>
        <rFont val="Calibri"/>
        <family val="2"/>
      </rPr>
      <t>Fara San Martino</t>
    </r>
  </si>
  <si>
    <r>
      <rPr>
        <sz val="10"/>
        <rFont val="Calibri"/>
        <family val="2"/>
      </rPr>
      <t>San Giovanni Teatino</t>
    </r>
  </si>
  <si>
    <r>
      <rPr>
        <sz val="10"/>
        <rFont val="Calibri"/>
        <family val="2"/>
      </rPr>
      <t>Pescara</t>
    </r>
  </si>
  <si>
    <r>
      <rPr>
        <sz val="10"/>
        <rFont val="Calibri"/>
        <family val="2"/>
      </rPr>
      <t>Filetto</t>
    </r>
  </si>
  <si>
    <r>
      <rPr>
        <sz val="10"/>
        <rFont val="Calibri"/>
        <family val="2"/>
      </rPr>
      <t>San Martino sulla Marrucina</t>
    </r>
  </si>
  <si>
    <r>
      <rPr>
        <sz val="10"/>
        <rFont val="Calibri"/>
        <family val="2"/>
      </rPr>
      <t>Pescosansonesco</t>
    </r>
  </si>
  <si>
    <r>
      <rPr>
        <sz val="10"/>
        <rFont val="Calibri"/>
        <family val="2"/>
      </rPr>
      <t>Fossacesia</t>
    </r>
  </si>
  <si>
    <r>
      <rPr>
        <sz val="10"/>
        <rFont val="Calibri"/>
        <family val="2"/>
      </rPr>
      <t>San Salvo</t>
    </r>
  </si>
  <si>
    <r>
      <rPr>
        <sz val="10"/>
        <rFont val="Calibri"/>
        <family val="2"/>
      </rPr>
      <t>Pianella</t>
    </r>
  </si>
  <si>
    <r>
      <rPr>
        <sz val="10"/>
        <rFont val="Calibri"/>
        <family val="2"/>
      </rPr>
      <t>Fraine</t>
    </r>
  </si>
  <si>
    <r>
      <rPr>
        <sz val="10"/>
        <rFont val="Calibri"/>
        <family val="2"/>
      </rPr>
      <t>Santa Maria Imbaro</t>
    </r>
  </si>
  <si>
    <r>
      <rPr>
        <sz val="10"/>
        <rFont val="Calibri"/>
        <family val="2"/>
      </rPr>
      <t>Picciano</t>
    </r>
  </si>
  <si>
    <r>
      <rPr>
        <sz val="10"/>
        <rFont val="Calibri"/>
        <family val="2"/>
      </rPr>
      <t>Francavilla al Mare</t>
    </r>
  </si>
  <si>
    <r>
      <rPr>
        <sz val="10"/>
        <rFont val="Calibri"/>
        <family val="2"/>
      </rPr>
      <t>Sant'Eusanio del Sangro</t>
    </r>
  </si>
  <si>
    <r>
      <rPr>
        <sz val="10"/>
        <rFont val="Calibri"/>
        <family val="2"/>
      </rPr>
      <t>Pietranico</t>
    </r>
  </si>
  <si>
    <r>
      <rPr>
        <sz val="10"/>
        <rFont val="Calibri"/>
        <family val="2"/>
      </rPr>
      <t>Fresagrandinaria</t>
    </r>
  </si>
  <si>
    <r>
      <rPr>
        <sz val="10"/>
        <rFont val="Calibri"/>
        <family val="2"/>
      </rPr>
      <t>San Vito Chietino</t>
    </r>
  </si>
  <si>
    <r>
      <rPr>
        <sz val="10"/>
        <rFont val="Calibri"/>
        <family val="2"/>
      </rPr>
      <t>Popoli</t>
    </r>
  </si>
  <si>
    <r>
      <rPr>
        <sz val="10"/>
        <rFont val="Calibri"/>
        <family val="2"/>
      </rPr>
      <t>Frisa</t>
    </r>
  </si>
  <si>
    <r>
      <rPr>
        <sz val="10"/>
        <rFont val="Calibri"/>
        <family val="2"/>
      </rPr>
      <t>Scerni</t>
    </r>
  </si>
  <si>
    <r>
      <rPr>
        <sz val="10"/>
        <rFont val="Calibri"/>
        <family val="2"/>
      </rPr>
      <t>Roccamorice</t>
    </r>
  </si>
  <si>
    <r>
      <rPr>
        <sz val="10"/>
        <rFont val="Calibri"/>
        <family val="2"/>
      </rPr>
      <t>Furci</t>
    </r>
  </si>
  <si>
    <r>
      <rPr>
        <sz val="10"/>
        <rFont val="Calibri"/>
        <family val="2"/>
      </rPr>
      <t>Schiavi di Abruzzo</t>
    </r>
  </si>
  <si>
    <r>
      <rPr>
        <sz val="10"/>
        <rFont val="Calibri"/>
        <family val="2"/>
      </rPr>
      <t>Rosciano</t>
    </r>
  </si>
  <si>
    <r>
      <rPr>
        <sz val="10"/>
        <rFont val="Calibri"/>
        <family val="2"/>
      </rPr>
      <t>Gamberale</t>
    </r>
  </si>
  <si>
    <r>
      <rPr>
        <sz val="10"/>
        <rFont val="Calibri"/>
        <family val="2"/>
      </rPr>
      <t>Taranta Peligna</t>
    </r>
  </si>
  <si>
    <r>
      <rPr>
        <sz val="10"/>
        <rFont val="Calibri"/>
        <family val="2"/>
      </rPr>
      <t>Salle</t>
    </r>
  </si>
  <si>
    <r>
      <rPr>
        <sz val="10"/>
        <rFont val="Calibri"/>
        <family val="2"/>
      </rPr>
      <t>Gessopalena</t>
    </r>
  </si>
  <si>
    <r>
      <rPr>
        <sz val="10"/>
        <rFont val="Calibri"/>
        <family val="2"/>
      </rPr>
      <t>Tollo</t>
    </r>
  </si>
  <si>
    <r>
      <rPr>
        <sz val="10"/>
        <rFont val="Calibri"/>
        <family val="2"/>
      </rPr>
      <t>Sant'Eufemia a Maiella</t>
    </r>
  </si>
  <si>
    <r>
      <rPr>
        <sz val="10"/>
        <rFont val="Calibri"/>
        <family val="2"/>
      </rPr>
      <t>Gissi</t>
    </r>
  </si>
  <si>
    <r>
      <rPr>
        <sz val="10"/>
        <rFont val="Calibri"/>
        <family val="2"/>
      </rPr>
      <t>Torino di Sangro</t>
    </r>
  </si>
  <si>
    <r>
      <rPr>
        <sz val="10"/>
        <rFont val="Calibri"/>
        <family val="2"/>
      </rPr>
      <t>San Valentino in Abruzzo Citeriore</t>
    </r>
  </si>
  <si>
    <r>
      <rPr>
        <sz val="10"/>
        <rFont val="Calibri"/>
        <family val="2"/>
      </rPr>
      <t>Giuliano Teatino</t>
    </r>
  </si>
  <si>
    <r>
      <rPr>
        <sz val="10"/>
        <rFont val="Calibri"/>
        <family val="2"/>
      </rPr>
      <t>Tornareccio</t>
    </r>
  </si>
  <si>
    <r>
      <rPr>
        <sz val="10"/>
        <rFont val="Calibri"/>
        <family val="2"/>
      </rPr>
      <t>Scafa</t>
    </r>
  </si>
  <si>
    <r>
      <rPr>
        <sz val="10"/>
        <rFont val="Calibri"/>
        <family val="2"/>
      </rPr>
      <t>Guardiagrele</t>
    </r>
  </si>
  <si>
    <r>
      <rPr>
        <sz val="10"/>
        <rFont val="Calibri"/>
        <family val="2"/>
      </rPr>
      <t>Torrebruna</t>
    </r>
  </si>
  <si>
    <r>
      <rPr>
        <sz val="10"/>
        <rFont val="Calibri"/>
        <family val="2"/>
      </rPr>
      <t>Serramonacesca</t>
    </r>
  </si>
  <si>
    <r>
      <rPr>
        <sz val="10"/>
        <rFont val="Calibri"/>
        <family val="2"/>
      </rPr>
      <t>Guilmi</t>
    </r>
  </si>
  <si>
    <r>
      <rPr>
        <sz val="10"/>
        <rFont val="Calibri"/>
        <family val="2"/>
      </rPr>
      <t>Torrevecchia Teatina</t>
    </r>
  </si>
  <si>
    <r>
      <rPr>
        <sz val="10"/>
        <rFont val="Calibri"/>
        <family val="2"/>
      </rPr>
      <t>Spoltore</t>
    </r>
  </si>
  <si>
    <r>
      <rPr>
        <sz val="10"/>
        <rFont val="Calibri"/>
        <family val="2"/>
      </rPr>
      <t>Lama dei Peligni</t>
    </r>
  </si>
  <si>
    <r>
      <rPr>
        <sz val="10"/>
        <rFont val="Calibri"/>
        <family val="2"/>
      </rPr>
      <t>Torricella Peligna</t>
    </r>
  </si>
  <si>
    <r>
      <rPr>
        <sz val="10"/>
        <rFont val="Calibri"/>
        <family val="2"/>
      </rPr>
      <t>Tocco da Casauria</t>
    </r>
  </si>
  <si>
    <r>
      <rPr>
        <sz val="10"/>
        <rFont val="Calibri"/>
        <family val="2"/>
      </rPr>
      <t>Lanciano</t>
    </r>
  </si>
  <si>
    <r>
      <rPr>
        <sz val="10"/>
        <rFont val="Calibri"/>
        <family val="2"/>
      </rPr>
      <t>Treglio</t>
    </r>
  </si>
  <si>
    <r>
      <rPr>
        <sz val="10"/>
        <rFont val="Calibri"/>
        <family val="2"/>
      </rPr>
      <t>Torre de' Passeri</t>
    </r>
  </si>
  <si>
    <r>
      <rPr>
        <sz val="10"/>
        <rFont val="Calibri"/>
        <family val="2"/>
      </rPr>
      <t>Lentella</t>
    </r>
  </si>
  <si>
    <r>
      <rPr>
        <sz val="10"/>
        <rFont val="Calibri"/>
        <family val="2"/>
      </rPr>
      <t>Tufillo</t>
    </r>
  </si>
  <si>
    <r>
      <rPr>
        <sz val="10"/>
        <rFont val="Calibri"/>
        <family val="2"/>
      </rPr>
      <t>Turrivalignani</t>
    </r>
  </si>
  <si>
    <r>
      <rPr>
        <sz val="10"/>
        <rFont val="Calibri"/>
        <family val="2"/>
      </rPr>
      <t>Lettopalena</t>
    </r>
  </si>
  <si>
    <r>
      <rPr>
        <sz val="10"/>
        <rFont val="Calibri"/>
        <family val="2"/>
      </rPr>
      <t>Vacri</t>
    </r>
  </si>
  <si>
    <r>
      <rPr>
        <sz val="10"/>
        <rFont val="Calibri"/>
        <family val="2"/>
      </rPr>
      <t>Vicoli</t>
    </r>
  </si>
  <si>
    <r>
      <rPr>
        <sz val="10"/>
        <rFont val="Calibri"/>
        <family val="2"/>
      </rPr>
      <t>Liscia</t>
    </r>
  </si>
  <si>
    <r>
      <rPr>
        <sz val="10"/>
        <rFont val="Calibri"/>
        <family val="2"/>
      </rPr>
      <t>Vasto</t>
    </r>
  </si>
  <si>
    <r>
      <rPr>
        <sz val="10"/>
        <rFont val="Calibri"/>
        <family val="2"/>
      </rPr>
      <t>Villa Celiera</t>
    </r>
  </si>
  <si>
    <r>
      <rPr>
        <sz val="10"/>
        <rFont val="Calibri"/>
        <family val="2"/>
      </rPr>
      <t>Miglianico</t>
    </r>
  </si>
  <si>
    <r>
      <rPr>
        <sz val="10"/>
        <rFont val="Calibri"/>
        <family val="2"/>
      </rPr>
      <t>Villalfonsina</t>
    </r>
  </si>
  <si>
    <r>
      <rPr>
        <sz val="10"/>
        <rFont val="Calibri"/>
        <family val="2"/>
      </rPr>
      <t>Altino</t>
    </r>
  </si>
  <si>
    <r>
      <rPr>
        <sz val="10"/>
        <rFont val="Calibri"/>
        <family val="2"/>
      </rPr>
      <t>Montazzoli</t>
    </r>
  </si>
  <si>
    <r>
      <rPr>
        <sz val="10"/>
        <rFont val="Calibri"/>
        <family val="2"/>
      </rPr>
      <t>Villamagna</t>
    </r>
  </si>
  <si>
    <r>
      <rPr>
        <sz val="10"/>
        <rFont val="Calibri"/>
        <family val="2"/>
      </rPr>
      <t>Archi</t>
    </r>
  </si>
  <si>
    <r>
      <rPr>
        <sz val="10"/>
        <rFont val="Calibri"/>
        <family val="2"/>
      </rPr>
      <t>Monteferrante</t>
    </r>
  </si>
  <si>
    <r>
      <rPr>
        <sz val="10"/>
        <rFont val="Calibri"/>
        <family val="2"/>
      </rPr>
      <t>Villa Santa Maria</t>
    </r>
  </si>
  <si>
    <r>
      <rPr>
        <sz val="10"/>
        <rFont val="Calibri"/>
        <family val="2"/>
      </rPr>
      <t>Ari</t>
    </r>
  </si>
  <si>
    <r>
      <rPr>
        <sz val="10"/>
        <rFont val="Calibri"/>
        <family val="2"/>
      </rPr>
      <t>Montelapiano</t>
    </r>
  </si>
  <si>
    <r>
      <rPr>
        <sz val="10"/>
        <rFont val="Calibri"/>
        <family val="2"/>
      </rPr>
      <t>Pietraferrazzana</t>
    </r>
  </si>
  <si>
    <r>
      <rPr>
        <sz val="10"/>
        <rFont val="Calibri"/>
        <family val="2"/>
      </rPr>
      <t>Arielli</t>
    </r>
  </si>
  <si>
    <r>
      <rPr>
        <sz val="10"/>
        <rFont val="Calibri"/>
        <family val="2"/>
      </rPr>
      <t>Montenerodomo</t>
    </r>
  </si>
  <si>
    <r>
      <rPr>
        <sz val="10"/>
        <rFont val="Calibri"/>
        <family val="2"/>
      </rPr>
      <t>Fallo</t>
    </r>
  </si>
  <si>
    <t>Tabella 18: N° impianti di compostaggio e quantità autorizzata e trattata per tipo di rifiuti e regione. Tonnellate. Anno 2019</t>
  </si>
  <si>
    <t xml:space="preserve">TE </t>
  </si>
  <si>
    <t xml:space="preserve">CH </t>
  </si>
  <si>
    <t>Tabella 19: N° impianti di compostaggio e quantità di compostaggio trattata per tipo di rifiuti, quantità autorizzata, am-mendate misto e scarti, in Abruzzo. Tonnellate. Anno 2019</t>
  </si>
  <si>
    <t>Tabella 20: N° impianti di trattamento meccanico biologico (TMB) e quantità di rifiuti trattata per tipo di rifiuti, per regio-ne. Tonnellate. Anno 2019</t>
  </si>
  <si>
    <t>Tabella 21: N° impianti di trattamento meccanico biologico (TMB), quantità di rifiuti trattata per tipo di rifiuti e output prodotto, in Abruzzo. Tonnellate. Anno 2019</t>
  </si>
  <si>
    <t>Tabella 24: Rifiuti urbani prodotti e smaltiti in discarica per regione. Migliaia di tonnellate. Anni 2017-2019</t>
  </si>
  <si>
    <t>Grafico 33: Rifiuti urbani smaltiti in discarica per regione. Migliaia di tonnellate. Anni 2017-2019</t>
  </si>
  <si>
    <t>Grafico 34: Quantità di rifiuti smaltiti in discarica, per tipologia di rifiuto e per regione. Migliaia di tonnellate. Anno 2019</t>
  </si>
  <si>
    <t>Grafico 35: Quantità di rifiuti pericolosi smaltiti in discarica per regione. Migliaia di tonnellate. Anni 2017-2019</t>
  </si>
  <si>
    <t>Grafico 36: Rifiuti inceneriti in Italia per tipologia di rifiuti. Migliaia di tonnellate. Anni 2004-2019</t>
  </si>
  <si>
    <t>Tabella 28: Rifiuti urbani importati dall’Italia per Paese di provenienza e pericolosità. Tonnellate. Anno 2019</t>
  </si>
  <si>
    <t>\</t>
  </si>
  <si>
    <t>Tabella 29: Rifiuti urbani esportati dall’Italia per Paese di destinazione e pericolosità. Tonnellate. Anno 2019</t>
  </si>
  <si>
    <t>Grafico 37: Importazione ed esportazione dell’Italia dei rifiuti urbani nei Paesi da cui importa e verso cui esporta. Tonnellate. Anno 2019</t>
  </si>
  <si>
    <t>Grafico 38: Rifiuti speciali importati ed esportati dall'Italia. Tonnellate. Anni 2010-2019</t>
  </si>
  <si>
    <t>Grafico 39: Rifiuti speciali non pericolosi importati ed esportati dall'Italia. Tonnellate. Anni 2010-2019</t>
  </si>
  <si>
    <t>Grafico 40: Rifiuti speciali pericolosi importati ed esportati dall'Italia. Tonnellate. Anni 2010-2019</t>
  </si>
  <si>
    <t>Tabella 30: Rifiuti speciali importati dall'Italia, per tipologia e Paese di provenienza. Tonnellate. Anno 2019</t>
  </si>
  <si>
    <t>Tabella 31: Rifiuti speciali importati dall'Italia per tipologia e regione di destinazione. Tonnellate. Anno 2019</t>
  </si>
  <si>
    <t>Grafico 42: Rifiuti speciali importati dall'Italia per regione di destinazione. Tonnellate. Anno 2019</t>
  </si>
  <si>
    <t>Tabella 32: Rifiuti speciali esportati dall'Italia per Paese di destinazione. Tonnellate. Anno 2019</t>
  </si>
  <si>
    <t>Grafico 43: Rifiuti esportati dall'Italia, per Paese di destinazione. Tonnellate. Anno 2019</t>
  </si>
  <si>
    <t>Tabella 33: Rifiuti speciali esportati dall'Italia per tipologia e regione di provenienza. Tonnellate. Anno 2019</t>
  </si>
  <si>
    <t>Grafico 44: Rifiuti speciali esportati dall'Italia per regione di provenienza. Tonnellate. Anno 2018</t>
  </si>
  <si>
    <t>Report rifiuti - edizione 2021</t>
  </si>
  <si>
    <t>Raccolta
differenziata 
(t)</t>
  </si>
  <si>
    <t>Rifiuti
urbani
(t)</t>
  </si>
  <si>
    <t>RU pro capite
(kg/ab.*anno)</t>
  </si>
  <si>
    <t>Tabella 23: N° impianti di discarica, volumetria e quantità (tonnellate) di rifiuti smaltiti per tipo di rifiuti, in Abruzzo. Anno 2019</t>
  </si>
  <si>
    <t>Ufficio di Statistica della Regione Abruzzo - Via Leonardo da Vinci, 6 - 67100 L’Aquila
email: statistica@regione.abruzzo.it - http://statistica.regione.abruzzo.it
tel.0862/36361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</si>
</sst>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_-* #,##0.0\ _z_ł_-;\-* #,##0.0\ _z_ł_-;_-* &quot;-&quot;??\ _z_ł_-;_-@_-"/>
    <numFmt numFmtId="166" formatCode="0.0%"/>
    <numFmt numFmtId="167" formatCode="0.0"/>
    <numFmt numFmtId="168" formatCode="0.000"/>
    <numFmt numFmtId="169" formatCode="#,##0.0"/>
    <numFmt numFmtId="170" formatCode="#,##0;#,##0"/>
    <numFmt numFmtId="171" formatCode="###0.000;###0.000"/>
    <numFmt numFmtId="175" formatCode="###000000;###000000"/>
  </numFmts>
  <fonts count="80">
    <font>
      <sz val="11"/>
      <name val="Arial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0"/>
      <color rgb="FFC00000"/>
      <name val="Arial"/>
      <family val="2"/>
    </font>
    <font>
      <b/>
      <sz val="10"/>
      <name val="Calibri"/>
      <family val="2"/>
      <scheme val="minor"/>
    </font>
    <font>
      <b/>
      <sz val="10"/>
      <color rgb="FFFF0000"/>
      <name val="Arial"/>
      <family val="2"/>
    </font>
    <font>
      <sz val="11"/>
      <name val="Arial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name val="Calibri"/>
      <family val="2"/>
    </font>
    <font>
      <sz val="10"/>
      <color rgb="FF00B0F0"/>
      <name val="Arial"/>
      <family val="2"/>
    </font>
    <font>
      <sz val="8"/>
      <name val="Calibri"/>
      <family val="2"/>
    </font>
    <font>
      <sz val="10"/>
      <color theme="8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sz val="9"/>
      <name val="Arial"/>
    </font>
    <font>
      <sz val="8"/>
      <color rgb="FFFF0000"/>
      <name val="Calibri"/>
      <family val="2"/>
      <scheme val="minor"/>
    </font>
    <font>
      <b/>
      <sz val="9"/>
      <name val="Arial"/>
    </font>
    <font>
      <sz val="11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u/>
      <sz val="11"/>
      <color theme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Times New Roman"/>
      <family val="2"/>
    </font>
    <font>
      <b/>
      <sz val="10"/>
      <name val="Times New Roman"/>
      <family val="1"/>
    </font>
    <font>
      <b/>
      <sz val="8"/>
      <color theme="1"/>
      <name val="Calibri"/>
      <family val="2"/>
      <scheme val="minor"/>
    </font>
    <font>
      <sz val="10"/>
      <color rgb="FF000000"/>
      <name val="Times New Roman"/>
      <family val="2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8"/>
      <color rgb="FF00B050"/>
      <name val="Calibri"/>
      <family val="2"/>
      <scheme val="minor"/>
    </font>
    <font>
      <sz val="9"/>
      <color rgb="FF000000"/>
      <name val="Times New Roman"/>
      <family val="2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7"/>
      <color rgb="FF333333"/>
      <name val="Verdana"/>
      <family val="2"/>
    </font>
    <font>
      <b/>
      <sz val="8"/>
      <color rgb="FFFF0000"/>
      <name val="Calibri"/>
      <family val="2"/>
      <scheme val="minor"/>
    </font>
    <font>
      <b/>
      <sz val="10"/>
      <color rgb="FF00B050"/>
      <name val="Calibri"/>
      <family val="2"/>
    </font>
    <font>
      <b/>
      <sz val="10"/>
      <color rgb="FF00B05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9"/>
      <name val="Times New Roman"/>
      <family val="1"/>
    </font>
    <font>
      <sz val="9"/>
      <name val="Times New Roman"/>
      <family val="1"/>
    </font>
    <font>
      <b/>
      <sz val="10"/>
      <color theme="0" tint="-0.499984740745262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i/>
      <sz val="10"/>
      <name val="Futura"/>
    </font>
    <font>
      <i/>
      <sz val="10"/>
      <name val="Arial"/>
      <family val="2"/>
    </font>
    <font>
      <sz val="10"/>
      <name val="Futura"/>
    </font>
    <font>
      <b/>
      <vertAlign val="subscript"/>
      <sz val="10"/>
      <name val="Arial"/>
      <family val="2"/>
    </font>
    <font>
      <sz val="10"/>
      <color rgb="FF000000"/>
      <name val="Calibri"/>
      <family val="2"/>
    </font>
    <font>
      <b/>
      <i/>
      <sz val="10"/>
      <color rgb="FF00B050"/>
      <name val="Arial"/>
      <family val="2"/>
    </font>
    <font>
      <sz val="11"/>
      <name val="Calibri"/>
      <family val="2"/>
    </font>
    <font>
      <b/>
      <i/>
      <sz val="10"/>
      <name val="Arial"/>
      <family val="2"/>
    </font>
    <font>
      <b/>
      <i/>
      <sz val="10"/>
      <name val="Times New Roman"/>
      <family val="1"/>
    </font>
    <font>
      <b/>
      <i/>
      <sz val="10"/>
      <color rgb="FF00B0F0"/>
      <name val="Arial"/>
      <family val="2"/>
    </font>
    <font>
      <b/>
      <sz val="10"/>
      <color rgb="FF00B0F0"/>
      <name val="Arial"/>
      <family val="2"/>
    </font>
    <font>
      <b/>
      <vertAlign val="superscript"/>
      <sz val="10"/>
      <color rgb="FF000000"/>
      <name val="Calibri"/>
      <family val="2"/>
    </font>
    <font>
      <u/>
      <sz val="10"/>
      <color theme="10"/>
      <name val="Arial"/>
      <family val="2"/>
    </font>
    <font>
      <sz val="11"/>
      <color rgb="FF0070C0"/>
      <name val="Calibri"/>
      <family val="2"/>
      <scheme val="minor"/>
    </font>
    <font>
      <sz val="10"/>
      <name val="Calibri"/>
      <family val="2"/>
    </font>
    <font>
      <sz val="8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u/>
      <sz val="11"/>
      <color rgb="FF0070C0"/>
      <name val="Calibri"/>
      <family val="2"/>
      <scheme val="minor"/>
    </font>
    <font>
      <u/>
      <sz val="11"/>
      <color rgb="FF0070C0"/>
      <name val="Arial"/>
      <family val="2"/>
    </font>
    <font>
      <b/>
      <sz val="24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CE6F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3366"/>
      </top>
      <bottom style="thin">
        <color rgb="FF000000"/>
      </bottom>
      <diagonal/>
    </border>
    <border>
      <left/>
      <right style="thin">
        <color rgb="FFCCCCFF"/>
      </right>
      <top style="thin">
        <color rgb="FFCCCCFF"/>
      </top>
      <bottom/>
      <diagonal/>
    </border>
    <border>
      <left/>
      <right/>
      <top style="thin">
        <color rgb="FFCCCCFF"/>
      </top>
      <bottom/>
      <diagonal/>
    </border>
    <border>
      <left style="thin">
        <color rgb="FFCCCCFF"/>
      </left>
      <right style="thin">
        <color indexed="64"/>
      </right>
      <top style="thin">
        <color rgb="FFCCCCFF"/>
      </top>
      <bottom/>
      <diagonal/>
    </border>
    <border>
      <left/>
      <right style="thin">
        <color rgb="FFCCCCFF"/>
      </right>
      <top style="thin">
        <color rgb="FFCCCCFF"/>
      </top>
      <bottom style="thin">
        <color rgb="FFCCCCFF"/>
      </bottom>
      <diagonal/>
    </border>
    <border>
      <left/>
      <right/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indexed="64"/>
      </right>
      <top style="thin">
        <color rgb="FFCCCCFF"/>
      </top>
      <bottom style="thin">
        <color rgb="FFCCCCFF"/>
      </bottom>
      <diagonal/>
    </border>
    <border>
      <left/>
      <right style="thin">
        <color rgb="FFCCCCFF"/>
      </right>
      <top/>
      <bottom style="thin">
        <color rgb="FFCCCCFF"/>
      </bottom>
      <diagonal/>
    </border>
    <border>
      <left/>
      <right/>
      <top/>
      <bottom style="thin">
        <color rgb="FFCCCCFF"/>
      </bottom>
      <diagonal/>
    </border>
    <border>
      <left style="thin">
        <color rgb="FFCCCCFF"/>
      </left>
      <right style="thin">
        <color indexed="64"/>
      </right>
      <top/>
      <bottom style="thin">
        <color rgb="FFCCCCFF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3366"/>
      </top>
      <bottom style="thin">
        <color rgb="FF000000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2">
    <xf numFmtId="0" fontId="0" fillId="0" borderId="0"/>
    <xf numFmtId="0" fontId="3" fillId="0" borderId="0"/>
    <xf numFmtId="9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3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71" fillId="0" borderId="0" applyNumberFormat="0" applyFill="0" applyBorder="0" applyAlignment="0" applyProtection="0"/>
  </cellStyleXfs>
  <cellXfs count="652">
    <xf numFmtId="0" fontId="0" fillId="0" borderId="0" xfId="0"/>
    <xf numFmtId="0" fontId="2" fillId="0" borderId="0" xfId="0" applyNumberFormat="1" applyFont="1" applyFill="1" applyBorder="1" applyAlignment="1"/>
    <xf numFmtId="0" fontId="2" fillId="2" borderId="1" xfId="0" applyNumberFormat="1" applyFont="1" applyFill="1" applyBorder="1" applyAlignment="1"/>
    <xf numFmtId="3" fontId="2" fillId="0" borderId="1" xfId="0" applyNumberFormat="1" applyFont="1" applyFill="1" applyBorder="1" applyAlignment="1"/>
    <xf numFmtId="0" fontId="2" fillId="0" borderId="1" xfId="0" applyNumberFormat="1" applyFont="1" applyFill="1" applyBorder="1" applyAlignment="1"/>
    <xf numFmtId="0" fontId="4" fillId="0" borderId="0" xfId="0" applyNumberFormat="1" applyFont="1" applyFill="1" applyBorder="1" applyAlignment="1"/>
    <xf numFmtId="0" fontId="3" fillId="0" borderId="0" xfId="0" applyFont="1"/>
    <xf numFmtId="0" fontId="5" fillId="0" borderId="0" xfId="0" applyFont="1"/>
    <xf numFmtId="3" fontId="8" fillId="0" borderId="0" xfId="1" applyNumberFormat="1" applyFont="1"/>
    <xf numFmtId="0" fontId="8" fillId="0" borderId="2" xfId="1" applyFont="1" applyBorder="1" applyAlignment="1">
      <alignment vertical="center"/>
    </xf>
    <xf numFmtId="0" fontId="8" fillId="0" borderId="0" xfId="1" applyFont="1"/>
    <xf numFmtId="0" fontId="8" fillId="0" borderId="0" xfId="1" quotePrefix="1" applyFont="1" applyAlignment="1">
      <alignment horizontal="right"/>
    </xf>
    <xf numFmtId="3" fontId="9" fillId="0" borderId="0" xfId="1" applyNumberFormat="1" applyFont="1"/>
    <xf numFmtId="0" fontId="9" fillId="0" borderId="2" xfId="1" applyFont="1" applyBorder="1" applyAlignment="1">
      <alignment vertical="center"/>
    </xf>
    <xf numFmtId="0" fontId="9" fillId="0" borderId="3" xfId="1" applyFont="1" applyBorder="1" applyAlignment="1">
      <alignment horizontal="right" vertical="center" wrapText="1"/>
    </xf>
    <xf numFmtId="0" fontId="9" fillId="0" borderId="4" xfId="1" applyFont="1" applyBorder="1" applyAlignment="1">
      <alignment vertical="center"/>
    </xf>
    <xf numFmtId="0" fontId="3" fillId="0" borderId="0" xfId="1"/>
    <xf numFmtId="0" fontId="5" fillId="0" borderId="0" xfId="1" applyFont="1"/>
    <xf numFmtId="0" fontId="2" fillId="3" borderId="1" xfId="0" applyFont="1" applyFill="1" applyBorder="1"/>
    <xf numFmtId="0" fontId="2" fillId="4" borderId="1" xfId="0" applyFont="1" applyFill="1" applyBorder="1"/>
    <xf numFmtId="0" fontId="2" fillId="2" borderId="1" xfId="0" applyFont="1" applyFill="1" applyBorder="1"/>
    <xf numFmtId="0" fontId="2" fillId="4" borderId="1" xfId="0" applyNumberFormat="1" applyFont="1" applyFill="1" applyBorder="1" applyAlignment="1"/>
    <xf numFmtId="0" fontId="2" fillId="2" borderId="1" xfId="0" applyNumberFormat="1" applyFont="1" applyFill="1" applyBorder="1" applyAlignment="1">
      <alignment wrapText="1"/>
    </xf>
    <xf numFmtId="0" fontId="0" fillId="0" borderId="0" xfId="0" applyAlignment="1">
      <alignment wrapText="1"/>
    </xf>
    <xf numFmtId="3" fontId="8" fillId="0" borderId="0" xfId="0" applyNumberFormat="1" applyFont="1"/>
    <xf numFmtId="0" fontId="8" fillId="0" borderId="2" xfId="0" applyFont="1" applyBorder="1"/>
    <xf numFmtId="3" fontId="9" fillId="0" borderId="0" xfId="0" applyNumberFormat="1" applyFont="1"/>
    <xf numFmtId="0" fontId="9" fillId="0" borderId="2" xfId="0" applyFont="1" applyBorder="1"/>
    <xf numFmtId="3" fontId="8" fillId="0" borderId="0" xfId="0" quotePrefix="1" applyNumberFormat="1" applyFont="1" applyAlignment="1">
      <alignment horizontal="right"/>
    </xf>
    <xf numFmtId="0" fontId="8" fillId="0" borderId="0" xfId="0" applyFont="1"/>
    <xf numFmtId="0" fontId="9" fillId="0" borderId="3" xfId="0" applyFont="1" applyBorder="1"/>
    <xf numFmtId="0" fontId="9" fillId="0" borderId="4" xfId="0" applyFont="1" applyBorder="1"/>
    <xf numFmtId="0" fontId="2" fillId="2" borderId="5" xfId="0" applyNumberFormat="1" applyFont="1" applyFill="1" applyBorder="1" applyAlignment="1"/>
    <xf numFmtId="0" fontId="5" fillId="0" borderId="0" xfId="0" applyFont="1" applyAlignment="1"/>
    <xf numFmtId="165" fontId="8" fillId="0" borderId="0" xfId="3" applyNumberFormat="1" applyFont="1" applyFill="1" applyBorder="1"/>
    <xf numFmtId="165" fontId="8" fillId="0" borderId="0" xfId="3" quotePrefix="1" applyNumberFormat="1" applyFont="1" applyFill="1" applyBorder="1"/>
    <xf numFmtId="165" fontId="9" fillId="0" borderId="0" xfId="3" applyNumberFormat="1" applyFont="1" applyFill="1" applyBorder="1"/>
    <xf numFmtId="165" fontId="8" fillId="0" borderId="0" xfId="3" quotePrefix="1" applyNumberFormat="1" applyFont="1" applyFill="1" applyBorder="1" applyAlignment="1">
      <alignment horizontal="right"/>
    </xf>
    <xf numFmtId="166" fontId="11" fillId="0" borderId="1" xfId="0" applyNumberFormat="1" applyFont="1" applyBorder="1"/>
    <xf numFmtId="167" fontId="0" fillId="0" borderId="0" xfId="0" applyNumberFormat="1"/>
    <xf numFmtId="3" fontId="12" fillId="0" borderId="0" xfId="1" applyNumberFormat="1" applyFont="1"/>
    <xf numFmtId="0" fontId="8" fillId="0" borderId="2" xfId="1" applyFont="1" applyBorder="1"/>
    <xf numFmtId="3" fontId="12" fillId="0" borderId="0" xfId="1" quotePrefix="1" applyNumberFormat="1" applyFont="1" applyAlignment="1">
      <alignment horizontal="right"/>
    </xf>
    <xf numFmtId="3" fontId="12" fillId="0" borderId="0" xfId="1" applyNumberFormat="1" applyFont="1" applyFill="1"/>
    <xf numFmtId="0" fontId="8" fillId="0" borderId="2" xfId="1" applyFont="1" applyFill="1" applyBorder="1"/>
    <xf numFmtId="3" fontId="10" fillId="0" borderId="0" xfId="1" applyNumberFormat="1" applyFont="1"/>
    <xf numFmtId="0" fontId="9" fillId="0" borderId="2" xfId="1" applyFont="1" applyBorder="1"/>
    <xf numFmtId="0" fontId="9" fillId="0" borderId="3" xfId="1" applyFont="1" applyBorder="1"/>
    <xf numFmtId="0" fontId="9" fillId="0" borderId="4" xfId="1" applyFont="1" applyBorder="1"/>
    <xf numFmtId="0" fontId="5" fillId="0" borderId="0" xfId="1" applyFont="1" applyAlignment="1"/>
    <xf numFmtId="167" fontId="8" fillId="0" borderId="8" xfId="4" applyNumberFormat="1" applyFont="1" applyFill="1" applyBorder="1" applyAlignment="1"/>
    <xf numFmtId="167" fontId="9" fillId="0" borderId="8" xfId="4" applyNumberFormat="1" applyFont="1" applyFill="1" applyBorder="1" applyAlignment="1"/>
    <xf numFmtId="166" fontId="11" fillId="0" borderId="0" xfId="0" applyNumberFormat="1" applyFont="1" applyBorder="1"/>
    <xf numFmtId="167" fontId="11" fillId="0" borderId="1" xfId="0" applyNumberFormat="1" applyFont="1" applyBorder="1"/>
    <xf numFmtId="3" fontId="0" fillId="0" borderId="0" xfId="0" applyNumberFormat="1"/>
    <xf numFmtId="3" fontId="12" fillId="0" borderId="0" xfId="0" applyNumberFormat="1" applyFont="1"/>
    <xf numFmtId="3" fontId="10" fillId="0" borderId="0" xfId="0" applyNumberFormat="1" applyFont="1"/>
    <xf numFmtId="3" fontId="12" fillId="0" borderId="0" xfId="0" quotePrefix="1" applyNumberFormat="1" applyFont="1" applyAlignment="1">
      <alignment horizontal="right"/>
    </xf>
    <xf numFmtId="167" fontId="13" fillId="0" borderId="1" xfId="4" applyNumberFormat="1" applyFont="1" applyFill="1" applyBorder="1" applyAlignment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vertical="center" wrapText="1"/>
    </xf>
    <xf numFmtId="0" fontId="15" fillId="0" borderId="0" xfId="0" applyFont="1"/>
    <xf numFmtId="10" fontId="11" fillId="0" borderId="0" xfId="0" applyNumberFormat="1" applyFont="1" applyFill="1" applyBorder="1" applyAlignment="1"/>
    <xf numFmtId="167" fontId="11" fillId="0" borderId="1" xfId="0" applyNumberFormat="1" applyFont="1" applyFill="1" applyBorder="1" applyAlignment="1"/>
    <xf numFmtId="10" fontId="11" fillId="0" borderId="1" xfId="0" applyNumberFormat="1" applyFont="1" applyFill="1" applyBorder="1" applyAlignment="1"/>
    <xf numFmtId="3" fontId="8" fillId="0" borderId="0" xfId="0" applyNumberFormat="1" applyFont="1" applyFill="1" applyBorder="1" applyAlignment="1"/>
    <xf numFmtId="0" fontId="8" fillId="0" borderId="2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/>
    <xf numFmtId="0" fontId="9" fillId="0" borderId="2" xfId="0" applyNumberFormat="1" applyFont="1" applyFill="1" applyBorder="1" applyAlignment="1">
      <alignment vertical="center"/>
    </xf>
    <xf numFmtId="0" fontId="9" fillId="0" borderId="3" xfId="0" applyNumberFormat="1" applyFont="1" applyFill="1" applyBorder="1" applyAlignment="1">
      <alignment horizontal="right" vertical="center" wrapText="1"/>
    </xf>
    <xf numFmtId="0" fontId="9" fillId="0" borderId="4" xfId="0" applyFont="1" applyFill="1" applyBorder="1" applyAlignment="1">
      <alignment vertical="center"/>
    </xf>
    <xf numFmtId="3" fontId="16" fillId="0" borderId="0" xfId="0" applyNumberFormat="1" applyFont="1" applyFill="1" applyAlignment="1">
      <alignment horizontal="right" vertical="center" shrinkToFit="1"/>
    </xf>
    <xf numFmtId="0" fontId="0" fillId="0" borderId="0" xfId="0" applyFill="1"/>
    <xf numFmtId="0" fontId="14" fillId="0" borderId="0" xfId="0" applyFont="1"/>
    <xf numFmtId="168" fontId="0" fillId="0" borderId="0" xfId="0" applyNumberFormat="1" applyAlignment="1">
      <alignment wrapText="1"/>
    </xf>
    <xf numFmtId="0" fontId="18" fillId="6" borderId="13" xfId="0" applyFont="1" applyFill="1" applyBorder="1" applyAlignment="1">
      <alignment horizontal="left" vertical="center"/>
    </xf>
    <xf numFmtId="0" fontId="19" fillId="0" borderId="0" xfId="0" applyFont="1"/>
    <xf numFmtId="0" fontId="20" fillId="0" borderId="0" xfId="0" applyNumberFormat="1" applyFont="1" applyFill="1" applyBorder="1" applyAlignment="1"/>
    <xf numFmtId="3" fontId="2" fillId="0" borderId="0" xfId="0" applyNumberFormat="1" applyFont="1" applyFill="1" applyBorder="1" applyAlignment="1"/>
    <xf numFmtId="0" fontId="2" fillId="7" borderId="1" xfId="0" applyNumberFormat="1" applyFont="1" applyFill="1" applyBorder="1" applyAlignment="1"/>
    <xf numFmtId="0" fontId="21" fillId="0" borderId="0" xfId="0" applyFont="1"/>
    <xf numFmtId="3" fontId="22" fillId="0" borderId="0" xfId="0" applyNumberFormat="1" applyFont="1" applyFill="1" applyBorder="1" applyAlignment="1"/>
    <xf numFmtId="3" fontId="23" fillId="0" borderId="0" xfId="0" applyNumberFormat="1" applyFont="1" applyFill="1" applyBorder="1" applyAlignment="1"/>
    <xf numFmtId="3" fontId="23" fillId="0" borderId="1" xfId="0" applyNumberFormat="1" applyFont="1" applyFill="1" applyBorder="1" applyAlignment="1"/>
    <xf numFmtId="0" fontId="23" fillId="7" borderId="1" xfId="0" applyNumberFormat="1" applyFont="1" applyFill="1" applyBorder="1" applyAlignment="1"/>
    <xf numFmtId="9" fontId="0" fillId="0" borderId="0" xfId="2" applyFont="1"/>
    <xf numFmtId="0" fontId="2" fillId="7" borderId="1" xfId="0" applyNumberFormat="1" applyFont="1" applyFill="1" applyBorder="1" applyAlignment="1">
      <alignment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22" fillId="0" borderId="0" xfId="0" applyNumberFormat="1" applyFont="1" applyFill="1" applyBorder="1" applyAlignment="1"/>
    <xf numFmtId="0" fontId="24" fillId="0" borderId="0" xfId="0" applyFont="1"/>
    <xf numFmtId="0" fontId="0" fillId="0" borderId="0" xfId="0" applyFill="1" applyAlignment="1">
      <alignment wrapText="1"/>
    </xf>
    <xf numFmtId="0" fontId="2" fillId="0" borderId="0" xfId="0" applyNumberFormat="1" applyFont="1" applyFill="1" applyBorder="1" applyAlignment="1">
      <alignment wrapText="1"/>
    </xf>
    <xf numFmtId="0" fontId="14" fillId="0" borderId="0" xfId="0" applyFont="1" applyFill="1" applyAlignment="1">
      <alignment wrapText="1"/>
    </xf>
    <xf numFmtId="0" fontId="23" fillId="2" borderId="1" xfId="0" applyNumberFormat="1" applyFont="1" applyFill="1" applyBorder="1" applyAlignment="1"/>
    <xf numFmtId="0" fontId="2" fillId="2" borderId="0" xfId="0" applyNumberFormat="1" applyFont="1" applyFill="1" applyBorder="1" applyAlignment="1">
      <alignment wrapText="1"/>
    </xf>
    <xf numFmtId="0" fontId="9" fillId="2" borderId="1" xfId="0" applyNumberFormat="1" applyFont="1" applyFill="1" applyBorder="1" applyAlignment="1"/>
    <xf numFmtId="0" fontId="8" fillId="2" borderId="1" xfId="0" applyNumberFormat="1" applyFont="1" applyFill="1" applyBorder="1" applyAlignment="1">
      <alignment wrapText="1"/>
    </xf>
    <xf numFmtId="0" fontId="9" fillId="0" borderId="0" xfId="0" applyNumberFormat="1" applyFont="1" applyFill="1" applyBorder="1" applyAlignment="1">
      <alignment vertical="center" wrapText="1"/>
    </xf>
    <xf numFmtId="167" fontId="8" fillId="0" borderId="0" xfId="0" applyNumberFormat="1" applyFont="1" applyAlignment="1">
      <alignment vertical="center"/>
    </xf>
    <xf numFmtId="167" fontId="8" fillId="0" borderId="0" xfId="0" applyNumberFormat="1" applyFont="1" applyFill="1" applyAlignment="1">
      <alignment vertical="center"/>
    </xf>
    <xf numFmtId="0" fontId="8" fillId="0" borderId="2" xfId="0" applyFont="1" applyFill="1" applyBorder="1" applyAlignment="1">
      <alignment vertical="center"/>
    </xf>
    <xf numFmtId="167" fontId="8" fillId="0" borderId="14" xfId="0" applyNumberFormat="1" applyFont="1" applyBorder="1" applyAlignment="1">
      <alignment vertical="center"/>
    </xf>
    <xf numFmtId="167" fontId="8" fillId="0" borderId="14" xfId="0" applyNumberFormat="1" applyFont="1" applyFill="1" applyBorder="1" applyAlignment="1">
      <alignment vertical="center"/>
    </xf>
    <xf numFmtId="0" fontId="8" fillId="0" borderId="15" xfId="0" applyFont="1" applyFill="1" applyBorder="1" applyAlignment="1">
      <alignment vertical="center"/>
    </xf>
    <xf numFmtId="167" fontId="8" fillId="0" borderId="16" xfId="0" applyNumberFormat="1" applyFont="1" applyBorder="1" applyAlignment="1">
      <alignment vertical="center"/>
    </xf>
    <xf numFmtId="167" fontId="8" fillId="0" borderId="16" xfId="0" applyNumberFormat="1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0" fontId="9" fillId="2" borderId="1" xfId="0" applyNumberFormat="1" applyFont="1" applyFill="1" applyBorder="1" applyAlignment="1">
      <alignment wrapText="1"/>
    </xf>
    <xf numFmtId="0" fontId="9" fillId="0" borderId="3" xfId="0" applyFont="1" applyBorder="1" applyAlignment="1">
      <alignment horizontal="righ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3" xfId="0" applyFont="1" applyBorder="1" applyAlignment="1">
      <alignment vertical="center"/>
    </xf>
    <xf numFmtId="0" fontId="8" fillId="0" borderId="0" xfId="0" applyFont="1" applyAlignment="1">
      <alignment wrapText="1"/>
    </xf>
    <xf numFmtId="0" fontId="14" fillId="0" borderId="0" xfId="0" applyFont="1" applyAlignment="1">
      <alignment vertical="top"/>
    </xf>
    <xf numFmtId="0" fontId="14" fillId="0" borderId="0" xfId="0" applyFont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14" fillId="8" borderId="0" xfId="0" applyFont="1" applyFill="1" applyAlignment="1">
      <alignment vertical="center" wrapText="1"/>
    </xf>
    <xf numFmtId="0" fontId="14" fillId="0" borderId="15" xfId="0" applyFont="1" applyBorder="1" applyAlignment="1">
      <alignment vertical="top" wrapText="1"/>
    </xf>
    <xf numFmtId="0" fontId="14" fillId="9" borderId="14" xfId="0" applyFont="1" applyFill="1" applyBorder="1" applyAlignment="1">
      <alignment vertical="center" wrapText="1"/>
    </xf>
    <xf numFmtId="0" fontId="14" fillId="0" borderId="18" xfId="0" applyFont="1" applyBorder="1" applyAlignment="1">
      <alignment vertical="center" wrapText="1"/>
    </xf>
    <xf numFmtId="0" fontId="14" fillId="0" borderId="2" xfId="0" applyFont="1" applyBorder="1" applyAlignment="1">
      <alignment vertical="top"/>
    </xf>
    <xf numFmtId="0" fontId="14" fillId="9" borderId="0" xfId="0" applyFont="1" applyFill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2" xfId="0" applyFont="1" applyBorder="1" applyAlignment="1">
      <alignment vertical="top" wrapText="1"/>
    </xf>
    <xf numFmtId="0" fontId="25" fillId="4" borderId="19" xfId="0" applyFont="1" applyFill="1" applyBorder="1" applyAlignment="1">
      <alignment vertical="top"/>
    </xf>
    <xf numFmtId="0" fontId="25" fillId="4" borderId="20" xfId="0" applyFont="1" applyFill="1" applyBorder="1" applyAlignment="1">
      <alignment vertical="center" wrapText="1"/>
    </xf>
    <xf numFmtId="0" fontId="25" fillId="4" borderId="21" xfId="0" applyFont="1" applyFill="1" applyBorder="1" applyAlignment="1">
      <alignment vertical="center" wrapText="1"/>
    </xf>
    <xf numFmtId="0" fontId="25" fillId="4" borderId="22" xfId="0" applyFont="1" applyFill="1" applyBorder="1" applyAlignment="1">
      <alignment vertical="top"/>
    </xf>
    <xf numFmtId="0" fontId="25" fillId="4" borderId="23" xfId="0" applyFont="1" applyFill="1" applyBorder="1" applyAlignment="1">
      <alignment vertical="center" wrapText="1"/>
    </xf>
    <xf numFmtId="0" fontId="25" fillId="4" borderId="24" xfId="0" applyFont="1" applyFill="1" applyBorder="1" applyAlignment="1">
      <alignment vertical="center" wrapText="1"/>
    </xf>
    <xf numFmtId="0" fontId="14" fillId="0" borderId="15" xfId="0" applyFont="1" applyBorder="1" applyAlignment="1">
      <alignment vertical="top"/>
    </xf>
    <xf numFmtId="0" fontId="14" fillId="0" borderId="14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25" fillId="4" borderId="19" xfId="0" applyFont="1" applyFill="1" applyBorder="1" applyAlignment="1">
      <alignment vertical="top" wrapText="1"/>
    </xf>
    <xf numFmtId="0" fontId="25" fillId="4" borderId="2" xfId="0" applyFont="1" applyFill="1" applyBorder="1" applyAlignment="1">
      <alignment vertical="top" wrapText="1"/>
    </xf>
    <xf numFmtId="0" fontId="25" fillId="4" borderId="0" xfId="0" applyFont="1" applyFill="1" applyBorder="1" applyAlignment="1">
      <alignment vertical="center" wrapText="1"/>
    </xf>
    <xf numFmtId="0" fontId="25" fillId="4" borderId="11" xfId="0" applyFont="1" applyFill="1" applyBorder="1" applyAlignment="1">
      <alignment vertical="center" wrapText="1"/>
    </xf>
    <xf numFmtId="0" fontId="14" fillId="8" borderId="0" xfId="0" applyFont="1" applyFill="1" applyBorder="1" applyAlignment="1">
      <alignment vertical="center" wrapText="1"/>
    </xf>
    <xf numFmtId="0" fontId="14" fillId="8" borderId="11" xfId="0" applyFont="1" applyFill="1" applyBorder="1" applyAlignment="1">
      <alignment vertical="center" wrapText="1"/>
    </xf>
    <xf numFmtId="0" fontId="26" fillId="0" borderId="0" xfId="5"/>
    <xf numFmtId="0" fontId="25" fillId="9" borderId="22" xfId="0" applyFont="1" applyFill="1" applyBorder="1" applyAlignment="1">
      <alignment vertical="top"/>
    </xf>
    <xf numFmtId="0" fontId="25" fillId="9" borderId="23" xfId="0" applyFont="1" applyFill="1" applyBorder="1" applyAlignment="1">
      <alignment vertical="center" wrapText="1"/>
    </xf>
    <xf numFmtId="0" fontId="25" fillId="9" borderId="24" xfId="0" applyFont="1" applyFill="1" applyBorder="1" applyAlignment="1">
      <alignment vertical="center" wrapText="1"/>
    </xf>
    <xf numFmtId="0" fontId="15" fillId="0" borderId="0" xfId="0" applyFont="1" applyFill="1"/>
    <xf numFmtId="0" fontId="8" fillId="0" borderId="22" xfId="0" applyFont="1" applyFill="1" applyBorder="1" applyAlignment="1">
      <alignment vertical="center" wrapText="1"/>
    </xf>
    <xf numFmtId="0" fontId="8" fillId="0" borderId="25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0" fontId="8" fillId="0" borderId="26" xfId="0" applyFont="1" applyFill="1" applyBorder="1" applyAlignment="1">
      <alignment vertical="center"/>
    </xf>
    <xf numFmtId="0" fontId="8" fillId="0" borderId="19" xfId="0" applyFont="1" applyFill="1" applyBorder="1" applyAlignment="1">
      <alignment vertical="center" wrapText="1"/>
    </xf>
    <xf numFmtId="0" fontId="8" fillId="0" borderId="15" xfId="0" applyFont="1" applyFill="1" applyBorder="1" applyAlignment="1">
      <alignment vertical="center" wrapText="1"/>
    </xf>
    <xf numFmtId="0" fontId="8" fillId="0" borderId="27" xfId="0" applyFont="1" applyFill="1" applyBorder="1" applyAlignment="1">
      <alignment vertical="center"/>
    </xf>
    <xf numFmtId="0" fontId="9" fillId="9" borderId="19" xfId="0" applyFont="1" applyFill="1" applyBorder="1" applyAlignment="1">
      <alignment vertical="center" wrapText="1"/>
    </xf>
    <xf numFmtId="0" fontId="9" fillId="9" borderId="28" xfId="0" applyFont="1" applyFill="1" applyBorder="1" applyAlignment="1">
      <alignment vertical="center"/>
    </xf>
    <xf numFmtId="0" fontId="9" fillId="9" borderId="22" xfId="0" applyFont="1" applyFill="1" applyBorder="1" applyAlignment="1">
      <alignment vertical="center" wrapText="1"/>
    </xf>
    <xf numFmtId="0" fontId="9" fillId="9" borderId="25" xfId="0" applyFont="1" applyFill="1" applyBorder="1" applyAlignment="1">
      <alignment vertical="center"/>
    </xf>
    <xf numFmtId="0" fontId="9" fillId="9" borderId="2" xfId="0" applyFont="1" applyFill="1" applyBorder="1" applyAlignment="1">
      <alignment vertical="center" wrapText="1"/>
    </xf>
    <xf numFmtId="0" fontId="9" fillId="9" borderId="26" xfId="0" applyFont="1" applyFill="1" applyBorder="1" applyAlignment="1">
      <alignment vertical="center"/>
    </xf>
    <xf numFmtId="0" fontId="9" fillId="0" borderId="22" xfId="0" applyFont="1" applyFill="1" applyBorder="1" applyAlignment="1">
      <alignment vertical="center" wrapText="1"/>
    </xf>
    <xf numFmtId="0" fontId="9" fillId="0" borderId="25" xfId="0" applyFont="1" applyFill="1" applyBorder="1" applyAlignment="1">
      <alignment vertical="center"/>
    </xf>
    <xf numFmtId="0" fontId="5" fillId="0" borderId="0" xfId="0" applyFont="1" applyFill="1"/>
    <xf numFmtId="0" fontId="8" fillId="0" borderId="0" xfId="0" applyNumberFormat="1" applyFont="1" applyFill="1" applyBorder="1" applyAlignment="1"/>
    <xf numFmtId="0" fontId="2" fillId="2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9" fillId="0" borderId="16" xfId="0" applyNumberFormat="1" applyFont="1" applyFill="1" applyBorder="1" applyAlignment="1">
      <alignment horizontal="center" vertical="center" wrapText="1"/>
    </xf>
    <xf numFmtId="0" fontId="9" fillId="0" borderId="14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wrapText="1"/>
    </xf>
    <xf numFmtId="0" fontId="0" fillId="5" borderId="9" xfId="0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14" fillId="2" borderId="10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 wrapText="1"/>
    </xf>
    <xf numFmtId="0" fontId="29" fillId="0" borderId="0" xfId="6" applyFont="1"/>
    <xf numFmtId="0" fontId="1" fillId="0" borderId="0" xfId="6"/>
    <xf numFmtId="0" fontId="30" fillId="0" borderId="3" xfId="6" applyFont="1" applyFill="1" applyBorder="1"/>
    <xf numFmtId="0" fontId="28" fillId="0" borderId="0" xfId="6" applyFont="1"/>
    <xf numFmtId="0" fontId="29" fillId="0" borderId="0" xfId="6" applyFont="1" applyFill="1" applyBorder="1"/>
    <xf numFmtId="0" fontId="29" fillId="0" borderId="0" xfId="6" applyFont="1" applyAlignment="1"/>
    <xf numFmtId="0" fontId="1" fillId="0" borderId="0" xfId="6" applyFont="1"/>
    <xf numFmtId="0" fontId="29" fillId="0" borderId="0" xfId="6" applyFont="1" applyFill="1" applyBorder="1" applyAlignment="1"/>
    <xf numFmtId="0" fontId="1" fillId="0" borderId="0" xfId="6" applyFont="1" applyFill="1"/>
    <xf numFmtId="0" fontId="27" fillId="0" borderId="0" xfId="6" applyFont="1"/>
    <xf numFmtId="0" fontId="29" fillId="0" borderId="0" xfId="6" applyFont="1" applyFill="1"/>
    <xf numFmtId="0" fontId="31" fillId="0" borderId="0" xfId="6" applyFont="1"/>
    <xf numFmtId="170" fontId="9" fillId="0" borderId="0" xfId="6" applyNumberFormat="1" applyFont="1" applyFill="1" applyBorder="1" applyAlignment="1">
      <alignment horizontal="right" vertical="center" wrapText="1"/>
    </xf>
    <xf numFmtId="3" fontId="1" fillId="0" borderId="0" xfId="6" applyNumberFormat="1"/>
    <xf numFmtId="3" fontId="8" fillId="0" borderId="0" xfId="6" applyNumberFormat="1" applyFont="1" applyAlignment="1">
      <alignment vertical="center"/>
    </xf>
    <xf numFmtId="3" fontId="9" fillId="0" borderId="0" xfId="6" applyNumberFormat="1" applyFont="1" applyFill="1"/>
    <xf numFmtId="3" fontId="9" fillId="0" borderId="20" xfId="6" applyNumberFormat="1" applyFont="1" applyFill="1" applyBorder="1" applyAlignment="1">
      <alignment vertical="center"/>
    </xf>
    <xf numFmtId="0" fontId="35" fillId="0" borderId="2" xfId="6" applyFont="1" applyFill="1" applyBorder="1" applyAlignment="1">
      <alignment vertical="center"/>
    </xf>
    <xf numFmtId="3" fontId="38" fillId="0" borderId="0" xfId="6" applyNumberFormat="1" applyFont="1" applyBorder="1" applyAlignment="1">
      <alignment vertical="center"/>
    </xf>
    <xf numFmtId="3" fontId="8" fillId="0" borderId="14" xfId="6" applyNumberFormat="1" applyFont="1" applyBorder="1" applyAlignment="1">
      <alignment vertical="center"/>
    </xf>
    <xf numFmtId="0" fontId="38" fillId="0" borderId="15" xfId="6" applyFont="1" applyBorder="1" applyAlignment="1">
      <alignment vertical="center"/>
    </xf>
    <xf numFmtId="3" fontId="38" fillId="0" borderId="0" xfId="6" applyNumberFormat="1" applyFont="1" applyAlignment="1">
      <alignment vertical="center"/>
    </xf>
    <xf numFmtId="0" fontId="38" fillId="0" borderId="2" xfId="6" applyFont="1" applyBorder="1" applyAlignment="1">
      <alignment vertical="center"/>
    </xf>
    <xf numFmtId="3" fontId="35" fillId="0" borderId="0" xfId="6" applyNumberFormat="1" applyFont="1" applyAlignment="1">
      <alignment vertical="center"/>
    </xf>
    <xf numFmtId="3" fontId="9" fillId="0" borderId="0" xfId="6" applyNumberFormat="1" applyFont="1" applyAlignment="1">
      <alignment vertical="center"/>
    </xf>
    <xf numFmtId="0" fontId="35" fillId="0" borderId="2" xfId="6" applyFont="1" applyBorder="1" applyAlignment="1">
      <alignment vertical="center"/>
    </xf>
    <xf numFmtId="0" fontId="35" fillId="0" borderId="0" xfId="6" applyFont="1" applyBorder="1" applyAlignment="1">
      <alignment vertical="center"/>
    </xf>
    <xf numFmtId="0" fontId="35" fillId="0" borderId="3" xfId="6" applyFont="1" applyBorder="1" applyAlignment="1">
      <alignment vertical="center"/>
    </xf>
    <xf numFmtId="0" fontId="35" fillId="0" borderId="4" xfId="6" applyFont="1" applyBorder="1" applyAlignment="1">
      <alignment vertical="center"/>
    </xf>
    <xf numFmtId="0" fontId="39" fillId="0" borderId="0" xfId="6" applyFont="1"/>
    <xf numFmtId="0" fontId="1" fillId="0" borderId="0" xfId="6" applyAlignment="1">
      <alignment horizontal="left" vertical="center" wrapText="1"/>
    </xf>
    <xf numFmtId="167" fontId="35" fillId="0" borderId="20" xfId="6" applyNumberFormat="1" applyFont="1" applyBorder="1" applyAlignment="1">
      <alignment vertical="center"/>
    </xf>
    <xf numFmtId="3" fontId="35" fillId="0" borderId="20" xfId="6" applyNumberFormat="1" applyFont="1" applyBorder="1" applyAlignment="1">
      <alignment vertical="center"/>
    </xf>
    <xf numFmtId="49" fontId="35" fillId="0" borderId="19" xfId="6" applyNumberFormat="1" applyFont="1" applyBorder="1" applyAlignment="1">
      <alignment vertical="center"/>
    </xf>
    <xf numFmtId="167" fontId="8" fillId="0" borderId="0" xfId="6" applyNumberFormat="1" applyFont="1" applyAlignment="1">
      <alignment vertical="center"/>
    </xf>
    <xf numFmtId="167" fontId="38" fillId="0" borderId="0" xfId="6" applyNumberFormat="1" applyFont="1" applyAlignment="1">
      <alignment vertical="center"/>
    </xf>
    <xf numFmtId="49" fontId="38" fillId="0" borderId="2" xfId="6" applyNumberFormat="1" applyFont="1" applyBorder="1" applyAlignment="1">
      <alignment vertical="center"/>
    </xf>
    <xf numFmtId="167" fontId="41" fillId="0" borderId="0" xfId="6" applyNumberFormat="1" applyFont="1" applyAlignment="1">
      <alignment vertical="center"/>
    </xf>
    <xf numFmtId="3" fontId="41" fillId="0" borderId="0" xfId="6" applyNumberFormat="1" applyFont="1" applyAlignment="1">
      <alignment vertical="center"/>
    </xf>
    <xf numFmtId="49" fontId="41" fillId="0" borderId="2" xfId="6" applyNumberFormat="1" applyFont="1" applyBorder="1" applyAlignment="1">
      <alignment vertical="center"/>
    </xf>
    <xf numFmtId="167" fontId="35" fillId="0" borderId="0" xfId="6" applyNumberFormat="1" applyFont="1" applyAlignment="1">
      <alignment vertical="center"/>
    </xf>
    <xf numFmtId="167" fontId="9" fillId="0" borderId="0" xfId="6" applyNumberFormat="1" applyFont="1" applyAlignment="1">
      <alignment vertical="center"/>
    </xf>
    <xf numFmtId="49" fontId="35" fillId="0" borderId="2" xfId="6" applyNumberFormat="1" applyFont="1" applyBorder="1" applyAlignment="1">
      <alignment vertical="center"/>
    </xf>
    <xf numFmtId="0" fontId="35" fillId="0" borderId="3" xfId="6" applyFont="1" applyBorder="1" applyAlignment="1">
      <alignment horizontal="right" vertical="center" wrapText="1"/>
    </xf>
    <xf numFmtId="49" fontId="35" fillId="0" borderId="4" xfId="6" applyNumberFormat="1" applyFont="1" applyBorder="1" applyAlignment="1">
      <alignment vertical="center"/>
    </xf>
    <xf numFmtId="0" fontId="1" fillId="0" borderId="0" xfId="6" applyBorder="1"/>
    <xf numFmtId="0" fontId="1" fillId="0" borderId="0" xfId="6" applyFill="1" applyBorder="1"/>
    <xf numFmtId="3" fontId="1" fillId="0" borderId="0" xfId="6" applyNumberFormat="1" applyFill="1" applyBorder="1" applyAlignment="1">
      <alignment horizontal="left" vertical="top" wrapText="1"/>
    </xf>
    <xf numFmtId="171" fontId="42" fillId="0" borderId="0" xfId="6" applyNumberFormat="1" applyFont="1" applyFill="1" applyBorder="1" applyAlignment="1">
      <alignment horizontal="left" vertical="top" wrapText="1"/>
    </xf>
    <xf numFmtId="167" fontId="30" fillId="0" borderId="0" xfId="6" applyNumberFormat="1" applyFont="1"/>
    <xf numFmtId="3" fontId="43" fillId="0" borderId="20" xfId="7" applyNumberFormat="1" applyFont="1" applyFill="1" applyBorder="1" applyAlignment="1">
      <alignment horizontal="right" vertical="top" wrapText="1"/>
    </xf>
    <xf numFmtId="0" fontId="43" fillId="0" borderId="19" xfId="7" applyFont="1" applyFill="1" applyBorder="1" applyAlignment="1">
      <alignment horizontal="left" vertical="top" wrapText="1"/>
    </xf>
    <xf numFmtId="167" fontId="29" fillId="0" borderId="0" xfId="6" applyNumberFormat="1" applyFont="1"/>
    <xf numFmtId="3" fontId="9" fillId="0" borderId="31" xfId="7" applyNumberFormat="1" applyFont="1" applyFill="1" applyBorder="1" applyAlignment="1">
      <alignment horizontal="right" vertical="top" wrapText="1"/>
    </xf>
    <xf numFmtId="3" fontId="44" fillId="0" borderId="32" xfId="7" applyNumberFormat="1" applyFont="1" applyFill="1" applyBorder="1" applyAlignment="1">
      <alignment horizontal="right" vertical="top" wrapText="1"/>
    </xf>
    <xf numFmtId="3" fontId="43" fillId="0" borderId="32" xfId="7" applyNumberFormat="1" applyFont="1" applyFill="1" applyBorder="1" applyAlignment="1">
      <alignment horizontal="right" vertical="top" wrapText="1"/>
    </xf>
    <xf numFmtId="0" fontId="44" fillId="0" borderId="33" xfId="7" applyFont="1" applyFill="1" applyBorder="1" applyAlignment="1">
      <alignment horizontal="left" vertical="top" wrapText="1"/>
    </xf>
    <xf numFmtId="3" fontId="9" fillId="0" borderId="34" xfId="7" applyNumberFormat="1" applyFont="1" applyFill="1" applyBorder="1" applyAlignment="1">
      <alignment horizontal="right" vertical="top" wrapText="1"/>
    </xf>
    <xf numFmtId="3" fontId="44" fillId="0" borderId="35" xfId="7" applyNumberFormat="1" applyFont="1" applyFill="1" applyBorder="1" applyAlignment="1">
      <alignment horizontal="right" vertical="top" wrapText="1"/>
    </xf>
    <xf numFmtId="3" fontId="43" fillId="0" borderId="35" xfId="7" applyNumberFormat="1" applyFont="1" applyFill="1" applyBorder="1" applyAlignment="1">
      <alignment horizontal="right" vertical="top" wrapText="1"/>
    </xf>
    <xf numFmtId="0" fontId="44" fillId="0" borderId="36" xfId="7" applyFont="1" applyFill="1" applyBorder="1" applyAlignment="1">
      <alignment horizontal="left" vertical="top" wrapText="1"/>
    </xf>
    <xf numFmtId="167" fontId="27" fillId="0" borderId="0" xfId="6" applyNumberFormat="1" applyFont="1"/>
    <xf numFmtId="3" fontId="9" fillId="0" borderId="37" xfId="7" applyNumberFormat="1" applyFont="1" applyFill="1" applyBorder="1" applyAlignment="1">
      <alignment horizontal="right" vertical="top" wrapText="1"/>
    </xf>
    <xf numFmtId="3" fontId="44" fillId="0" borderId="38" xfId="7" applyNumberFormat="1" applyFont="1" applyFill="1" applyBorder="1" applyAlignment="1">
      <alignment horizontal="right" vertical="top" wrapText="1"/>
    </xf>
    <xf numFmtId="3" fontId="43" fillId="0" borderId="38" xfId="7" applyNumberFormat="1" applyFont="1" applyFill="1" applyBorder="1" applyAlignment="1">
      <alignment horizontal="right" vertical="top" wrapText="1"/>
    </xf>
    <xf numFmtId="0" fontId="44" fillId="0" borderId="39" xfId="7" applyFont="1" applyFill="1" applyBorder="1" applyAlignment="1">
      <alignment horizontal="left" vertical="top" wrapText="1"/>
    </xf>
    <xf numFmtId="0" fontId="9" fillId="0" borderId="3" xfId="6" applyFont="1" applyFill="1" applyBorder="1" applyAlignment="1">
      <alignment horizontal="right" vertical="center" wrapText="1"/>
    </xf>
    <xf numFmtId="0" fontId="9" fillId="0" borderId="3" xfId="6" applyFont="1" applyFill="1" applyBorder="1" applyAlignment="1">
      <alignment horizontal="left" vertical="center" wrapText="1"/>
    </xf>
    <xf numFmtId="0" fontId="30" fillId="0" borderId="0" xfId="6" applyFont="1" applyAlignment="1"/>
    <xf numFmtId="166" fontId="35" fillId="0" borderId="0" xfId="6" applyNumberFormat="1" applyFont="1" applyBorder="1" applyAlignment="1">
      <alignment horizontal="right" vertical="center"/>
    </xf>
    <xf numFmtId="3" fontId="35" fillId="0" borderId="19" xfId="6" applyNumberFormat="1" applyFont="1" applyBorder="1" applyAlignment="1">
      <alignment vertical="center"/>
    </xf>
    <xf numFmtId="3" fontId="35" fillId="0" borderId="21" xfId="6" applyNumberFormat="1" applyFont="1" applyBorder="1" applyAlignment="1">
      <alignment vertical="center"/>
    </xf>
    <xf numFmtId="0" fontId="35" fillId="0" borderId="19" xfId="6" applyFont="1" applyBorder="1" applyAlignment="1">
      <alignment vertical="center"/>
    </xf>
    <xf numFmtId="166" fontId="35" fillId="0" borderId="14" xfId="6" applyNumberFormat="1" applyFont="1" applyBorder="1" applyAlignment="1">
      <alignment horizontal="right" vertical="center"/>
    </xf>
    <xf numFmtId="166" fontId="35" fillId="0" borderId="18" xfId="6" applyNumberFormat="1" applyFont="1" applyBorder="1" applyAlignment="1">
      <alignment horizontal="right" vertical="center"/>
    </xf>
    <xf numFmtId="3" fontId="35" fillId="0" borderId="2" xfId="6" applyNumberFormat="1" applyFont="1" applyBorder="1"/>
    <xf numFmtId="3" fontId="35" fillId="0" borderId="0" xfId="6" applyNumberFormat="1" applyFont="1"/>
    <xf numFmtId="3" fontId="35" fillId="0" borderId="2" xfId="6" applyNumberFormat="1" applyFont="1" applyBorder="1" applyAlignment="1">
      <alignment vertical="center"/>
    </xf>
    <xf numFmtId="166" fontId="38" fillId="0" borderId="0" xfId="6" applyNumberFormat="1" applyFont="1" applyBorder="1" applyAlignment="1">
      <alignment horizontal="right" vertical="center"/>
    </xf>
    <xf numFmtId="3" fontId="38" fillId="0" borderId="2" xfId="6" applyNumberFormat="1" applyFont="1" applyBorder="1"/>
    <xf numFmtId="3" fontId="38" fillId="0" borderId="0" xfId="6" applyNumberFormat="1" applyFont="1"/>
    <xf numFmtId="0" fontId="35" fillId="0" borderId="4" xfId="6" applyFont="1" applyBorder="1" applyAlignment="1">
      <alignment horizontal="right" vertical="center"/>
    </xf>
    <xf numFmtId="0" fontId="35" fillId="0" borderId="3" xfId="6" applyFont="1" applyBorder="1" applyAlignment="1">
      <alignment horizontal="right" vertical="center"/>
    </xf>
    <xf numFmtId="0" fontId="35" fillId="0" borderId="4" xfId="6" applyFont="1" applyFill="1" applyBorder="1" applyAlignment="1">
      <alignment horizontal="right" vertical="center" wrapText="1"/>
    </xf>
    <xf numFmtId="0" fontId="35" fillId="0" borderId="4" xfId="6" applyFont="1" applyBorder="1" applyAlignment="1">
      <alignment horizontal="left" vertical="center"/>
    </xf>
    <xf numFmtId="0" fontId="35" fillId="0" borderId="0" xfId="6" applyFont="1" applyBorder="1" applyAlignment="1">
      <alignment horizontal="center" vertical="center"/>
    </xf>
    <xf numFmtId="0" fontId="35" fillId="0" borderId="2" xfId="6" applyFont="1" applyBorder="1" applyAlignment="1">
      <alignment horizontal="center" vertical="center"/>
    </xf>
    <xf numFmtId="0" fontId="35" fillId="0" borderId="11" xfId="6" applyFont="1" applyBorder="1" applyAlignment="1">
      <alignment horizontal="center" vertical="center"/>
    </xf>
    <xf numFmtId="0" fontId="35" fillId="0" borderId="2" xfId="6" applyFont="1" applyFill="1" applyBorder="1" applyAlignment="1">
      <alignment horizontal="right" vertical="center" wrapText="1"/>
    </xf>
    <xf numFmtId="0" fontId="35" fillId="0" borderId="2" xfId="6" applyFont="1" applyBorder="1" applyAlignment="1">
      <alignment horizontal="left" vertical="center"/>
    </xf>
    <xf numFmtId="0" fontId="35" fillId="0" borderId="14" xfId="6" applyFont="1" applyBorder="1" applyAlignment="1">
      <alignment horizontal="center" vertical="center"/>
    </xf>
    <xf numFmtId="0" fontId="35" fillId="0" borderId="15" xfId="6" applyFont="1" applyBorder="1" applyAlignment="1">
      <alignment horizontal="center" vertical="center"/>
    </xf>
    <xf numFmtId="0" fontId="35" fillId="0" borderId="18" xfId="6" applyFont="1" applyBorder="1" applyAlignment="1">
      <alignment horizontal="center" vertical="center"/>
    </xf>
    <xf numFmtId="0" fontId="45" fillId="0" borderId="0" xfId="6" applyFont="1"/>
    <xf numFmtId="0" fontId="45" fillId="0" borderId="0" xfId="6" applyFont="1" applyBorder="1"/>
    <xf numFmtId="0" fontId="5" fillId="0" borderId="0" xfId="6" applyFont="1" applyBorder="1" applyAlignment="1"/>
    <xf numFmtId="0" fontId="38" fillId="0" borderId="0" xfId="6" applyFont="1"/>
    <xf numFmtId="167" fontId="35" fillId="0" borderId="20" xfId="6" applyNumberFormat="1" applyFont="1" applyBorder="1"/>
    <xf numFmtId="167" fontId="35" fillId="0" borderId="21" xfId="6" applyNumberFormat="1" applyFont="1" applyBorder="1"/>
    <xf numFmtId="0" fontId="35" fillId="0" borderId="19" xfId="6" applyFont="1" applyBorder="1"/>
    <xf numFmtId="167" fontId="38" fillId="0" borderId="0" xfId="6" applyNumberFormat="1" applyFont="1" applyBorder="1"/>
    <xf numFmtId="0" fontId="38" fillId="0" borderId="2" xfId="6" applyFont="1" applyBorder="1"/>
    <xf numFmtId="167" fontId="38" fillId="0" borderId="0" xfId="6" quotePrefix="1" applyNumberFormat="1" applyFont="1" applyBorder="1" applyAlignment="1">
      <alignment horizontal="right"/>
    </xf>
    <xf numFmtId="167" fontId="35" fillId="0" borderId="0" xfId="6" applyNumberFormat="1" applyFont="1" applyBorder="1"/>
    <xf numFmtId="0" fontId="35" fillId="0" borderId="2" xfId="6" applyFont="1" applyBorder="1"/>
    <xf numFmtId="0" fontId="35" fillId="0" borderId="4" xfId="6" applyFont="1" applyBorder="1" applyAlignment="1">
      <alignment horizontal="left" vertical="center" wrapText="1"/>
    </xf>
    <xf numFmtId="0" fontId="5" fillId="0" borderId="0" xfId="6" applyFont="1" applyAlignment="1"/>
    <xf numFmtId="0" fontId="47" fillId="0" borderId="0" xfId="6" applyFont="1"/>
    <xf numFmtId="3" fontId="35" fillId="0" borderId="20" xfId="6" applyNumberFormat="1" applyFont="1" applyBorder="1" applyAlignment="1">
      <alignment horizontal="right" vertical="center" wrapText="1"/>
    </xf>
    <xf numFmtId="3" fontId="35" fillId="0" borderId="20" xfId="6" applyNumberFormat="1" applyFont="1" applyFill="1" applyBorder="1" applyAlignment="1">
      <alignment horizontal="right" vertical="center" wrapText="1"/>
    </xf>
    <xf numFmtId="0" fontId="35" fillId="0" borderId="0" xfId="6" applyFont="1" applyAlignment="1">
      <alignment horizontal="left" vertical="center" wrapText="1"/>
    </xf>
    <xf numFmtId="3" fontId="35" fillId="0" borderId="0" xfId="6" applyNumberFormat="1" applyFont="1" applyAlignment="1">
      <alignment horizontal="right" vertical="center" wrapText="1"/>
    </xf>
    <xf numFmtId="3" fontId="38" fillId="0" borderId="0" xfId="6" applyNumberFormat="1" applyFont="1" applyAlignment="1">
      <alignment horizontal="right" vertical="center" wrapText="1"/>
    </xf>
    <xf numFmtId="0" fontId="38" fillId="0" borderId="2" xfId="6" applyFont="1" applyBorder="1" applyAlignment="1">
      <alignment horizontal="left" vertical="center" wrapText="1"/>
    </xf>
    <xf numFmtId="0" fontId="38" fillId="0" borderId="14" xfId="6" applyFont="1" applyBorder="1" applyAlignment="1">
      <alignment horizontal="left" vertical="center" wrapText="1"/>
    </xf>
    <xf numFmtId="3" fontId="38" fillId="0" borderId="0" xfId="6" quotePrefix="1" applyNumberFormat="1" applyFont="1" applyAlignment="1">
      <alignment horizontal="right" vertical="center"/>
    </xf>
    <xf numFmtId="0" fontId="38" fillId="0" borderId="0" xfId="6" applyFont="1" applyAlignment="1">
      <alignment horizontal="left" vertical="center" wrapText="1"/>
    </xf>
    <xf numFmtId="0" fontId="38" fillId="0" borderId="0" xfId="6" applyFont="1" applyAlignment="1">
      <alignment vertical="center"/>
    </xf>
    <xf numFmtId="3" fontId="38" fillId="0" borderId="0" xfId="6" applyNumberFormat="1" applyFont="1" applyBorder="1" applyAlignment="1">
      <alignment horizontal="right" vertical="center" wrapText="1"/>
    </xf>
    <xf numFmtId="0" fontId="9" fillId="0" borderId="3" xfId="6" applyFont="1" applyBorder="1" applyAlignment="1">
      <alignment horizontal="right" vertical="center" wrapText="1"/>
    </xf>
    <xf numFmtId="0" fontId="9" fillId="0" borderId="3" xfId="6" applyFont="1" applyBorder="1" applyAlignment="1">
      <alignment horizontal="right" vertical="center" wrapText="1"/>
    </xf>
    <xf numFmtId="0" fontId="35" fillId="0" borderId="3" xfId="6" applyFont="1" applyBorder="1" applyAlignment="1">
      <alignment horizontal="left" vertical="center"/>
    </xf>
    <xf numFmtId="0" fontId="9" fillId="0" borderId="0" xfId="6" applyFont="1" applyBorder="1" applyAlignment="1">
      <alignment horizontal="right" vertical="center" wrapText="1"/>
    </xf>
    <xf numFmtId="0" fontId="9" fillId="0" borderId="14" xfId="6" applyFont="1" applyBorder="1" applyAlignment="1">
      <alignment horizontal="center" vertical="center"/>
    </xf>
    <xf numFmtId="0" fontId="35" fillId="0" borderId="0" xfId="6" applyFont="1" applyBorder="1" applyAlignment="1">
      <alignment horizontal="left" vertical="center"/>
    </xf>
    <xf numFmtId="0" fontId="5" fillId="0" borderId="0" xfId="6" applyFont="1" applyFill="1"/>
    <xf numFmtId="0" fontId="35" fillId="0" borderId="20" xfId="6" applyFont="1" applyBorder="1" applyAlignment="1">
      <alignment vertical="center"/>
    </xf>
    <xf numFmtId="3" fontId="8" fillId="0" borderId="0" xfId="6" applyNumberFormat="1" applyFont="1" applyAlignment="1">
      <alignment horizontal="right" vertical="center"/>
    </xf>
    <xf numFmtId="0" fontId="8" fillId="0" borderId="0" xfId="6" quotePrefix="1" applyFont="1" applyAlignment="1">
      <alignment horizontal="right" vertical="center"/>
    </xf>
    <xf numFmtId="0" fontId="9" fillId="0" borderId="0" xfId="6" applyFont="1" applyAlignment="1">
      <alignment vertical="center"/>
    </xf>
    <xf numFmtId="0" fontId="38" fillId="0" borderId="0" xfId="6" quotePrefix="1" applyFont="1" applyAlignment="1">
      <alignment horizontal="right" vertical="center"/>
    </xf>
    <xf numFmtId="0" fontId="35" fillId="0" borderId="3" xfId="6" applyFont="1" applyBorder="1" applyAlignment="1">
      <alignment horizontal="right" vertical="center" wrapText="1"/>
    </xf>
    <xf numFmtId="0" fontId="35" fillId="0" borderId="4" xfId="6" applyFont="1" applyBorder="1" applyAlignment="1">
      <alignment horizontal="left" vertical="center" wrapText="1"/>
    </xf>
    <xf numFmtId="0" fontId="35" fillId="0" borderId="0" xfId="6" applyFont="1" applyBorder="1" applyAlignment="1">
      <alignment horizontal="right" vertical="center" wrapText="1"/>
    </xf>
    <xf numFmtId="0" fontId="35" fillId="0" borderId="2" xfId="6" applyFont="1" applyBorder="1" applyAlignment="1">
      <alignment horizontal="left" vertical="center" wrapText="1"/>
    </xf>
    <xf numFmtId="0" fontId="5" fillId="0" borderId="0" xfId="6" applyFont="1"/>
    <xf numFmtId="0" fontId="48" fillId="0" borderId="0" xfId="6" applyFont="1"/>
    <xf numFmtId="0" fontId="49" fillId="0" borderId="0" xfId="6" applyFont="1"/>
    <xf numFmtId="3" fontId="9" fillId="0" borderId="20" xfId="6" applyNumberFormat="1" applyFont="1" applyBorder="1" applyAlignment="1">
      <alignment vertical="center"/>
    </xf>
    <xf numFmtId="0" fontId="35" fillId="0" borderId="2" xfId="6" applyFont="1" applyBorder="1" applyAlignment="1">
      <alignment horizontal="left" vertical="center" wrapText="1"/>
    </xf>
    <xf numFmtId="3" fontId="38" fillId="0" borderId="14" xfId="6" applyNumberFormat="1" applyFont="1" applyBorder="1" applyAlignment="1">
      <alignment horizontal="right" vertical="center" wrapText="1"/>
    </xf>
    <xf numFmtId="3" fontId="38" fillId="0" borderId="14" xfId="6" quotePrefix="1" applyNumberFormat="1" applyFont="1" applyBorder="1" applyAlignment="1">
      <alignment horizontal="right" vertical="center" wrapText="1"/>
    </xf>
    <xf numFmtId="0" fontId="38" fillId="0" borderId="15" xfId="6" applyFont="1" applyBorder="1" applyAlignment="1">
      <alignment horizontal="left" vertical="center" wrapText="1"/>
    </xf>
    <xf numFmtId="3" fontId="38" fillId="0" borderId="0" xfId="6" quotePrefix="1" applyNumberFormat="1" applyFont="1" applyAlignment="1">
      <alignment horizontal="right" vertical="center" wrapText="1"/>
    </xf>
    <xf numFmtId="0" fontId="35" fillId="0" borderId="3" xfId="6" applyFont="1" applyBorder="1" applyAlignment="1">
      <alignment horizontal="left" vertical="center" wrapText="1"/>
    </xf>
    <xf numFmtId="0" fontId="35" fillId="0" borderId="0" xfId="6" applyFont="1" applyBorder="1" applyAlignment="1">
      <alignment horizontal="left" vertical="center" wrapText="1"/>
    </xf>
    <xf numFmtId="0" fontId="35" fillId="0" borderId="0" xfId="6" applyFont="1" applyAlignment="1">
      <alignment vertical="center"/>
    </xf>
    <xf numFmtId="0" fontId="35" fillId="0" borderId="12" xfId="6" applyFont="1" applyBorder="1" applyAlignment="1">
      <alignment horizontal="center" vertical="center" wrapText="1"/>
    </xf>
    <xf numFmtId="0" fontId="35" fillId="0" borderId="4" xfId="6" applyFont="1" applyBorder="1" applyAlignment="1">
      <alignment horizontal="left" vertical="center"/>
    </xf>
    <xf numFmtId="0" fontId="35" fillId="0" borderId="11" xfId="6" applyFont="1" applyBorder="1" applyAlignment="1">
      <alignment horizontal="center" vertical="center" wrapText="1"/>
    </xf>
    <xf numFmtId="0" fontId="35" fillId="0" borderId="2" xfId="6" applyFont="1" applyBorder="1" applyAlignment="1">
      <alignment horizontal="left" vertical="center"/>
    </xf>
    <xf numFmtId="3" fontId="38" fillId="0" borderId="14" xfId="6" applyNumberFormat="1" applyFont="1" applyBorder="1" applyAlignment="1">
      <alignment vertical="center"/>
    </xf>
    <xf numFmtId="0" fontId="38" fillId="0" borderId="15" xfId="6" applyFont="1" applyBorder="1" applyAlignment="1">
      <alignment horizontal="left" vertical="center"/>
    </xf>
    <xf numFmtId="0" fontId="38" fillId="0" borderId="14" xfId="6" applyFont="1" applyBorder="1" applyAlignment="1">
      <alignment horizontal="left" vertical="center"/>
    </xf>
    <xf numFmtId="0" fontId="38" fillId="0" borderId="2" xfId="6" applyFont="1" applyBorder="1" applyAlignment="1">
      <alignment horizontal="left" vertical="center"/>
    </xf>
    <xf numFmtId="0" fontId="38" fillId="0" borderId="0" xfId="6" applyFont="1" applyAlignment="1">
      <alignment horizontal="left" vertical="center"/>
    </xf>
    <xf numFmtId="0" fontId="35" fillId="0" borderId="3" xfId="6" applyFont="1" applyBorder="1" applyAlignment="1">
      <alignment horizontal="left" vertical="center"/>
    </xf>
    <xf numFmtId="0" fontId="35" fillId="0" borderId="12" xfId="6" applyFont="1" applyBorder="1" applyAlignment="1">
      <alignment horizontal="right" vertical="center"/>
    </xf>
    <xf numFmtId="0" fontId="35" fillId="0" borderId="11" xfId="6" applyFont="1" applyBorder="1" applyAlignment="1">
      <alignment horizontal="right" vertical="center"/>
    </xf>
    <xf numFmtId="167" fontId="1" fillId="0" borderId="0" xfId="6" applyNumberFormat="1"/>
    <xf numFmtId="0" fontId="9" fillId="10" borderId="25" xfId="6" applyFont="1" applyFill="1" applyBorder="1" applyAlignment="1">
      <alignment horizontal="center"/>
    </xf>
    <xf numFmtId="0" fontId="9" fillId="11" borderId="25" xfId="6" applyFont="1" applyFill="1" applyBorder="1" applyAlignment="1">
      <alignment horizontal="center"/>
    </xf>
    <xf numFmtId="0" fontId="9" fillId="11" borderId="28" xfId="6" applyFont="1" applyFill="1" applyBorder="1" applyAlignment="1">
      <alignment horizontal="center"/>
    </xf>
    <xf numFmtId="3" fontId="8" fillId="11" borderId="25" xfId="6" applyNumberFormat="1" applyFont="1" applyFill="1" applyBorder="1" applyAlignment="1">
      <alignment horizontal="right"/>
    </xf>
    <xf numFmtId="3" fontId="8" fillId="0" borderId="25" xfId="6" applyNumberFormat="1" applyFont="1" applyFill="1" applyBorder="1" applyAlignment="1">
      <alignment horizontal="right"/>
    </xf>
    <xf numFmtId="0" fontId="8" fillId="0" borderId="25" xfId="6" applyFont="1" applyFill="1" applyBorder="1" applyAlignment="1">
      <alignment horizontal="left"/>
    </xf>
    <xf numFmtId="0" fontId="9" fillId="0" borderId="25" xfId="6" applyFont="1" applyFill="1" applyBorder="1" applyAlignment="1">
      <alignment vertical="top"/>
    </xf>
    <xf numFmtId="2" fontId="29" fillId="0" borderId="0" xfId="6" applyNumberFormat="1" applyFont="1"/>
    <xf numFmtId="2" fontId="27" fillId="0" borderId="0" xfId="6" applyNumberFormat="1" applyFont="1"/>
    <xf numFmtId="2" fontId="1" fillId="0" borderId="0" xfId="6" applyNumberFormat="1"/>
    <xf numFmtId="0" fontId="9" fillId="12" borderId="25" xfId="6" applyFont="1" applyFill="1" applyBorder="1" applyAlignment="1">
      <alignment horizontal="center"/>
    </xf>
    <xf numFmtId="3" fontId="8" fillId="0" borderId="0" xfId="6" applyNumberFormat="1" applyFont="1" applyFill="1" applyBorder="1" applyAlignment="1">
      <alignment horizontal="right"/>
    </xf>
    <xf numFmtId="0" fontId="8" fillId="11" borderId="26" xfId="6" applyFont="1" applyFill="1" applyBorder="1" applyAlignment="1">
      <alignment horizontal="left"/>
    </xf>
    <xf numFmtId="0" fontId="9" fillId="9" borderId="25" xfId="6" applyFont="1" applyFill="1" applyBorder="1" applyAlignment="1">
      <alignment horizontal="center"/>
    </xf>
    <xf numFmtId="0" fontId="8" fillId="0" borderId="0" xfId="6" applyFont="1" applyFill="1" applyBorder="1" applyAlignment="1">
      <alignment horizontal="left"/>
    </xf>
    <xf numFmtId="0" fontId="8" fillId="11" borderId="25" xfId="6" applyFont="1" applyFill="1" applyBorder="1" applyAlignment="1">
      <alignment horizontal="left"/>
    </xf>
    <xf numFmtId="0" fontId="9" fillId="11" borderId="28" xfId="6" applyFont="1" applyFill="1" applyBorder="1" applyAlignment="1">
      <alignment vertical="top"/>
    </xf>
    <xf numFmtId="0" fontId="9" fillId="11" borderId="22" xfId="6" applyFont="1" applyFill="1" applyBorder="1" applyAlignment="1">
      <alignment horizontal="center"/>
    </xf>
    <xf numFmtId="0" fontId="9" fillId="11" borderId="23" xfId="6" applyFont="1" applyFill="1" applyBorder="1" applyAlignment="1">
      <alignment horizontal="center"/>
    </xf>
    <xf numFmtId="0" fontId="9" fillId="11" borderId="24" xfId="6" applyFont="1" applyFill="1" applyBorder="1" applyAlignment="1">
      <alignment horizontal="center"/>
    </xf>
    <xf numFmtId="0" fontId="52" fillId="0" borderId="0" xfId="6" applyFont="1" applyBorder="1" applyAlignment="1">
      <alignment vertical="top" wrapText="1"/>
    </xf>
    <xf numFmtId="0" fontId="52" fillId="0" borderId="0" xfId="6" applyFont="1" applyBorder="1" applyAlignment="1">
      <alignment vertical="top"/>
    </xf>
    <xf numFmtId="0" fontId="53" fillId="0" borderId="0" xfId="6" applyFont="1"/>
    <xf numFmtId="3" fontId="9" fillId="0" borderId="20" xfId="6" applyNumberFormat="1" applyFont="1" applyFill="1" applyBorder="1" applyAlignment="1">
      <alignment horizontal="right" vertical="center"/>
    </xf>
    <xf numFmtId="169" fontId="9" fillId="0" borderId="20" xfId="6" applyNumberFormat="1" applyFont="1" applyFill="1" applyBorder="1" applyAlignment="1">
      <alignment horizontal="right" vertical="center"/>
    </xf>
    <xf numFmtId="0" fontId="38" fillId="0" borderId="40" xfId="6" applyFont="1" applyFill="1" applyBorder="1" applyAlignment="1">
      <alignment vertical="center"/>
    </xf>
    <xf numFmtId="3" fontId="8" fillId="0" borderId="0" xfId="6" applyNumberFormat="1" applyFont="1" applyFill="1" applyBorder="1" applyAlignment="1">
      <alignment horizontal="right" vertical="center"/>
    </xf>
    <xf numFmtId="169" fontId="8" fillId="0" borderId="0" xfId="6" applyNumberFormat="1" applyFont="1" applyFill="1" applyBorder="1" applyAlignment="1">
      <alignment horizontal="right" vertical="center"/>
    </xf>
    <xf numFmtId="0" fontId="38" fillId="0" borderId="41" xfId="6" applyFont="1" applyFill="1" applyBorder="1" applyAlignment="1">
      <alignment vertical="center"/>
    </xf>
    <xf numFmtId="0" fontId="38" fillId="0" borderId="40" xfId="6" applyFont="1" applyBorder="1" applyAlignment="1">
      <alignment vertical="center"/>
    </xf>
    <xf numFmtId="0" fontId="9" fillId="0" borderId="3" xfId="6" applyFont="1" applyFill="1" applyBorder="1" applyAlignment="1">
      <alignment horizontal="right" vertical="center"/>
    </xf>
    <xf numFmtId="0" fontId="9" fillId="0" borderId="4" xfId="6" applyFont="1" applyFill="1" applyBorder="1" applyAlignment="1">
      <alignment vertical="center"/>
    </xf>
    <xf numFmtId="0" fontId="2" fillId="0" borderId="0" xfId="6" applyFont="1"/>
    <xf numFmtId="3" fontId="9" fillId="0" borderId="20" xfId="6" applyNumberFormat="1" applyFont="1" applyBorder="1" applyAlignment="1">
      <alignment vertical="center" wrapText="1"/>
    </xf>
    <xf numFmtId="0" fontId="9" fillId="0" borderId="19" xfId="6" applyFont="1" applyBorder="1" applyAlignment="1">
      <alignment vertical="center" wrapText="1"/>
    </xf>
    <xf numFmtId="169" fontId="9" fillId="0" borderId="0" xfId="6" applyNumberFormat="1" applyFont="1" applyBorder="1" applyAlignment="1">
      <alignment horizontal="right" vertical="center"/>
    </xf>
    <xf numFmtId="3" fontId="8" fillId="0" borderId="0" xfId="6" quotePrefix="1" applyNumberFormat="1" applyFont="1" applyBorder="1" applyAlignment="1">
      <alignment horizontal="right" vertical="center"/>
    </xf>
    <xf numFmtId="0" fontId="8" fillId="0" borderId="2" xfId="6" applyFont="1" applyBorder="1" applyAlignment="1">
      <alignment vertical="center"/>
    </xf>
    <xf numFmtId="3" fontId="8" fillId="0" borderId="0" xfId="6" applyNumberFormat="1" applyFont="1" applyBorder="1" applyAlignment="1">
      <alignment horizontal="right" vertical="center"/>
    </xf>
    <xf numFmtId="169" fontId="8" fillId="0" borderId="14" xfId="6" applyNumberFormat="1" applyFont="1" applyBorder="1" applyAlignment="1">
      <alignment horizontal="right" vertical="center"/>
    </xf>
    <xf numFmtId="169" fontId="8" fillId="0" borderId="0" xfId="6" applyNumberFormat="1" applyFont="1" applyBorder="1" applyAlignment="1">
      <alignment horizontal="right" vertical="center"/>
    </xf>
    <xf numFmtId="0" fontId="56" fillId="0" borderId="0" xfId="6" applyFont="1"/>
    <xf numFmtId="0" fontId="5" fillId="0" borderId="0" xfId="6" applyFont="1" applyBorder="1" applyAlignment="1">
      <alignment vertical="top"/>
    </xf>
    <xf numFmtId="3" fontId="9" fillId="0" borderId="20" xfId="6" applyNumberFormat="1" applyFont="1" applyFill="1" applyBorder="1" applyAlignment="1">
      <alignment horizontal="right"/>
    </xf>
    <xf numFmtId="0" fontId="9" fillId="0" borderId="19" xfId="6" applyFont="1" applyFill="1" applyBorder="1" applyAlignment="1"/>
    <xf numFmtId="0" fontId="8" fillId="0" borderId="2" xfId="6" applyFont="1" applyFill="1" applyBorder="1" applyAlignment="1"/>
    <xf numFmtId="0" fontId="9" fillId="0" borderId="3" xfId="6" applyFont="1" applyFill="1" applyBorder="1" applyAlignment="1">
      <alignment horizontal="right"/>
    </xf>
    <xf numFmtId="0" fontId="9" fillId="0" borderId="4" xfId="6" applyFont="1" applyFill="1" applyBorder="1" applyAlignment="1"/>
    <xf numFmtId="167" fontId="2" fillId="0" borderId="0" xfId="6" applyNumberFormat="1" applyFont="1"/>
    <xf numFmtId="3" fontId="9" fillId="0" borderId="0" xfId="6" applyNumberFormat="1" applyFont="1" applyBorder="1" applyAlignment="1">
      <alignment horizontal="right" vertical="center"/>
    </xf>
    <xf numFmtId="3" fontId="9" fillId="0" borderId="0" xfId="6" applyNumberFormat="1" applyFont="1" applyFill="1" applyBorder="1" applyAlignment="1">
      <alignment horizontal="right" vertical="center"/>
    </xf>
    <xf numFmtId="0" fontId="9" fillId="0" borderId="2" xfId="6" applyFont="1" applyBorder="1" applyAlignment="1">
      <alignment vertical="center"/>
    </xf>
    <xf numFmtId="3" fontId="38" fillId="0" borderId="0" xfId="6" applyNumberFormat="1" applyFont="1" applyFill="1" applyBorder="1" applyAlignment="1">
      <alignment horizontal="right" vertical="center" wrapText="1"/>
    </xf>
    <xf numFmtId="0" fontId="35" fillId="0" borderId="0" xfId="6" applyFont="1" applyFill="1" applyBorder="1" applyAlignment="1">
      <alignment horizontal="right" vertical="center" wrapText="1"/>
    </xf>
    <xf numFmtId="3" fontId="35" fillId="0" borderId="0" xfId="6" applyNumberFormat="1" applyFont="1" applyFill="1" applyBorder="1" applyAlignment="1">
      <alignment horizontal="right" vertical="center" wrapText="1"/>
    </xf>
    <xf numFmtId="0" fontId="9" fillId="0" borderId="2" xfId="6" applyFont="1" applyFill="1" applyBorder="1" applyAlignment="1">
      <alignment vertical="center" wrapText="1"/>
    </xf>
    <xf numFmtId="3" fontId="38" fillId="0" borderId="3" xfId="6" applyNumberFormat="1" applyFont="1" applyFill="1" applyBorder="1" applyAlignment="1">
      <alignment horizontal="right" vertical="center" wrapText="1"/>
    </xf>
    <xf numFmtId="3" fontId="38" fillId="0" borderId="0" xfId="6" applyNumberFormat="1" applyFont="1" applyFill="1" applyBorder="1" applyAlignment="1">
      <alignment horizontal="right" vertical="center"/>
    </xf>
    <xf numFmtId="0" fontId="35" fillId="0" borderId="3" xfId="6" applyFont="1" applyBorder="1" applyAlignment="1">
      <alignment horizontal="right"/>
    </xf>
    <xf numFmtId="0" fontId="38" fillId="0" borderId="0" xfId="6" applyFont="1" applyFill="1" applyBorder="1" applyAlignment="1">
      <alignment horizontal="right" vertical="center" wrapText="1"/>
    </xf>
    <xf numFmtId="0" fontId="38" fillId="0" borderId="0" xfId="6" applyFont="1" applyFill="1" applyBorder="1" applyAlignment="1">
      <alignment horizontal="right" vertical="center"/>
    </xf>
    <xf numFmtId="0" fontId="8" fillId="0" borderId="0" xfId="6" applyFont="1" applyFill="1" applyBorder="1" applyAlignment="1">
      <alignment vertical="center" wrapText="1"/>
    </xf>
    <xf numFmtId="0" fontId="38" fillId="0" borderId="0" xfId="6" applyFont="1" applyBorder="1" applyAlignment="1">
      <alignment vertical="center"/>
    </xf>
    <xf numFmtId="3" fontId="38" fillId="0" borderId="0" xfId="6" applyNumberFormat="1" applyFont="1" applyAlignment="1">
      <alignment horizontal="right" vertical="center"/>
    </xf>
    <xf numFmtId="0" fontId="38" fillId="0" borderId="0" xfId="6" applyFont="1" applyBorder="1"/>
    <xf numFmtId="0" fontId="53" fillId="0" borderId="0" xfId="6" applyFont="1" applyBorder="1"/>
    <xf numFmtId="3" fontId="57" fillId="0" borderId="0" xfId="6" applyNumberFormat="1" applyFont="1" applyAlignment="1">
      <alignment vertical="center"/>
    </xf>
    <xf numFmtId="3" fontId="57" fillId="0" borderId="0" xfId="6" applyNumberFormat="1" applyFont="1" applyFill="1" applyBorder="1" applyAlignment="1">
      <alignment horizontal="right" vertical="center" wrapText="1"/>
    </xf>
    <xf numFmtId="0" fontId="57" fillId="0" borderId="2" xfId="6" applyFont="1" applyFill="1" applyBorder="1" applyAlignment="1">
      <alignment vertical="center" wrapText="1"/>
    </xf>
    <xf numFmtId="3" fontId="57" fillId="0" borderId="0" xfId="6" applyNumberFormat="1" applyFont="1" applyFill="1" applyBorder="1" applyAlignment="1">
      <alignment horizontal="right" vertical="center"/>
    </xf>
    <xf numFmtId="0" fontId="8" fillId="0" borderId="2" xfId="6" applyFont="1" applyFill="1" applyBorder="1" applyAlignment="1">
      <alignment vertical="center" wrapText="1"/>
    </xf>
    <xf numFmtId="0" fontId="57" fillId="0" borderId="2" xfId="6" applyFont="1" applyBorder="1"/>
    <xf numFmtId="0" fontId="17" fillId="0" borderId="0" xfId="6" applyFont="1" applyBorder="1"/>
    <xf numFmtId="0" fontId="28" fillId="0" borderId="0" xfId="6" applyFont="1" applyBorder="1"/>
    <xf numFmtId="0" fontId="28" fillId="0" borderId="0" xfId="6" applyFont="1" applyFill="1" applyBorder="1"/>
    <xf numFmtId="0" fontId="1" fillId="0" borderId="0" xfId="6" applyBorder="1" applyAlignment="1">
      <alignment horizontal="center" vertical="center"/>
    </xf>
    <xf numFmtId="0" fontId="1" fillId="0" borderId="0" xfId="6" applyFill="1" applyBorder="1" applyAlignment="1">
      <alignment horizontal="center" vertical="center"/>
    </xf>
    <xf numFmtId="0" fontId="1" fillId="0" borderId="0" xfId="6" applyBorder="1" applyAlignment="1">
      <alignment horizontal="center"/>
    </xf>
    <xf numFmtId="0" fontId="1" fillId="0" borderId="0" xfId="6" applyFill="1" applyBorder="1" applyAlignment="1">
      <alignment horizontal="center"/>
    </xf>
    <xf numFmtId="0" fontId="1" fillId="0" borderId="0" xfId="6" applyFill="1" applyBorder="1" applyAlignment="1"/>
    <xf numFmtId="0" fontId="39" fillId="0" borderId="0" xfId="6" applyFont="1" applyBorder="1"/>
    <xf numFmtId="3" fontId="35" fillId="0" borderId="0" xfId="6" applyNumberFormat="1" applyFont="1" applyBorder="1" applyAlignment="1">
      <alignment vertical="center"/>
    </xf>
    <xf numFmtId="3" fontId="8" fillId="0" borderId="0" xfId="6" applyNumberFormat="1" applyFont="1" applyBorder="1" applyAlignment="1">
      <alignment vertical="center"/>
    </xf>
    <xf numFmtId="0" fontId="38" fillId="0" borderId="16" xfId="6" applyFont="1" applyBorder="1" applyAlignment="1">
      <alignment vertical="center"/>
    </xf>
    <xf numFmtId="0" fontId="38" fillId="0" borderId="17" xfId="6" applyFont="1" applyBorder="1" applyAlignment="1">
      <alignment vertical="center"/>
    </xf>
    <xf numFmtId="0" fontId="1" fillId="0" borderId="0" xfId="6" applyAlignment="1">
      <alignment horizontal="center" vertical="center"/>
    </xf>
    <xf numFmtId="0" fontId="35" fillId="0" borderId="0" xfId="6" applyFont="1" applyBorder="1" applyAlignment="1">
      <alignment horizontal="right" vertical="center"/>
    </xf>
    <xf numFmtId="0" fontId="35" fillId="0" borderId="12" xfId="6" applyFont="1" applyBorder="1" applyAlignment="1">
      <alignment horizontal="right" vertical="center"/>
    </xf>
    <xf numFmtId="0" fontId="35" fillId="0" borderId="46" xfId="6" applyFont="1" applyBorder="1" applyAlignment="1">
      <alignment horizontal="right" vertical="center"/>
    </xf>
    <xf numFmtId="0" fontId="35" fillId="0" borderId="0" xfId="6" applyFont="1" applyBorder="1" applyAlignment="1">
      <alignment horizontal="center" vertical="center"/>
    </xf>
    <xf numFmtId="0" fontId="58" fillId="0" borderId="0" xfId="6" applyFont="1"/>
    <xf numFmtId="0" fontId="2" fillId="0" borderId="0" xfId="8"/>
    <xf numFmtId="3" fontId="23" fillId="0" borderId="25" xfId="8" applyNumberFormat="1" applyFont="1" applyBorder="1" applyAlignment="1">
      <alignment vertical="top"/>
    </xf>
    <xf numFmtId="0" fontId="23" fillId="0" borderId="25" xfId="8" applyFont="1" applyBorder="1" applyAlignment="1">
      <alignment vertical="top"/>
    </xf>
    <xf numFmtId="3" fontId="59" fillId="0" borderId="25" xfId="8" applyNumberFormat="1" applyFont="1" applyBorder="1" applyAlignment="1">
      <alignment horizontal="right" vertical="top"/>
    </xf>
    <xf numFmtId="3" fontId="59" fillId="0" borderId="25" xfId="9" applyNumberFormat="1" applyFont="1" applyFill="1" applyBorder="1" applyAlignment="1">
      <alignment horizontal="right" vertical="top"/>
    </xf>
    <xf numFmtId="0" fontId="60" fillId="0" borderId="25" xfId="8" applyFont="1" applyBorder="1" applyAlignment="1">
      <alignment vertical="top"/>
    </xf>
    <xf numFmtId="3" fontId="2" fillId="0" borderId="25" xfId="8" applyNumberFormat="1" applyFont="1" applyBorder="1"/>
    <xf numFmtId="3" fontId="61" fillId="0" borderId="25" xfId="8" applyNumberFormat="1" applyFont="1" applyBorder="1" applyAlignment="1">
      <alignment horizontal="right" vertical="top"/>
    </xf>
    <xf numFmtId="3" fontId="61" fillId="0" borderId="25" xfId="9" applyNumberFormat="1" applyFont="1" applyFill="1" applyBorder="1" applyAlignment="1">
      <alignment horizontal="right" vertical="top"/>
    </xf>
    <xf numFmtId="3" fontId="61" fillId="0" borderId="25" xfId="8" applyNumberFormat="1" applyFont="1" applyFill="1" applyBorder="1" applyAlignment="1">
      <alignment horizontal="right" vertical="top"/>
    </xf>
    <xf numFmtId="0" fontId="2" fillId="0" borderId="25" xfId="8" applyFont="1" applyBorder="1" applyAlignment="1">
      <alignment vertical="top"/>
    </xf>
    <xf numFmtId="3" fontId="2" fillId="0" borderId="25" xfId="8" applyNumberFormat="1" applyFont="1" applyBorder="1" applyAlignment="1">
      <alignment horizontal="right"/>
    </xf>
    <xf numFmtId="3" fontId="61" fillId="0" borderId="25" xfId="8" applyNumberFormat="1" applyFont="1" applyFill="1" applyBorder="1" applyAlignment="1">
      <alignment vertical="top"/>
    </xf>
    <xf numFmtId="0" fontId="23" fillId="0" borderId="25" xfId="8" applyFont="1" applyBorder="1" applyAlignment="1">
      <alignment vertical="top"/>
    </xf>
    <xf numFmtId="0" fontId="23" fillId="0" borderId="25" xfId="8" applyFont="1" applyFill="1" applyBorder="1" applyAlignment="1">
      <alignment horizontal="center" vertical="top"/>
    </xf>
    <xf numFmtId="0" fontId="23" fillId="0" borderId="25" xfId="8" applyFont="1" applyBorder="1" applyAlignment="1">
      <alignment horizontal="center"/>
    </xf>
    <xf numFmtId="0" fontId="23" fillId="0" borderId="25" xfId="8" applyFont="1" applyBorder="1" applyAlignment="1">
      <alignment horizontal="center" vertical="top"/>
    </xf>
    <xf numFmtId="0" fontId="2" fillId="0" borderId="0" xfId="6" applyFont="1" applyAlignment="1">
      <alignment vertical="top"/>
    </xf>
    <xf numFmtId="169" fontId="8" fillId="0" borderId="0" xfId="6" applyNumberFormat="1" applyFont="1" applyBorder="1" applyAlignment="1">
      <alignment vertical="center"/>
    </xf>
    <xf numFmtId="169" fontId="9" fillId="0" borderId="0" xfId="6" applyNumberFormat="1" applyFont="1" applyBorder="1" applyAlignment="1">
      <alignment vertical="center"/>
    </xf>
    <xf numFmtId="169" fontId="9" fillId="0" borderId="20" xfId="6" applyNumberFormat="1" applyFont="1" applyBorder="1" applyAlignment="1">
      <alignment vertical="center"/>
    </xf>
    <xf numFmtId="169" fontId="9" fillId="0" borderId="20" xfId="6" applyNumberFormat="1" applyFont="1" applyBorder="1" applyAlignment="1">
      <alignment horizontal="right" vertical="center"/>
    </xf>
    <xf numFmtId="169" fontId="9" fillId="0" borderId="20" xfId="6" applyNumberFormat="1" applyFont="1" applyFill="1" applyBorder="1" applyAlignment="1">
      <alignment vertical="center"/>
    </xf>
    <xf numFmtId="0" fontId="9" fillId="0" borderId="19" xfId="6" applyFont="1" applyBorder="1" applyAlignment="1">
      <alignment vertical="center"/>
    </xf>
    <xf numFmtId="169" fontId="8" fillId="0" borderId="0" xfId="6" applyNumberFormat="1" applyFont="1" applyFill="1" applyBorder="1" applyAlignment="1">
      <alignment vertical="center"/>
    </xf>
    <xf numFmtId="169" fontId="9" fillId="0" borderId="0" xfId="6" applyNumberFormat="1" applyFont="1" applyFill="1" applyBorder="1" applyAlignment="1">
      <alignment vertical="center"/>
    </xf>
    <xf numFmtId="0" fontId="9" fillId="0" borderId="3" xfId="6" applyFont="1" applyBorder="1" applyAlignment="1">
      <alignment horizontal="right" vertical="center"/>
    </xf>
    <xf numFmtId="0" fontId="9" fillId="0" borderId="0" xfId="6" applyFont="1" applyBorder="1" applyAlignment="1">
      <alignment horizontal="right" vertical="center"/>
    </xf>
    <xf numFmtId="0" fontId="9" fillId="0" borderId="4" xfId="6" applyFont="1" applyBorder="1" applyAlignment="1">
      <alignment vertical="center"/>
    </xf>
    <xf numFmtId="0" fontId="2" fillId="0" borderId="0" xfId="6" applyFont="1" applyAlignment="1"/>
    <xf numFmtId="167" fontId="8" fillId="0" borderId="2" xfId="6" applyNumberFormat="1" applyFont="1" applyBorder="1" applyAlignment="1">
      <alignment vertical="center"/>
    </xf>
    <xf numFmtId="167" fontId="9" fillId="0" borderId="4" xfId="6" applyNumberFormat="1" applyFont="1" applyBorder="1" applyAlignment="1">
      <alignment vertical="center"/>
    </xf>
    <xf numFmtId="169" fontId="1" fillId="0" borderId="0" xfId="6" applyNumberFormat="1" applyBorder="1"/>
    <xf numFmtId="169" fontId="35" fillId="0" borderId="20" xfId="6" applyNumberFormat="1" applyFont="1" applyBorder="1" applyAlignment="1">
      <alignment vertical="center"/>
    </xf>
    <xf numFmtId="167" fontId="9" fillId="0" borderId="19" xfId="6" applyNumberFormat="1" applyFont="1" applyBorder="1" applyAlignment="1">
      <alignment vertical="center"/>
    </xf>
    <xf numFmtId="167" fontId="1" fillId="0" borderId="0" xfId="6" applyNumberFormat="1" applyBorder="1"/>
    <xf numFmtId="169" fontId="38" fillId="0" borderId="0" xfId="6" applyNumberFormat="1" applyFont="1" applyBorder="1" applyAlignment="1">
      <alignment vertical="center"/>
    </xf>
    <xf numFmtId="169" fontId="35" fillId="0" borderId="0" xfId="6" applyNumberFormat="1" applyFont="1" applyBorder="1" applyAlignment="1">
      <alignment vertical="center"/>
    </xf>
    <xf numFmtId="167" fontId="9" fillId="0" borderId="2" xfId="6" applyNumberFormat="1" applyFont="1" applyBorder="1" applyAlignment="1">
      <alignment vertical="center"/>
    </xf>
    <xf numFmtId="169" fontId="41" fillId="0" borderId="0" xfId="6" applyNumberFormat="1" applyFont="1" applyBorder="1" applyAlignment="1">
      <alignment horizontal="right" vertical="center"/>
    </xf>
    <xf numFmtId="169" fontId="41" fillId="0" borderId="0" xfId="6" applyNumberFormat="1" applyFont="1" applyFill="1" applyBorder="1" applyAlignment="1">
      <alignment horizontal="right" vertical="center"/>
    </xf>
    <xf numFmtId="1" fontId="9" fillId="0" borderId="0" xfId="6" applyNumberFormat="1" applyFont="1" applyFill="1" applyBorder="1" applyAlignment="1">
      <alignment horizontal="right" vertical="center"/>
    </xf>
    <xf numFmtId="1" fontId="9" fillId="0" borderId="3" xfId="6" applyNumberFormat="1" applyFont="1" applyBorder="1" applyAlignment="1">
      <alignment horizontal="right" vertical="center"/>
    </xf>
    <xf numFmtId="0" fontId="8" fillId="0" borderId="0" xfId="6" applyFont="1" applyAlignment="1">
      <alignment vertical="top"/>
    </xf>
    <xf numFmtId="0" fontId="8" fillId="0" borderId="0" xfId="6" applyFont="1" applyBorder="1" applyAlignment="1">
      <alignment vertical="top"/>
    </xf>
    <xf numFmtId="0" fontId="9" fillId="0" borderId="0" xfId="6" applyFont="1" applyBorder="1" applyAlignment="1">
      <alignment vertical="top"/>
    </xf>
    <xf numFmtId="169" fontId="1" fillId="0" borderId="0" xfId="6" applyNumberFormat="1"/>
    <xf numFmtId="0" fontId="1" fillId="0" borderId="0" xfId="6" applyFill="1"/>
    <xf numFmtId="0" fontId="8" fillId="0" borderId="2" xfId="6" applyFont="1" applyFill="1" applyBorder="1" applyAlignment="1">
      <alignment vertical="center"/>
    </xf>
    <xf numFmtId="169" fontId="1" fillId="0" borderId="0" xfId="6" applyNumberFormat="1" applyFill="1"/>
    <xf numFmtId="169" fontId="28" fillId="0" borderId="0" xfId="6" applyNumberFormat="1" applyFont="1"/>
    <xf numFmtId="169" fontId="9" fillId="0" borderId="0" xfId="6" applyNumberFormat="1" applyFont="1" applyFill="1" applyBorder="1" applyAlignment="1">
      <alignment horizontal="right" vertical="center"/>
    </xf>
    <xf numFmtId="0" fontId="9" fillId="0" borderId="2" xfId="6" applyFont="1" applyFill="1" applyBorder="1" applyAlignment="1">
      <alignment vertical="center"/>
    </xf>
    <xf numFmtId="0" fontId="5" fillId="0" borderId="0" xfId="6" applyFont="1" applyFill="1" applyBorder="1" applyAlignment="1">
      <alignment vertical="top"/>
    </xf>
    <xf numFmtId="0" fontId="2" fillId="0" borderId="0" xfId="10" applyFont="1"/>
    <xf numFmtId="0" fontId="60" fillId="0" borderId="0" xfId="10" applyFont="1"/>
    <xf numFmtId="0" fontId="2" fillId="0" borderId="0" xfId="10"/>
    <xf numFmtId="0" fontId="63" fillId="0" borderId="0" xfId="10" applyFont="1" applyAlignment="1">
      <alignment horizontal="left" vertical="center"/>
    </xf>
    <xf numFmtId="0" fontId="50" fillId="0" borderId="0" xfId="10" applyFont="1" applyAlignment="1">
      <alignment horizontal="left" vertical="center"/>
    </xf>
    <xf numFmtId="3" fontId="23" fillId="0" borderId="25" xfId="10" applyNumberFormat="1" applyFont="1" applyFill="1" applyBorder="1" applyAlignment="1">
      <alignment horizontal="right"/>
    </xf>
    <xf numFmtId="0" fontId="23" fillId="13" borderId="27" xfId="10" applyFont="1" applyFill="1" applyBorder="1" applyAlignment="1">
      <alignment vertical="top"/>
    </xf>
    <xf numFmtId="0" fontId="51" fillId="0" borderId="0" xfId="10" applyFont="1"/>
    <xf numFmtId="3" fontId="2" fillId="0" borderId="25" xfId="10" applyNumberFormat="1" applyFont="1" applyFill="1" applyBorder="1" applyAlignment="1">
      <alignment horizontal="right"/>
    </xf>
    <xf numFmtId="3" fontId="60" fillId="0" borderId="25" xfId="10" applyNumberFormat="1" applyFont="1" applyFill="1" applyBorder="1" applyAlignment="1">
      <alignment horizontal="right"/>
    </xf>
    <xf numFmtId="0" fontId="2" fillId="13" borderId="27" xfId="10" applyFont="1" applyFill="1" applyBorder="1" applyAlignment="1">
      <alignment vertical="top"/>
    </xf>
    <xf numFmtId="0" fontId="2" fillId="0" borderId="27" xfId="10" applyFont="1" applyBorder="1" applyAlignment="1">
      <alignment vertical="top"/>
    </xf>
    <xf numFmtId="0" fontId="2" fillId="0" borderId="25" xfId="10" applyFont="1" applyBorder="1" applyAlignment="1">
      <alignment vertical="top"/>
    </xf>
    <xf numFmtId="0" fontId="23" fillId="0" borderId="0" xfId="10" applyFont="1" applyBorder="1" applyAlignment="1"/>
    <xf numFmtId="0" fontId="51" fillId="0" borderId="25" xfId="10" applyFont="1" applyBorder="1" applyAlignment="1">
      <alignment horizontal="center" vertical="top" wrapText="1"/>
    </xf>
    <xf numFmtId="0" fontId="64" fillId="0" borderId="25" xfId="10" applyFont="1" applyBorder="1" applyAlignment="1">
      <alignment horizontal="center" vertical="top" wrapText="1"/>
    </xf>
    <xf numFmtId="0" fontId="23" fillId="0" borderId="25" xfId="10" applyFont="1" applyBorder="1" applyAlignment="1">
      <alignment horizontal="center" vertical="top" wrapText="1"/>
    </xf>
    <xf numFmtId="0" fontId="5" fillId="0" borderId="0" xfId="10" applyFont="1"/>
    <xf numFmtId="0" fontId="2" fillId="0" borderId="0" xfId="10" applyFont="1" applyFill="1"/>
    <xf numFmtId="3" fontId="60" fillId="0" borderId="0" xfId="10" applyNumberFormat="1" applyFont="1" applyFill="1" applyBorder="1" applyAlignment="1">
      <alignment horizontal="right"/>
    </xf>
    <xf numFmtId="0" fontId="60" fillId="0" borderId="0" xfId="10" applyFont="1" applyFill="1"/>
    <xf numFmtId="0" fontId="60" fillId="0" borderId="0" xfId="10" quotePrefix="1" applyFont="1" applyFill="1"/>
    <xf numFmtId="0" fontId="23" fillId="0" borderId="0" xfId="10" applyFont="1" applyFill="1" applyBorder="1" applyAlignment="1">
      <alignment vertical="top"/>
    </xf>
    <xf numFmtId="3" fontId="34" fillId="0" borderId="0" xfId="10" applyNumberFormat="1" applyFont="1" applyAlignment="1">
      <alignment vertical="center"/>
    </xf>
    <xf numFmtId="3" fontId="2" fillId="0" borderId="0" xfId="10" applyNumberFormat="1" applyFont="1"/>
    <xf numFmtId="3" fontId="23" fillId="0" borderId="0" xfId="10" applyNumberFormat="1" applyFont="1" applyFill="1" applyBorder="1" applyAlignment="1">
      <alignment horizontal="right"/>
    </xf>
    <xf numFmtId="3" fontId="40" fillId="0" borderId="42" xfId="10" applyNumberFormat="1" applyFont="1" applyFill="1" applyBorder="1" applyAlignment="1">
      <alignment horizontal="right" vertical="top" shrinkToFit="1"/>
    </xf>
    <xf numFmtId="3" fontId="66" fillId="0" borderId="25" xfId="10" applyNumberFormat="1" applyFont="1" applyFill="1" applyBorder="1" applyAlignment="1">
      <alignment horizontal="right"/>
    </xf>
    <xf numFmtId="3" fontId="37" fillId="0" borderId="0" xfId="10" applyNumberFormat="1" applyFont="1" applyAlignment="1">
      <alignment vertical="center"/>
    </xf>
    <xf numFmtId="3" fontId="36" fillId="0" borderId="42" xfId="10" applyNumberFormat="1" applyFont="1" applyFill="1" applyBorder="1" applyAlignment="1">
      <alignment horizontal="right" vertical="top" shrinkToFit="1"/>
    </xf>
    <xf numFmtId="0" fontId="37" fillId="0" borderId="0" xfId="10" applyFont="1" applyAlignment="1">
      <alignment vertical="center"/>
    </xf>
    <xf numFmtId="0" fontId="23" fillId="0" borderId="0" xfId="10" applyFont="1"/>
    <xf numFmtId="3" fontId="23" fillId="0" borderId="0" xfId="10" applyNumberFormat="1" applyFont="1"/>
    <xf numFmtId="3" fontId="33" fillId="0" borderId="42" xfId="10" applyNumberFormat="1" applyFont="1" applyFill="1" applyBorder="1" applyAlignment="1">
      <alignment horizontal="right" vertical="top" shrinkToFit="1"/>
    </xf>
    <xf numFmtId="3" fontId="67" fillId="0" borderId="0" xfId="10" applyNumberFormat="1" applyFont="1" applyAlignment="1">
      <alignment vertical="center"/>
    </xf>
    <xf numFmtId="0" fontId="23" fillId="0" borderId="0" xfId="10" applyFont="1" applyBorder="1" applyAlignment="1">
      <alignment horizontal="center" vertical="top"/>
    </xf>
    <xf numFmtId="0" fontId="23" fillId="0" borderId="23" xfId="10" applyFont="1" applyBorder="1" applyAlignment="1">
      <alignment horizontal="center" vertical="top"/>
    </xf>
    <xf numFmtId="0" fontId="23" fillId="0" borderId="24" xfId="10" applyFont="1" applyBorder="1" applyAlignment="1">
      <alignment horizontal="center" vertical="top"/>
    </xf>
    <xf numFmtId="0" fontId="23" fillId="0" borderId="14" xfId="10" applyFont="1" applyBorder="1" applyAlignment="1">
      <alignment vertical="top"/>
    </xf>
    <xf numFmtId="0" fontId="2" fillId="0" borderId="27" xfId="10" applyBorder="1" applyAlignment="1">
      <alignment vertical="top"/>
    </xf>
    <xf numFmtId="0" fontId="23" fillId="0" borderId="24" xfId="10" applyFont="1" applyBorder="1" applyAlignment="1"/>
    <xf numFmtId="0" fontId="23" fillId="0" borderId="25" xfId="10" applyFont="1" applyBorder="1" applyAlignment="1">
      <alignment horizontal="center"/>
    </xf>
    <xf numFmtId="0" fontId="23" fillId="0" borderId="26" xfId="10" applyFont="1" applyBorder="1" applyAlignment="1">
      <alignment vertical="top"/>
    </xf>
    <xf numFmtId="0" fontId="66" fillId="0" borderId="0" xfId="10" applyFont="1" applyBorder="1" applyAlignment="1">
      <alignment horizontal="center" vertical="top" wrapText="1"/>
    </xf>
    <xf numFmtId="0" fontId="66" fillId="0" borderId="25" xfId="10" applyFont="1" applyBorder="1" applyAlignment="1">
      <alignment horizontal="center" vertical="top" wrapText="1"/>
    </xf>
    <xf numFmtId="0" fontId="23" fillId="0" borderId="28" xfId="10" applyFont="1" applyBorder="1" applyAlignment="1"/>
    <xf numFmtId="0" fontId="70" fillId="0" borderId="0" xfId="10" applyFont="1" applyAlignment="1">
      <alignment horizontal="left" vertical="center"/>
    </xf>
    <xf numFmtId="0" fontId="2" fillId="0" borderId="0" xfId="10" applyBorder="1"/>
    <xf numFmtId="0" fontId="2" fillId="0" borderId="0" xfId="10" applyFont="1" applyBorder="1"/>
    <xf numFmtId="0" fontId="23" fillId="0" borderId="0" xfId="10" applyFont="1" applyFill="1" applyBorder="1"/>
    <xf numFmtId="0" fontId="23" fillId="0" borderId="0" xfId="10" applyFont="1" applyBorder="1"/>
    <xf numFmtId="3" fontId="23" fillId="0" borderId="0" xfId="10" applyNumberFormat="1" applyFont="1" applyBorder="1"/>
    <xf numFmtId="3" fontId="23" fillId="0" borderId="15" xfId="10" applyNumberFormat="1" applyFont="1" applyBorder="1"/>
    <xf numFmtId="3" fontId="23" fillId="0" borderId="14" xfId="10" applyNumberFormat="1" applyFont="1" applyBorder="1"/>
    <xf numFmtId="0" fontId="23" fillId="0" borderId="18" xfId="10" applyFont="1" applyBorder="1"/>
    <xf numFmtId="3" fontId="2" fillId="0" borderId="0" xfId="10" applyNumberFormat="1" applyFont="1" applyFill="1" applyBorder="1"/>
    <xf numFmtId="3" fontId="2" fillId="0" borderId="0" xfId="10" applyNumberFormat="1" applyFont="1" applyBorder="1" applyAlignment="1">
      <alignment horizontal="right"/>
    </xf>
    <xf numFmtId="3" fontId="2" fillId="0" borderId="2" xfId="10" applyNumberFormat="1" applyFont="1" applyFill="1" applyBorder="1"/>
    <xf numFmtId="0" fontId="2" fillId="0" borderId="11" xfId="10" applyFont="1" applyBorder="1"/>
    <xf numFmtId="3" fontId="2" fillId="0" borderId="0" xfId="10" applyNumberFormat="1" applyFont="1" applyBorder="1"/>
    <xf numFmtId="0" fontId="23" fillId="0" borderId="0" xfId="10" applyFont="1" applyBorder="1" applyAlignment="1">
      <alignment horizontal="center"/>
    </xf>
    <xf numFmtId="0" fontId="23" fillId="0" borderId="2" xfId="10" applyFont="1" applyBorder="1" applyAlignment="1">
      <alignment horizontal="center"/>
    </xf>
    <xf numFmtId="0" fontId="23" fillId="0" borderId="11" xfId="10" applyFont="1" applyBorder="1" applyAlignment="1">
      <alignment vertical="top"/>
    </xf>
    <xf numFmtId="0" fontId="23" fillId="0" borderId="0" xfId="10" applyFont="1" applyFill="1" applyBorder="1" applyAlignment="1">
      <alignment horizontal="center"/>
    </xf>
    <xf numFmtId="0" fontId="23" fillId="0" borderId="0" xfId="10" applyFont="1" applyBorder="1" applyAlignment="1">
      <alignment vertical="top"/>
    </xf>
    <xf numFmtId="0" fontId="2" fillId="0" borderId="19" xfId="10" applyFont="1" applyBorder="1"/>
    <xf numFmtId="0" fontId="2" fillId="0" borderId="20" xfId="10" applyBorder="1"/>
    <xf numFmtId="0" fontId="51" fillId="0" borderId="21" xfId="10" applyFont="1" applyBorder="1"/>
    <xf numFmtId="0" fontId="6" fillId="0" borderId="0" xfId="10" applyFont="1" applyBorder="1" applyAlignment="1">
      <alignment horizontal="center"/>
    </xf>
    <xf numFmtId="0" fontId="23" fillId="0" borderId="0" xfId="10" applyNumberFormat="1" applyFont="1" applyBorder="1" applyAlignment="1">
      <alignment horizontal="center"/>
    </xf>
    <xf numFmtId="0" fontId="2" fillId="0" borderId="0" xfId="10" applyBorder="1" applyAlignment="1"/>
    <xf numFmtId="0" fontId="15" fillId="0" borderId="0" xfId="10" applyFont="1"/>
    <xf numFmtId="169" fontId="5" fillId="0" borderId="0" xfId="10" applyNumberFormat="1" applyFont="1" applyFill="1" applyBorder="1" applyAlignment="1">
      <alignment horizontal="right"/>
    </xf>
    <xf numFmtId="169" fontId="5" fillId="0" borderId="0" xfId="10" applyNumberFormat="1" applyFont="1" applyBorder="1" applyAlignment="1">
      <alignment horizontal="right"/>
    </xf>
    <xf numFmtId="167" fontId="5" fillId="0" borderId="0" xfId="10" applyNumberFormat="1" applyFont="1" applyBorder="1"/>
    <xf numFmtId="0" fontId="5" fillId="0" borderId="0" xfId="10" applyFont="1" applyBorder="1"/>
    <xf numFmtId="169" fontId="15" fillId="0" borderId="0" xfId="10" applyNumberFormat="1" applyFont="1" applyFill="1" applyBorder="1" applyAlignment="1">
      <alignment horizontal="right"/>
    </xf>
    <xf numFmtId="169" fontId="15" fillId="0" borderId="0" xfId="10" applyNumberFormat="1" applyFont="1" applyBorder="1" applyAlignment="1">
      <alignment horizontal="right"/>
    </xf>
    <xf numFmtId="167" fontId="15" fillId="0" borderId="0" xfId="10" applyNumberFormat="1" applyFont="1" applyBorder="1"/>
    <xf numFmtId="0" fontId="15" fillId="0" borderId="0" xfId="10" applyFont="1" applyBorder="1"/>
    <xf numFmtId="0" fontId="5" fillId="0" borderId="0" xfId="10" applyFont="1" applyBorder="1" applyAlignment="1"/>
    <xf numFmtId="0" fontId="5" fillId="0" borderId="0" xfId="10" applyFont="1" applyFill="1" applyBorder="1" applyAlignment="1"/>
    <xf numFmtId="0" fontId="22" fillId="0" borderId="0" xfId="10" applyFont="1"/>
    <xf numFmtId="169" fontId="38" fillId="0" borderId="0" xfId="6" applyNumberFormat="1" applyFont="1"/>
    <xf numFmtId="0" fontId="1" fillId="0" borderId="0" xfId="6" applyAlignment="1">
      <alignment vertical="center" wrapText="1"/>
    </xf>
    <xf numFmtId="0" fontId="43" fillId="0" borderId="0" xfId="6" applyFont="1" applyAlignment="1">
      <alignment vertical="center" wrapText="1"/>
    </xf>
    <xf numFmtId="0" fontId="43" fillId="0" borderId="0" xfId="6" applyFont="1" applyAlignment="1">
      <alignment horizontal="right" vertical="center" wrapText="1"/>
    </xf>
    <xf numFmtId="0" fontId="29" fillId="0" borderId="0" xfId="0" applyFont="1"/>
    <xf numFmtId="0" fontId="30" fillId="0" borderId="3" xfId="6" applyFont="1" applyFill="1" applyBorder="1" applyAlignment="1">
      <alignment horizontal="center"/>
    </xf>
    <xf numFmtId="0" fontId="29" fillId="0" borderId="0" xfId="6" applyFont="1" applyFill="1" applyBorder="1" applyAlignment="1">
      <alignment horizontal="center"/>
    </xf>
    <xf numFmtId="0" fontId="29" fillId="0" borderId="0" xfId="6" applyFont="1" applyFill="1" applyAlignment="1">
      <alignment horizontal="center"/>
    </xf>
    <xf numFmtId="0" fontId="29" fillId="0" borderId="11" xfId="6" applyFont="1" applyFill="1" applyBorder="1" applyAlignment="1">
      <alignment horizontal="center"/>
    </xf>
    <xf numFmtId="0" fontId="29" fillId="0" borderId="0" xfId="6" applyFont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167" fontId="8" fillId="0" borderId="0" xfId="0" applyNumberFormat="1" applyFont="1"/>
    <xf numFmtId="0" fontId="15" fillId="0" borderId="0" xfId="1" applyFont="1" applyFill="1" applyBorder="1"/>
    <xf numFmtId="0" fontId="29" fillId="0" borderId="0" xfId="1" applyFont="1" applyFill="1"/>
    <xf numFmtId="0" fontId="24" fillId="0" borderId="0" xfId="1" applyFont="1"/>
    <xf numFmtId="0" fontId="30" fillId="0" borderId="0" xfId="1" applyFont="1" applyFill="1"/>
    <xf numFmtId="0" fontId="5" fillId="0" borderId="0" xfId="1" applyFont="1" applyFill="1" applyBorder="1"/>
    <xf numFmtId="0" fontId="9" fillId="0" borderId="4" xfId="1" applyFont="1" applyFill="1" applyBorder="1" applyAlignment="1">
      <alignment vertical="center"/>
    </xf>
    <xf numFmtId="0" fontId="9" fillId="0" borderId="3" xfId="1" applyFont="1" applyFill="1" applyBorder="1" applyAlignment="1">
      <alignment horizontal="right" vertical="center" wrapText="1"/>
    </xf>
    <xf numFmtId="0" fontId="9" fillId="0" borderId="2" xfId="1" applyFont="1" applyFill="1" applyBorder="1" applyAlignment="1">
      <alignment vertical="center"/>
    </xf>
    <xf numFmtId="3" fontId="9" fillId="0" borderId="0" xfId="1" applyNumberFormat="1" applyFont="1" applyFill="1" applyBorder="1" applyAlignment="1">
      <alignment vertical="center"/>
    </xf>
    <xf numFmtId="0" fontId="8" fillId="0" borderId="2" xfId="1" applyFont="1" applyFill="1" applyBorder="1" applyAlignment="1">
      <alignment vertical="center"/>
    </xf>
    <xf numFmtId="3" fontId="8" fillId="0" borderId="0" xfId="1" applyNumberFormat="1" applyFont="1" applyFill="1" applyBorder="1" applyAlignment="1">
      <alignment vertical="center"/>
    </xf>
    <xf numFmtId="0" fontId="8" fillId="0" borderId="2" xfId="1" applyNumberFormat="1" applyFont="1" applyFill="1" applyBorder="1" applyAlignment="1">
      <alignment vertical="center"/>
    </xf>
    <xf numFmtId="0" fontId="9" fillId="0" borderId="2" xfId="1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horizontal="right" vertical="center" wrapText="1"/>
    </xf>
    <xf numFmtId="0" fontId="3" fillId="5" borderId="9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2" fillId="0" borderId="0" xfId="10" applyFont="1" applyBorder="1" applyAlignment="1">
      <alignment vertical="top"/>
    </xf>
    <xf numFmtId="0" fontId="2" fillId="0" borderId="0" xfId="10" applyFill="1"/>
    <xf numFmtId="0" fontId="23" fillId="0" borderId="0" xfId="10" applyFont="1" applyFill="1"/>
    <xf numFmtId="0" fontId="55" fillId="0" borderId="0" xfId="10" applyFont="1" applyFill="1" applyAlignment="1">
      <alignment vertical="center"/>
    </xf>
    <xf numFmtId="0" fontId="23" fillId="0" borderId="0" xfId="10" applyFont="1" applyFill="1" applyAlignment="1">
      <alignment horizontal="center"/>
    </xf>
    <xf numFmtId="0" fontId="54" fillId="0" borderId="0" xfId="10" applyFont="1" applyFill="1" applyAlignment="1">
      <alignment horizontal="center" vertical="center"/>
    </xf>
    <xf numFmtId="0" fontId="37" fillId="0" borderId="30" xfId="10" applyFont="1" applyFill="1" applyBorder="1" applyAlignment="1">
      <alignment horizontal="left" vertical="top" wrapText="1"/>
    </xf>
    <xf numFmtId="167" fontId="36" fillId="0" borderId="30" xfId="10" applyNumberFormat="1" applyFont="1" applyFill="1" applyBorder="1" applyAlignment="1">
      <alignment horizontal="center" vertical="top" shrinkToFit="1"/>
    </xf>
    <xf numFmtId="167" fontId="36" fillId="0" borderId="30" xfId="10" applyNumberFormat="1" applyFont="1" applyFill="1" applyBorder="1" applyAlignment="1">
      <alignment horizontal="right" vertical="top" indent="3" shrinkToFit="1"/>
    </xf>
    <xf numFmtId="167" fontId="36" fillId="0" borderId="47" xfId="10" applyNumberFormat="1" applyFont="1" applyFill="1" applyBorder="1" applyAlignment="1">
      <alignment horizontal="right" vertical="top" indent="1" shrinkToFit="1"/>
    </xf>
    <xf numFmtId="0" fontId="37" fillId="0" borderId="29" xfId="10" applyFont="1" applyFill="1" applyBorder="1" applyAlignment="1">
      <alignment horizontal="left" vertical="top" wrapText="1"/>
    </xf>
    <xf numFmtId="167" fontId="36" fillId="0" borderId="29" xfId="10" applyNumberFormat="1" applyFont="1" applyFill="1" applyBorder="1" applyAlignment="1">
      <alignment horizontal="center" vertical="top" shrinkToFit="1"/>
    </xf>
    <xf numFmtId="167" fontId="36" fillId="0" borderId="29" xfId="10" applyNumberFormat="1" applyFont="1" applyFill="1" applyBorder="1" applyAlignment="1">
      <alignment horizontal="right" vertical="top" indent="3" shrinkToFit="1"/>
    </xf>
    <xf numFmtId="167" fontId="36" fillId="0" borderId="43" xfId="10" applyNumberFormat="1" applyFont="1" applyFill="1" applyBorder="1" applyAlignment="1">
      <alignment horizontal="right" vertical="top" indent="1" shrinkToFit="1"/>
    </xf>
    <xf numFmtId="0" fontId="54" fillId="0" borderId="0" xfId="10" applyFont="1" applyFill="1" applyAlignment="1">
      <alignment vertical="center"/>
    </xf>
    <xf numFmtId="0" fontId="34" fillId="0" borderId="29" xfId="10" applyFont="1" applyFill="1" applyBorder="1" applyAlignment="1">
      <alignment horizontal="left" vertical="top" wrapText="1"/>
    </xf>
    <xf numFmtId="167" fontId="33" fillId="0" borderId="29" xfId="10" applyNumberFormat="1" applyFont="1" applyFill="1" applyBorder="1" applyAlignment="1">
      <alignment horizontal="center" vertical="top" shrinkToFit="1"/>
    </xf>
    <xf numFmtId="167" fontId="33" fillId="0" borderId="29" xfId="10" applyNumberFormat="1" applyFont="1" applyFill="1" applyBorder="1" applyAlignment="1">
      <alignment horizontal="right" vertical="top" indent="3" shrinkToFit="1"/>
    </xf>
    <xf numFmtId="167" fontId="33" fillId="0" borderId="43" xfId="10" applyNumberFormat="1" applyFont="1" applyFill="1" applyBorder="1" applyAlignment="1">
      <alignment horizontal="right" vertical="top" indent="1" shrinkToFit="1"/>
    </xf>
    <xf numFmtId="0" fontId="23" fillId="0" borderId="0" xfId="0" applyNumberFormat="1" applyFont="1" applyFill="1" applyBorder="1" applyAlignment="1"/>
    <xf numFmtId="175" fontId="63" fillId="0" borderId="48" xfId="0" applyNumberFormat="1" applyFont="1" applyFill="1" applyBorder="1" applyAlignment="1">
      <alignment horizontal="left" vertical="top" wrapText="1"/>
    </xf>
    <xf numFmtId="0" fontId="73" fillId="0" borderId="49" xfId="0" applyFont="1" applyFill="1" applyBorder="1" applyAlignment="1">
      <alignment horizontal="left" vertical="top" wrapText="1"/>
    </xf>
    <xf numFmtId="0" fontId="73" fillId="0" borderId="5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74" fillId="0" borderId="0" xfId="6" applyFont="1"/>
    <xf numFmtId="0" fontId="74" fillId="0" borderId="0" xfId="6" applyFont="1" applyAlignment="1">
      <alignment horizontal="center"/>
    </xf>
    <xf numFmtId="0" fontId="65" fillId="0" borderId="0" xfId="10" applyFont="1" applyFill="1" applyAlignment="1">
      <alignment vertical="center"/>
    </xf>
    <xf numFmtId="0" fontId="75" fillId="0" borderId="14" xfId="8" applyFont="1" applyBorder="1" applyAlignment="1">
      <alignment vertical="top" wrapText="1"/>
    </xf>
    <xf numFmtId="0" fontId="75" fillId="0" borderId="0" xfId="8" applyFont="1" applyBorder="1" applyAlignment="1">
      <alignment vertical="top" wrapText="1"/>
    </xf>
    <xf numFmtId="0" fontId="76" fillId="0" borderId="0" xfId="8" applyFont="1" applyBorder="1" applyAlignment="1"/>
    <xf numFmtId="169" fontId="27" fillId="0" borderId="0" xfId="6" applyNumberFormat="1" applyFont="1" applyFill="1"/>
    <xf numFmtId="167" fontId="1" fillId="0" borderId="0" xfId="6" applyNumberFormat="1" applyFill="1"/>
    <xf numFmtId="0" fontId="35" fillId="0" borderId="4" xfId="6" applyFont="1" applyBorder="1" applyAlignment="1"/>
    <xf numFmtId="0" fontId="9" fillId="0" borderId="3" xfId="6" applyFont="1" applyFill="1" applyBorder="1" applyAlignment="1">
      <alignment horizontal="right" wrapText="1"/>
    </xf>
    <xf numFmtId="0" fontId="38" fillId="0" borderId="4" xfId="6" applyFont="1" applyBorder="1" applyAlignment="1">
      <alignment vertical="center"/>
    </xf>
    <xf numFmtId="0" fontId="38" fillId="0" borderId="3" xfId="6" applyFont="1" applyFill="1" applyBorder="1" applyAlignment="1">
      <alignment horizontal="right" vertical="center" wrapText="1"/>
    </xf>
    <xf numFmtId="3" fontId="8" fillId="0" borderId="0" xfId="6" applyNumberFormat="1" applyFont="1" applyFill="1" applyBorder="1" applyAlignment="1">
      <alignment horizontal="right" vertical="center" wrapText="1"/>
    </xf>
    <xf numFmtId="0" fontId="23" fillId="0" borderId="0" xfId="6" applyFont="1" applyBorder="1" applyAlignment="1">
      <alignment vertical="top"/>
    </xf>
    <xf numFmtId="0" fontId="23" fillId="0" borderId="0" xfId="6" applyFont="1" applyBorder="1" applyAlignment="1">
      <alignment vertical="top" wrapText="1"/>
    </xf>
    <xf numFmtId="0" fontId="35" fillId="0" borderId="40" xfId="6" applyFont="1" applyFill="1" applyBorder="1" applyAlignment="1">
      <alignment vertical="center"/>
    </xf>
    <xf numFmtId="0" fontId="43" fillId="0" borderId="0" xfId="6" applyFont="1" applyBorder="1" applyAlignment="1">
      <alignment horizontal="left" vertical="center" wrapText="1"/>
    </xf>
    <xf numFmtId="0" fontId="43" fillId="0" borderId="0" xfId="6" applyFont="1" applyBorder="1" applyAlignment="1">
      <alignment horizontal="right" vertical="center" wrapText="1"/>
    </xf>
    <xf numFmtId="0" fontId="43" fillId="0" borderId="3" xfId="6" applyFont="1" applyBorder="1" applyAlignment="1">
      <alignment horizontal="left" vertical="center" wrapText="1"/>
    </xf>
    <xf numFmtId="0" fontId="43" fillId="0" borderId="3" xfId="6" applyFont="1" applyBorder="1" applyAlignment="1">
      <alignment horizontal="right" vertical="center" wrapText="1"/>
    </xf>
    <xf numFmtId="0" fontId="43" fillId="0" borderId="2" xfId="6" applyFont="1" applyBorder="1" applyAlignment="1">
      <alignment horizontal="left" vertical="center" wrapText="1"/>
    </xf>
    <xf numFmtId="0" fontId="43" fillId="0" borderId="4" xfId="6" applyFont="1" applyBorder="1" applyAlignment="1">
      <alignment horizontal="left" vertical="center" wrapText="1"/>
    </xf>
    <xf numFmtId="0" fontId="23" fillId="0" borderId="24" xfId="8" applyFont="1" applyBorder="1" applyAlignment="1">
      <alignment horizontal="center" vertical="top"/>
    </xf>
    <xf numFmtId="0" fontId="23" fillId="0" borderId="23" xfId="8" applyFont="1" applyBorder="1" applyAlignment="1">
      <alignment horizontal="center" vertical="top"/>
    </xf>
    <xf numFmtId="0" fontId="77" fillId="0" borderId="0" xfId="5" applyFont="1" applyFill="1" applyBorder="1"/>
    <xf numFmtId="0" fontId="78" fillId="0" borderId="0" xfId="5" applyFont="1" applyFill="1" applyBorder="1"/>
    <xf numFmtId="0" fontId="78" fillId="0" borderId="0" xfId="5" applyFont="1" applyFill="1"/>
    <xf numFmtId="0" fontId="72" fillId="0" borderId="0" xfId="6" applyFont="1"/>
    <xf numFmtId="0" fontId="29" fillId="0" borderId="51" xfId="6" applyFont="1" applyBorder="1" applyAlignment="1">
      <alignment horizontal="center"/>
    </xf>
    <xf numFmtId="0" fontId="29" fillId="0" borderId="16" xfId="6" applyFont="1" applyBorder="1" applyAlignment="1">
      <alignment horizontal="center"/>
    </xf>
    <xf numFmtId="0" fontId="79" fillId="0" borderId="16" xfId="6" applyFont="1" applyBorder="1" applyAlignment="1">
      <alignment horizontal="center" vertical="center"/>
    </xf>
    <xf numFmtId="0" fontId="30" fillId="0" borderId="16" xfId="6" applyFont="1" applyBorder="1" applyAlignment="1">
      <alignment horizontal="center" vertical="center" wrapText="1"/>
    </xf>
    <xf numFmtId="0" fontId="30" fillId="0" borderId="16" xfId="6" applyFont="1" applyBorder="1" applyAlignment="1">
      <alignment horizontal="center" vertical="center"/>
    </xf>
    <xf numFmtId="0" fontId="30" fillId="0" borderId="45" xfId="6" applyFont="1" applyBorder="1" applyAlignment="1">
      <alignment horizontal="center" vertical="center"/>
    </xf>
    <xf numFmtId="0" fontId="29" fillId="0" borderId="52" xfId="6" applyFont="1" applyBorder="1" applyAlignment="1">
      <alignment horizontal="center"/>
    </xf>
    <xf numFmtId="0" fontId="29" fillId="0" borderId="3" xfId="6" applyFont="1" applyBorder="1" applyAlignment="1">
      <alignment horizontal="center"/>
    </xf>
    <xf numFmtId="0" fontId="29" fillId="0" borderId="3" xfId="6" applyFont="1" applyBorder="1"/>
    <xf numFmtId="0" fontId="30" fillId="0" borderId="3" xfId="6" applyFont="1" applyBorder="1" applyAlignment="1">
      <alignment horizontal="center" vertical="center"/>
    </xf>
    <xf numFmtId="0" fontId="30" fillId="0" borderId="44" xfId="6" applyFont="1" applyBorder="1" applyAlignment="1">
      <alignment horizontal="center" vertical="center"/>
    </xf>
  </cellXfs>
  <cellStyles count="12">
    <cellStyle name="Collegamento ipertestuale" xfId="5" builtinId="8"/>
    <cellStyle name="Collegamento ipertestuale 2" xfId="11" xr:uid="{A32A974F-A80D-4CFA-85CA-068F0CB344DD}"/>
    <cellStyle name="Migliaia 2" xfId="3" xr:uid="{1C7E832F-27CE-4B4C-ADEA-9F1070B332FE}"/>
    <cellStyle name="Migliaia 2 2" xfId="9" xr:uid="{E694C8E3-79C9-441F-A672-924462D71B8F}"/>
    <cellStyle name="Normale" xfId="0" builtinId="0"/>
    <cellStyle name="Normale 2" xfId="1" xr:uid="{00000000-0005-0000-0000-000001000000}"/>
    <cellStyle name="Normale 2 2" xfId="7" xr:uid="{09A75D19-4C95-40E1-826F-DC0FC44A8681}"/>
    <cellStyle name="Normale 2 2 2" xfId="8" xr:uid="{F22F2D0F-220C-4401-A2F2-6645247919E6}"/>
    <cellStyle name="Normale 3" xfId="6" xr:uid="{456969E7-F1E9-4A42-990D-1999147DFC52}"/>
    <cellStyle name="Normale 4" xfId="10" xr:uid="{93065482-5702-453B-B8B0-4C31FF78ADE0}"/>
    <cellStyle name="Percentuale" xfId="2" builtinId="5"/>
    <cellStyle name="Percentuale 2" xfId="4" xr:uid="{3A33DDFC-F988-4C9C-BB17-A3A967E08BF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512181565539603"/>
          <c:y val="1.9849362405118354E-2"/>
          <c:w val="0.73628006793268486"/>
          <c:h val="0.8983181102362205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'Tab 1 Graf 1'!$K$2</c:f>
              <c:strCache>
                <c:ptCount val="1"/>
                <c:pt idx="0">
                  <c:v>pericolosi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Pt>
            <c:idx val="27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1354-4B96-9788-190C804BFD43}"/>
              </c:ext>
            </c:extLst>
          </c:dPt>
          <c:dLbls>
            <c:dLbl>
              <c:idx val="0"/>
              <c:layout>
                <c:manualLayout>
                  <c:x val="2.5518341307814964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4-4B96-9788-190C804BFD43}"/>
                </c:ext>
              </c:extLst>
            </c:dLbl>
            <c:dLbl>
              <c:idx val="1"/>
              <c:layout>
                <c:manualLayout>
                  <c:x val="2.8708133971291867E-2"/>
                  <c:y val="2.4829298572315332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4-4B96-9788-190C804BFD43}"/>
                </c:ext>
              </c:extLst>
            </c:dLbl>
            <c:dLbl>
              <c:idx val="2"/>
              <c:layout>
                <c:manualLayout>
                  <c:x val="2.5518341307814964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4-4B96-9788-190C804BFD43}"/>
                </c:ext>
              </c:extLst>
            </c:dLbl>
            <c:dLbl>
              <c:idx val="3"/>
              <c:layout>
                <c:manualLayout>
                  <c:x val="2.2328548644338118E-2"/>
                  <c:y val="7.1763181501046543E-5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54-4B96-9788-190C804BFD43}"/>
                </c:ext>
              </c:extLst>
            </c:dLbl>
            <c:dLbl>
              <c:idx val="4"/>
              <c:layout>
                <c:manualLayout>
                  <c:x val="1.9138755980861216E-2"/>
                  <c:y val="9.103970973332732E-17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4-4B96-9788-190C804BFD43}"/>
                </c:ext>
              </c:extLst>
            </c:dLbl>
            <c:dLbl>
              <c:idx val="5"/>
              <c:layout>
                <c:manualLayout>
                  <c:x val="1.9138755980861243E-2"/>
                  <c:y val="-9.103970973332732E-17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54-4B96-9788-190C804BFD43}"/>
                </c:ext>
              </c:extLst>
            </c:dLbl>
            <c:dLbl>
              <c:idx val="6"/>
              <c:layout>
                <c:manualLayout>
                  <c:x val="1.913875598086124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54-4B96-9788-190C804BFD43}"/>
                </c:ext>
              </c:extLst>
            </c:dLbl>
            <c:dLbl>
              <c:idx val="7"/>
              <c:layout>
                <c:manualLayout>
                  <c:x val="1.913875598086124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54-4B96-9788-190C804BFD43}"/>
                </c:ext>
              </c:extLst>
            </c:dLbl>
            <c:dLbl>
              <c:idx val="8"/>
              <c:layout>
                <c:manualLayout>
                  <c:x val="1.9138755980861243E-2"/>
                  <c:y val="9.103970973332732E-17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54-4B96-9788-190C804BFD43}"/>
                </c:ext>
              </c:extLst>
            </c:dLbl>
            <c:dLbl>
              <c:idx val="9"/>
              <c:layout>
                <c:manualLayout>
                  <c:x val="1.2759170653907496E-2"/>
                  <c:y val="-9.103970973332732E-17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54-4B96-9788-190C804BFD43}"/>
                </c:ext>
              </c:extLst>
            </c:dLbl>
            <c:dLbl>
              <c:idx val="10"/>
              <c:layout>
                <c:manualLayout>
                  <c:x val="1.275917065390746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54-4B96-9788-190C804BFD43}"/>
                </c:ext>
              </c:extLst>
            </c:dLbl>
            <c:dLbl>
              <c:idx val="11"/>
              <c:layout>
                <c:manualLayout>
                  <c:x val="1.59489633173844E-2"/>
                  <c:y val="2.4829298572315332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54-4B96-9788-190C804BFD43}"/>
                </c:ext>
              </c:extLst>
            </c:dLbl>
            <c:dLbl>
              <c:idx val="12"/>
              <c:layout>
                <c:manualLayout>
                  <c:x val="1.913875598086124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54-4B96-9788-190C804BFD43}"/>
                </c:ext>
              </c:extLst>
            </c:dLbl>
            <c:dLbl>
              <c:idx val="13"/>
              <c:layout>
                <c:manualLayout>
                  <c:x val="1.275917065390746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54-4B96-9788-190C804BFD43}"/>
                </c:ext>
              </c:extLst>
            </c:dLbl>
            <c:dLbl>
              <c:idx val="14"/>
              <c:layout>
                <c:manualLayout>
                  <c:x val="9.5693779904306511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54-4B96-9788-190C804BFD43}"/>
                </c:ext>
              </c:extLst>
            </c:dLbl>
            <c:dLbl>
              <c:idx val="15"/>
              <c:layout>
                <c:manualLayout>
                  <c:x val="9.5693779904305921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54-4B96-9788-190C804BFD43}"/>
                </c:ext>
              </c:extLst>
            </c:dLbl>
            <c:dLbl>
              <c:idx val="16"/>
              <c:layout>
                <c:manualLayout>
                  <c:x val="1.2759170653907526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54-4B96-9788-190C804BFD43}"/>
                </c:ext>
              </c:extLst>
            </c:dLbl>
            <c:dLbl>
              <c:idx val="17"/>
              <c:layout>
                <c:manualLayout>
                  <c:x val="9.5693779904306216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54-4B96-9788-190C804BFD43}"/>
                </c:ext>
              </c:extLst>
            </c:dLbl>
            <c:dLbl>
              <c:idx val="18"/>
              <c:layout>
                <c:manualLayout>
                  <c:x val="9.5693779904306216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54-4B96-9788-190C804BFD43}"/>
                </c:ext>
              </c:extLst>
            </c:dLbl>
            <c:dLbl>
              <c:idx val="19"/>
              <c:layout>
                <c:manualLayout>
                  <c:x val="9.5693779904306216E-3"/>
                  <c:y val="2.4829298572315332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54-4B96-9788-190C804BFD43}"/>
                </c:ext>
              </c:extLst>
            </c:dLbl>
            <c:dLbl>
              <c:idx val="20"/>
              <c:layout>
                <c:manualLayout>
                  <c:x val="9.5693779904306511E-3"/>
                  <c:y val="-4.551985486666366E-17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54-4B96-9788-190C804BFD43}"/>
                </c:ext>
              </c:extLst>
            </c:dLbl>
            <c:dLbl>
              <c:idx val="21"/>
              <c:layout>
                <c:manualLayout>
                  <c:x val="9.5693779904305921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54-4B96-9788-190C804BFD43}"/>
                </c:ext>
              </c:extLst>
            </c:dLbl>
            <c:dLbl>
              <c:idx val="22"/>
              <c:layout>
                <c:manualLayout>
                  <c:x val="1.2759170653907496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54-4B96-9788-190C804BFD43}"/>
                </c:ext>
              </c:extLst>
            </c:dLbl>
            <c:dLbl>
              <c:idx val="23"/>
              <c:layout>
                <c:manualLayout>
                  <c:x val="9.5693779904305921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54-4B96-9788-190C804BFD43}"/>
                </c:ext>
              </c:extLst>
            </c:dLbl>
            <c:dLbl>
              <c:idx val="24"/>
              <c:layout>
                <c:manualLayout>
                  <c:x val="1.2759170653907496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54-4B96-9788-190C804BFD43}"/>
                </c:ext>
              </c:extLst>
            </c:dLbl>
            <c:dLbl>
              <c:idx val="25"/>
              <c:layout>
                <c:manualLayout>
                  <c:x val="9.5693779904306216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54-4B96-9788-190C804BFD43}"/>
                </c:ext>
              </c:extLst>
            </c:dLbl>
            <c:dLbl>
              <c:idx val="26"/>
              <c:layout>
                <c:manualLayout>
                  <c:x val="9.5693779904306216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54-4B96-9788-190C804BFD43}"/>
                </c:ext>
              </c:extLst>
            </c:dLbl>
            <c:dLbl>
              <c:idx val="27"/>
              <c:layout>
                <c:manualLayout>
                  <c:x val="9.5691268256539695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4-4B96-9788-190C804BFD43}"/>
                </c:ext>
              </c:extLst>
            </c:dLbl>
            <c:dLbl>
              <c:idx val="28"/>
              <c:layout>
                <c:manualLayout>
                  <c:x val="9.5693779904306216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54-4B96-9788-190C804BFD43}"/>
                </c:ext>
              </c:extLst>
            </c:dLbl>
            <c:dLbl>
              <c:idx val="31"/>
              <c:layout>
                <c:manualLayout>
                  <c:x val="9.5693779904306216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54-4B96-9788-190C804BFD4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1 Graf 1'!$J$3:$J$30</c:f>
              <c:strCache>
                <c:ptCount val="28"/>
                <c:pt idx="0">
                  <c:v>Romania</c:v>
                </c:pt>
                <c:pt idx="1">
                  <c:v>Malta</c:v>
                </c:pt>
                <c:pt idx="2">
                  <c:v>Grecia</c:v>
                </c:pt>
                <c:pt idx="3">
                  <c:v>Finlandia</c:v>
                </c:pt>
                <c:pt idx="4">
                  <c:v>Slovenia</c:v>
                </c:pt>
                <c:pt idx="5">
                  <c:v>Austria</c:v>
                </c:pt>
                <c:pt idx="6">
                  <c:v>Svezia</c:v>
                </c:pt>
                <c:pt idx="7">
                  <c:v>Polonia</c:v>
                </c:pt>
                <c:pt idx="8">
                  <c:v>Spagna</c:v>
                </c:pt>
                <c:pt idx="9">
                  <c:v>Lituania</c:v>
                </c:pt>
                <c:pt idx="10">
                  <c:v>Ungheria</c:v>
                </c:pt>
                <c:pt idx="11">
                  <c:v>Croazia</c:v>
                </c:pt>
                <c:pt idx="12">
                  <c:v>Francia</c:v>
                </c:pt>
                <c:pt idx="13">
                  <c:v>Paesi Bassi</c:v>
                </c:pt>
                <c:pt idx="14">
                  <c:v>Slovacchia</c:v>
                </c:pt>
                <c:pt idx="15">
                  <c:v>UE</c:v>
                </c:pt>
                <c:pt idx="16">
                  <c:v>Lettonia</c:v>
                </c:pt>
                <c:pt idx="17">
                  <c:v>Rep. Ceca</c:v>
                </c:pt>
                <c:pt idx="18">
                  <c:v>Irlanda</c:v>
                </c:pt>
                <c:pt idx="19">
                  <c:v>Lussemburgo</c:v>
                </c:pt>
                <c:pt idx="20">
                  <c:v>Belgio</c:v>
                </c:pt>
                <c:pt idx="21">
                  <c:v>Italia</c:v>
                </c:pt>
                <c:pt idx="22">
                  <c:v>Germania</c:v>
                </c:pt>
                <c:pt idx="23">
                  <c:v>Portogallo</c:v>
                </c:pt>
                <c:pt idx="24">
                  <c:v>Cipro</c:v>
                </c:pt>
                <c:pt idx="25">
                  <c:v>Danimarca</c:v>
                </c:pt>
                <c:pt idx="26">
                  <c:v>Bulgaria</c:v>
                </c:pt>
                <c:pt idx="27">
                  <c:v>Estonia</c:v>
                </c:pt>
              </c:strCache>
            </c:strRef>
          </c:cat>
          <c:val>
            <c:numRef>
              <c:f>'Tab 1 Graf 1'!$K$3:$K$30</c:f>
              <c:numCache>
                <c:formatCode>0.0</c:formatCode>
                <c:ptCount val="28"/>
                <c:pt idx="0">
                  <c:v>0.36294955570585596</c:v>
                </c:pt>
                <c:pt idx="1">
                  <c:v>1.2092203249211229</c:v>
                </c:pt>
                <c:pt idx="2">
                  <c:v>1.3667567960530789</c:v>
                </c:pt>
                <c:pt idx="3">
                  <c:v>1.481026358044981</c:v>
                </c:pt>
                <c:pt idx="4">
                  <c:v>1.5688971677400367</c:v>
                </c:pt>
                <c:pt idx="5">
                  <c:v>2.0012996654835504</c:v>
                </c:pt>
                <c:pt idx="6">
                  <c:v>2.0784489756564235</c:v>
                </c:pt>
                <c:pt idx="7">
                  <c:v>2.1723488975511822</c:v>
                </c:pt>
                <c:pt idx="8">
                  <c:v>2.3393762438740695</c:v>
                </c:pt>
                <c:pt idx="9">
                  <c:v>2.7238749371869768</c:v>
                </c:pt>
                <c:pt idx="10">
                  <c:v>2.9551293619316934</c:v>
                </c:pt>
                <c:pt idx="11">
                  <c:v>3.1452327219657565</c:v>
                </c:pt>
                <c:pt idx="12">
                  <c:v>3.5239612101956719</c:v>
                </c:pt>
                <c:pt idx="13">
                  <c:v>3.5517334444626769</c:v>
                </c:pt>
                <c:pt idx="14">
                  <c:v>3.6294607184239145</c:v>
                </c:pt>
                <c:pt idx="15">
                  <c:v>4.3483468581964093</c:v>
                </c:pt>
                <c:pt idx="16">
                  <c:v>4.3599744267152873</c:v>
                </c:pt>
                <c:pt idx="17">
                  <c:v>4.4655311692832207</c:v>
                </c:pt>
                <c:pt idx="18">
                  <c:v>4.5080214091086299</c:v>
                </c:pt>
                <c:pt idx="19">
                  <c:v>4.776769871573217</c:v>
                </c:pt>
                <c:pt idx="20">
                  <c:v>5.1616371338405651</c:v>
                </c:pt>
                <c:pt idx="21">
                  <c:v>5.8769107439217807</c:v>
                </c:pt>
                <c:pt idx="22">
                  <c:v>5.9661471164994317</c:v>
                </c:pt>
                <c:pt idx="23">
                  <c:v>7.0127266823711025</c:v>
                </c:pt>
                <c:pt idx="24">
                  <c:v>9.742700717244448</c:v>
                </c:pt>
                <c:pt idx="25">
                  <c:v>9.7548188625467152</c:v>
                </c:pt>
                <c:pt idx="26">
                  <c:v>10.352122759770396</c:v>
                </c:pt>
                <c:pt idx="27">
                  <c:v>46.92695429974345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54-4B96-9788-190C804BFD43}"/>
            </c:ext>
          </c:extLst>
        </c:ser>
        <c:ser>
          <c:idx val="1"/>
          <c:order val="1"/>
          <c:tx>
            <c:strRef>
              <c:f>'Tab 1 Graf 1'!$L$2</c:f>
              <c:strCache>
                <c:ptCount val="1"/>
                <c:pt idx="0">
                  <c:v>non pericolosi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Pt>
            <c:idx val="15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1-1354-4B96-9788-190C804BFD4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1354-4B96-9788-190C804BFD4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1354-4B96-9788-190C804BFD4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5-1354-4B96-9788-190C804BFD4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1354-4B96-9788-190C804BFD4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1354-4B96-9788-190C804BFD43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1354-4B96-9788-190C804BFD43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B-1354-4B96-9788-190C804BFD43}"/>
              </c:ext>
            </c:extLst>
          </c:dPt>
          <c:cat>
            <c:strRef>
              <c:f>'Tab 1 Graf 1'!$J$3:$J$30</c:f>
              <c:strCache>
                <c:ptCount val="28"/>
                <c:pt idx="0">
                  <c:v>Romania</c:v>
                </c:pt>
                <c:pt idx="1">
                  <c:v>Malta</c:v>
                </c:pt>
                <c:pt idx="2">
                  <c:v>Grecia</c:v>
                </c:pt>
                <c:pt idx="3">
                  <c:v>Finlandia</c:v>
                </c:pt>
                <c:pt idx="4">
                  <c:v>Slovenia</c:v>
                </c:pt>
                <c:pt idx="5">
                  <c:v>Austria</c:v>
                </c:pt>
                <c:pt idx="6">
                  <c:v>Svezia</c:v>
                </c:pt>
                <c:pt idx="7">
                  <c:v>Polonia</c:v>
                </c:pt>
                <c:pt idx="8">
                  <c:v>Spagna</c:v>
                </c:pt>
                <c:pt idx="9">
                  <c:v>Lituania</c:v>
                </c:pt>
                <c:pt idx="10">
                  <c:v>Ungheria</c:v>
                </c:pt>
                <c:pt idx="11">
                  <c:v>Croazia</c:v>
                </c:pt>
                <c:pt idx="12">
                  <c:v>Francia</c:v>
                </c:pt>
                <c:pt idx="13">
                  <c:v>Paesi Bassi</c:v>
                </c:pt>
                <c:pt idx="14">
                  <c:v>Slovacchia</c:v>
                </c:pt>
                <c:pt idx="15">
                  <c:v>UE</c:v>
                </c:pt>
                <c:pt idx="16">
                  <c:v>Lettonia</c:v>
                </c:pt>
                <c:pt idx="17">
                  <c:v>Rep. Ceca</c:v>
                </c:pt>
                <c:pt idx="18">
                  <c:v>Irlanda</c:v>
                </c:pt>
                <c:pt idx="19">
                  <c:v>Lussemburgo</c:v>
                </c:pt>
                <c:pt idx="20">
                  <c:v>Belgio</c:v>
                </c:pt>
                <c:pt idx="21">
                  <c:v>Italia</c:v>
                </c:pt>
                <c:pt idx="22">
                  <c:v>Germania</c:v>
                </c:pt>
                <c:pt idx="23">
                  <c:v>Portogallo</c:v>
                </c:pt>
                <c:pt idx="24">
                  <c:v>Cipro</c:v>
                </c:pt>
                <c:pt idx="25">
                  <c:v>Danimarca</c:v>
                </c:pt>
                <c:pt idx="26">
                  <c:v>Bulgaria</c:v>
                </c:pt>
                <c:pt idx="27">
                  <c:v>Estonia</c:v>
                </c:pt>
              </c:strCache>
            </c:strRef>
          </c:cat>
          <c:val>
            <c:numRef>
              <c:f>'Tab 1 Graf 1'!$L$3:$L$30</c:f>
              <c:numCache>
                <c:formatCode>0.0</c:formatCode>
                <c:ptCount val="28"/>
                <c:pt idx="0">
                  <c:v>99.637050444294147</c:v>
                </c:pt>
                <c:pt idx="1">
                  <c:v>98.790779675078866</c:v>
                </c:pt>
                <c:pt idx="2">
                  <c:v>98.633243203946918</c:v>
                </c:pt>
                <c:pt idx="3">
                  <c:v>98.518973641955014</c:v>
                </c:pt>
                <c:pt idx="4">
                  <c:v>98.431090667814658</c:v>
                </c:pt>
                <c:pt idx="5">
                  <c:v>97.998700334516457</c:v>
                </c:pt>
                <c:pt idx="6">
                  <c:v>97.921551024343586</c:v>
                </c:pt>
                <c:pt idx="7">
                  <c:v>97.827650531488459</c:v>
                </c:pt>
                <c:pt idx="8">
                  <c:v>97.660623756125943</c:v>
                </c:pt>
                <c:pt idx="9">
                  <c:v>97.276125062813023</c:v>
                </c:pt>
                <c:pt idx="10">
                  <c:v>97.044870638068332</c:v>
                </c:pt>
                <c:pt idx="11">
                  <c:v>96.854767278034231</c:v>
                </c:pt>
                <c:pt idx="12">
                  <c:v>96.476038789804335</c:v>
                </c:pt>
                <c:pt idx="13">
                  <c:v>96.448266555537316</c:v>
                </c:pt>
                <c:pt idx="14">
                  <c:v>96.370547344876215</c:v>
                </c:pt>
                <c:pt idx="15">
                  <c:v>95.651653141803592</c:v>
                </c:pt>
                <c:pt idx="16">
                  <c:v>95.640025573284717</c:v>
                </c:pt>
                <c:pt idx="17">
                  <c:v>95.534468830716776</c:v>
                </c:pt>
                <c:pt idx="18">
                  <c:v>95.491978590891364</c:v>
                </c:pt>
                <c:pt idx="19">
                  <c:v>95.223230128426763</c:v>
                </c:pt>
                <c:pt idx="20">
                  <c:v>94.838362866159443</c:v>
                </c:pt>
                <c:pt idx="21">
                  <c:v>94.123089256078231</c:v>
                </c:pt>
                <c:pt idx="22">
                  <c:v>94.033852636905806</c:v>
                </c:pt>
                <c:pt idx="23">
                  <c:v>92.987273317628905</c:v>
                </c:pt>
                <c:pt idx="24">
                  <c:v>90.257299282755568</c:v>
                </c:pt>
                <c:pt idx="25">
                  <c:v>90.245181137453287</c:v>
                </c:pt>
                <c:pt idx="26">
                  <c:v>89.647877240229604</c:v>
                </c:pt>
                <c:pt idx="27">
                  <c:v>53.073045700256557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354-4B96-9788-190C804B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0342816"/>
        <c:axId val="1"/>
      </c:barChart>
      <c:catAx>
        <c:axId val="400342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400342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94146371238478"/>
          <c:y val="0.96000000000000008"/>
          <c:w val="0.47941250076298597"/>
          <c:h val="3.294112626165635E-2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10022112846851E-2"/>
          <c:y val="9.4254938271604943E-2"/>
          <c:w val="0.45287253086419754"/>
          <c:h val="0.905745061728395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6A1-46E7-AFD8-3B7CA68D2677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6A1-46E7-AFD8-3B7CA68D26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6A1-46E7-AFD8-3B7CA68D26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6A1-46E7-AFD8-3B7CA68D267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6A1-46E7-AFD8-3B7CA68D26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86A1-46E7-AFD8-3B7CA68D2677}"/>
              </c:ext>
            </c:extLst>
          </c:dPt>
          <c:dPt>
            <c:idx val="6"/>
            <c:bubble3D val="0"/>
            <c:spPr>
              <a:solidFill>
                <a:srgbClr val="FFFF99"/>
              </a:solidFill>
            </c:spPr>
            <c:extLst>
              <c:ext xmlns:c16="http://schemas.microsoft.com/office/drawing/2014/chart" uri="{C3380CC4-5D6E-409C-BE32-E72D297353CC}">
                <c16:uniqueId val="{0000000A-86A1-46E7-AFD8-3B7CA68D2677}"/>
              </c:ext>
            </c:extLst>
          </c:dPt>
          <c:dLbls>
            <c:dLbl>
              <c:idx val="0"/>
              <c:layout>
                <c:manualLayout>
                  <c:x val="-6.7706842301321221E-2"/>
                  <c:y val="1.2896816156723948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A1-46E7-AFD8-3B7CA68D2677}"/>
                </c:ext>
              </c:extLst>
            </c:dLbl>
            <c:dLbl>
              <c:idx val="1"/>
              <c:layout>
                <c:manualLayout>
                  <c:x val="-9.9492975142813037E-2"/>
                  <c:y val="0.1673608151922186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1-46E7-AFD8-3B7CA68D2677}"/>
                </c:ext>
              </c:extLst>
            </c:dLbl>
            <c:dLbl>
              <c:idx val="2"/>
              <c:layout>
                <c:manualLayout>
                  <c:x val="5.8252277288868299E-3"/>
                  <c:y val="-3.594441871236683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A1-46E7-AFD8-3B7CA68D2677}"/>
                </c:ext>
              </c:extLst>
            </c:dLbl>
            <c:dLbl>
              <c:idx val="3"/>
              <c:layout>
                <c:manualLayout>
                  <c:x val="-1.8129998177077142E-2"/>
                  <c:y val="6.7824089166239776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A1-46E7-AFD8-3B7CA68D2677}"/>
                </c:ext>
              </c:extLst>
            </c:dLbl>
            <c:dLbl>
              <c:idx val="4"/>
              <c:layout>
                <c:manualLayout>
                  <c:x val="-0.13772530930245461"/>
                  <c:y val="-3.4779800990391033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A1-46E7-AFD8-3B7CA68D267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A1-46E7-AFD8-3B7CA68D2677}"/>
                </c:ext>
              </c:extLst>
            </c:dLbl>
            <c:dLbl>
              <c:idx val="6"/>
              <c:layout>
                <c:manualLayout>
                  <c:x val="8.6454415039906155E-2"/>
                  <c:y val="3.1744671603098462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A1-46E7-AFD8-3B7CA68D267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'Graf 9 10'!$M$8:$S$8</c:f>
              <c:strCache>
                <c:ptCount val="7"/>
                <c:pt idx="0">
                  <c:v>Rifiuti chimici e medici</c:v>
                </c:pt>
                <c:pt idx="1">
                  <c:v>Rifiuti riciclabili tranne rifiuti contenenti PCB</c:v>
                </c:pt>
                <c:pt idx="2">
                  <c:v>Attrezzatura</c:v>
                </c:pt>
                <c:pt idx="3">
                  <c:v>Rifiuti animali e vegetali</c:v>
                </c:pt>
                <c:pt idx="4">
                  <c:v>Rifiuti ordinari misti</c:v>
                </c:pt>
                <c:pt idx="5">
                  <c:v>Fanghi comuni</c:v>
                </c:pt>
                <c:pt idx="6">
                  <c:v>Rifiuti minerali e solidificati</c:v>
                </c:pt>
              </c:strCache>
            </c:strRef>
          </c:cat>
          <c:val>
            <c:numRef>
              <c:f>'Graf 9 10'!$M$10:$S$10</c:f>
              <c:numCache>
                <c:formatCode>#,##0</c:formatCode>
                <c:ptCount val="7"/>
                <c:pt idx="0">
                  <c:v>26860</c:v>
                </c:pt>
                <c:pt idx="1">
                  <c:v>215260</c:v>
                </c:pt>
                <c:pt idx="2">
                  <c:v>4590</c:v>
                </c:pt>
                <c:pt idx="3">
                  <c:v>87640</c:v>
                </c:pt>
                <c:pt idx="4">
                  <c:v>257840</c:v>
                </c:pt>
                <c:pt idx="5">
                  <c:v>17540</c:v>
                </c:pt>
                <c:pt idx="6">
                  <c:v>1626290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A1-46E7-AFD8-3B7CA68D2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196166388292371"/>
          <c:y val="1.9610275988228743E-3"/>
          <c:w val="0.37156891752167343"/>
          <c:h val="0.95686248309870359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461067366579176E-2"/>
          <c:y val="2.3148148148148147E-2"/>
          <c:w val="0.91269510061242343"/>
          <c:h val="0.6578536016331292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'Graf 11 12'!$M$3</c:f>
              <c:strCache>
                <c:ptCount val="1"/>
                <c:pt idx="0">
                  <c:v>Pericolosi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7777777777777779E-3"/>
                  <c:y val="-1.851888305628463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CB-421D-A033-74844D9E2B89}"/>
                </c:ext>
              </c:extLst>
            </c:dLbl>
            <c:dLbl>
              <c:idx val="2"/>
              <c:layout>
                <c:manualLayout>
                  <c:x val="2.7777777777777779E-3"/>
                  <c:y val="-2.7777777777777776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B-421D-A033-74844D9E2B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B-421D-A033-74844D9E2B89}"/>
                </c:ext>
              </c:extLst>
            </c:dLbl>
            <c:dLbl>
              <c:idx val="5"/>
              <c:layout>
                <c:manualLayout>
                  <c:x val="5.5555555555555558E-3"/>
                  <c:y val="-1.8518518518518517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B-421D-A033-74844D9E2B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B-421D-A033-74844D9E2B89}"/>
                </c:ext>
              </c:extLst>
            </c:dLbl>
            <c:dLbl>
              <c:idx val="7"/>
              <c:layout>
                <c:manualLayout>
                  <c:x val="5.5555555555556572E-3"/>
                  <c:y val="-1.3889253426655002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B-421D-A033-74844D9E2B8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11 12'!$N$2:$U$2</c:f>
              <c:strCache>
                <c:ptCount val="8"/>
                <c:pt idx="0">
                  <c:v>Rifiuti totali</c:v>
                </c:pt>
                <c:pt idx="1">
                  <c:v>Rifiuti chimici e medici</c:v>
                </c:pt>
                <c:pt idx="2">
                  <c:v>Rifiuti riciclabili tranne rifiuti contenenti PCB</c:v>
                </c:pt>
                <c:pt idx="3">
                  <c:v>Attrezzatura</c:v>
                </c:pt>
                <c:pt idx="4">
                  <c:v>Rifiuti animali e vegetali</c:v>
                </c:pt>
                <c:pt idx="5">
                  <c:v>Rifiuti ordinari misti</c:v>
                </c:pt>
                <c:pt idx="6">
                  <c:v>Fanghi comuni</c:v>
                </c:pt>
                <c:pt idx="7">
                  <c:v>Rifiuti minerali e solidificati</c:v>
                </c:pt>
              </c:strCache>
            </c:strRef>
          </c:cat>
          <c:val>
            <c:numRef>
              <c:f>'Graf 11 12'!$N$3:$U$3</c:f>
              <c:numCache>
                <c:formatCode>0.0</c:formatCode>
                <c:ptCount val="8"/>
                <c:pt idx="0">
                  <c:v>4.3483468581964093</c:v>
                </c:pt>
                <c:pt idx="1">
                  <c:v>49.672100430953719</c:v>
                </c:pt>
                <c:pt idx="2">
                  <c:v>0.83383240429354588</c:v>
                </c:pt>
                <c:pt idx="3">
                  <c:v>71.123666038920277</c:v>
                </c:pt>
                <c:pt idx="4">
                  <c:v>0</c:v>
                </c:pt>
                <c:pt idx="5">
                  <c:v>1.7976158738622083</c:v>
                </c:pt>
                <c:pt idx="6">
                  <c:v>0</c:v>
                </c:pt>
                <c:pt idx="7">
                  <c:v>3.4023343530040688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CB-421D-A033-74844D9E2B89}"/>
            </c:ext>
          </c:extLst>
        </c:ser>
        <c:ser>
          <c:idx val="1"/>
          <c:order val="1"/>
          <c:tx>
            <c:strRef>
              <c:f>'Graf 11 12'!$M$4</c:f>
              <c:strCache>
                <c:ptCount val="1"/>
                <c:pt idx="0">
                  <c:v>Non pericolosi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4"/>
              <c:numFmt formatCode="#,##0" sourceLinked="0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2CB-421D-A033-74844D9E2B89}"/>
                </c:ext>
              </c:extLst>
            </c:dLbl>
            <c:dLbl>
              <c:idx val="6"/>
              <c:numFmt formatCode="#,##0" sourceLinked="0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2CB-421D-A033-74844D9E2B8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11 12'!$N$2:$U$2</c:f>
              <c:strCache>
                <c:ptCount val="8"/>
                <c:pt idx="0">
                  <c:v>Rifiuti totali</c:v>
                </c:pt>
                <c:pt idx="1">
                  <c:v>Rifiuti chimici e medici</c:v>
                </c:pt>
                <c:pt idx="2">
                  <c:v>Rifiuti riciclabili tranne rifiuti contenenti PCB</c:v>
                </c:pt>
                <c:pt idx="3">
                  <c:v>Attrezzatura</c:v>
                </c:pt>
                <c:pt idx="4">
                  <c:v>Rifiuti animali e vegetali</c:v>
                </c:pt>
                <c:pt idx="5">
                  <c:v>Rifiuti ordinari misti</c:v>
                </c:pt>
                <c:pt idx="6">
                  <c:v>Fanghi comuni</c:v>
                </c:pt>
                <c:pt idx="7">
                  <c:v>Rifiuti minerali e solidificati</c:v>
                </c:pt>
              </c:strCache>
            </c:strRef>
          </c:cat>
          <c:val>
            <c:numRef>
              <c:f>'Graf 11 12'!$N$4:$U$4</c:f>
              <c:numCache>
                <c:formatCode>0.0</c:formatCode>
                <c:ptCount val="8"/>
                <c:pt idx="0">
                  <c:v>95.651653141803592</c:v>
                </c:pt>
                <c:pt idx="1">
                  <c:v>50.327899569046288</c:v>
                </c:pt>
                <c:pt idx="2">
                  <c:v>99.166167595706455</c:v>
                </c:pt>
                <c:pt idx="3">
                  <c:v>28.8135593220339</c:v>
                </c:pt>
                <c:pt idx="4">
                  <c:v>100</c:v>
                </c:pt>
                <c:pt idx="5">
                  <c:v>98.198575617930459</c:v>
                </c:pt>
                <c:pt idx="6">
                  <c:v>100</c:v>
                </c:pt>
                <c:pt idx="7">
                  <c:v>96.598853612901308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CB-421D-A033-74844D9E2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0348416"/>
        <c:axId val="1"/>
      </c:barChart>
      <c:catAx>
        <c:axId val="4003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40034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900203665987781"/>
          <c:y val="0.92830340027721259"/>
          <c:w val="0.60285132382892059"/>
          <c:h val="6.0377284300136669E-2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461067366579176E-2"/>
          <c:y val="2.3148148148148147E-2"/>
          <c:w val="0.91269510061242343"/>
          <c:h val="0.6578536016331292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'Graf 11 12'!$M$5</c:f>
              <c:strCache>
                <c:ptCount val="1"/>
                <c:pt idx="0">
                  <c:v>Pericolosi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7777777777777779E-3"/>
                  <c:y val="-1.851888305628463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7E-425A-9CAE-CE8965D43DC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E-425A-9CAE-CE8965D43DC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E-425A-9CAE-CE8965D43DCF}"/>
                </c:ext>
              </c:extLst>
            </c:dLbl>
            <c:dLbl>
              <c:idx val="5"/>
              <c:layout>
                <c:manualLayout>
                  <c:x val="5.5555555555555558E-3"/>
                  <c:y val="-1.8518518518518517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E-425A-9CAE-CE8965D43DC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E-425A-9CAE-CE8965D43DCF}"/>
                </c:ext>
              </c:extLst>
            </c:dLbl>
            <c:dLbl>
              <c:idx val="7"/>
              <c:layout>
                <c:manualLayout>
                  <c:x val="5.5555555555556572E-3"/>
                  <c:y val="-1.3889253426655002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E-425A-9CAE-CE8965D43DC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11 12'!$N$2:$U$2</c:f>
              <c:strCache>
                <c:ptCount val="8"/>
                <c:pt idx="0">
                  <c:v>Rifiuti totali</c:v>
                </c:pt>
                <c:pt idx="1">
                  <c:v>Rifiuti chimici e medici</c:v>
                </c:pt>
                <c:pt idx="2">
                  <c:v>Rifiuti riciclabili tranne rifiuti contenenti PCB</c:v>
                </c:pt>
                <c:pt idx="3">
                  <c:v>Attrezzatura</c:v>
                </c:pt>
                <c:pt idx="4">
                  <c:v>Rifiuti animali e vegetali</c:v>
                </c:pt>
                <c:pt idx="5">
                  <c:v>Rifiuti ordinari misti</c:v>
                </c:pt>
                <c:pt idx="6">
                  <c:v>Fanghi comuni</c:v>
                </c:pt>
                <c:pt idx="7">
                  <c:v>Rifiuti minerali e solidificati</c:v>
                </c:pt>
              </c:strCache>
            </c:strRef>
          </c:cat>
          <c:val>
            <c:numRef>
              <c:f>'Graf 11 12'!$N$5:$U$5</c:f>
              <c:numCache>
                <c:formatCode>0.0</c:formatCode>
                <c:ptCount val="8"/>
                <c:pt idx="0">
                  <c:v>5.8769107439217798</c:v>
                </c:pt>
                <c:pt idx="1">
                  <c:v>29.257748472424144</c:v>
                </c:pt>
                <c:pt idx="2">
                  <c:v>4.4999026035315491E-2</c:v>
                </c:pt>
                <c:pt idx="3">
                  <c:v>55.594623725557526</c:v>
                </c:pt>
                <c:pt idx="5">
                  <c:v>2.3563779991297635</c:v>
                </c:pt>
                <c:pt idx="7">
                  <c:v>4.1977245396542395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7E-425A-9CAE-CE8965D43DCF}"/>
            </c:ext>
          </c:extLst>
        </c:ser>
        <c:ser>
          <c:idx val="1"/>
          <c:order val="1"/>
          <c:tx>
            <c:strRef>
              <c:f>'Graf 11 12'!$M$6</c:f>
              <c:strCache>
                <c:ptCount val="1"/>
                <c:pt idx="0">
                  <c:v>Non pericolosi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2"/>
              <c:numFmt formatCode="#,##0" sourceLinked="0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27E-425A-9CAE-CE8965D43DCF}"/>
                </c:ext>
              </c:extLst>
            </c:dLbl>
            <c:dLbl>
              <c:idx val="4"/>
              <c:numFmt formatCode="#,##0" sourceLinked="0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27E-425A-9CAE-CE8965D43DCF}"/>
                </c:ext>
              </c:extLst>
            </c:dLbl>
            <c:dLbl>
              <c:idx val="6"/>
              <c:numFmt formatCode="#,##0" sourceLinked="0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27E-425A-9CAE-CE8965D43DC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11 12'!$N$2:$U$2</c:f>
              <c:strCache>
                <c:ptCount val="8"/>
                <c:pt idx="0">
                  <c:v>Rifiuti totali</c:v>
                </c:pt>
                <c:pt idx="1">
                  <c:v>Rifiuti chimici e medici</c:v>
                </c:pt>
                <c:pt idx="2">
                  <c:v>Rifiuti riciclabili tranne rifiuti contenenti PCB</c:v>
                </c:pt>
                <c:pt idx="3">
                  <c:v>Attrezzatura</c:v>
                </c:pt>
                <c:pt idx="4">
                  <c:v>Rifiuti animali e vegetali</c:v>
                </c:pt>
                <c:pt idx="5">
                  <c:v>Rifiuti ordinari misti</c:v>
                </c:pt>
                <c:pt idx="6">
                  <c:v>Fanghi comuni</c:v>
                </c:pt>
                <c:pt idx="7">
                  <c:v>Rifiuti minerali e solidificati</c:v>
                </c:pt>
              </c:strCache>
            </c:strRef>
          </c:cat>
          <c:val>
            <c:numRef>
              <c:f>'Graf 11 12'!$N$6:$U$6</c:f>
              <c:numCache>
                <c:formatCode>0.0</c:formatCode>
                <c:ptCount val="8"/>
                <c:pt idx="0">
                  <c:v>94.123089256078217</c:v>
                </c:pt>
                <c:pt idx="1">
                  <c:v>70.74225152757586</c:v>
                </c:pt>
                <c:pt idx="2">
                  <c:v>99.955000973964687</c:v>
                </c:pt>
                <c:pt idx="3">
                  <c:v>44.405376274442467</c:v>
                </c:pt>
                <c:pt idx="4">
                  <c:v>100</c:v>
                </c:pt>
                <c:pt idx="5">
                  <c:v>97.643622000870238</c:v>
                </c:pt>
                <c:pt idx="6">
                  <c:v>100</c:v>
                </c:pt>
                <c:pt idx="7">
                  <c:v>95.802275460345768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7E-425A-9CAE-CE8965D43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0346816"/>
        <c:axId val="1"/>
      </c:barChart>
      <c:catAx>
        <c:axId val="40034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400346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8676194887403784"/>
          <c:y val="0.92075638272488669"/>
          <c:w val="0.39918546946337591"/>
          <c:h val="6.415095840292695E-2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23E-4E23-83BF-49DB2E13FAA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23E-4E23-83BF-49DB2E13FAA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3-323E-4E23-83BF-49DB2E13FAA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5-323E-4E23-83BF-49DB2E13FAA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3E-4E23-83BF-49DB2E13FA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'Graf. 13 14'!$S$5:$S$31</c:f>
              <c:strCache>
                <c:ptCount val="27"/>
                <c:pt idx="0">
                  <c:v>Danimarca</c:v>
                </c:pt>
                <c:pt idx="1">
                  <c:v>Lussemburgo</c:v>
                </c:pt>
                <c:pt idx="2">
                  <c:v>Malta</c:v>
                </c:pt>
                <c:pt idx="3">
                  <c:v>Germania</c:v>
                </c:pt>
                <c:pt idx="4">
                  <c:v>Irlanda</c:v>
                </c:pt>
                <c:pt idx="5">
                  <c:v>Austria</c:v>
                </c:pt>
                <c:pt idx="6">
                  <c:v>Finlandia</c:v>
                </c:pt>
                <c:pt idx="7">
                  <c:v>Francia</c:v>
                </c:pt>
                <c:pt idx="8">
                  <c:v>Grecia</c:v>
                </c:pt>
                <c:pt idx="9">
                  <c:v>Paesi Bassi</c:v>
                </c:pt>
                <c:pt idx="10">
                  <c:v>Portogallo</c:v>
                </c:pt>
                <c:pt idx="11">
                  <c:v>Italia</c:v>
                </c:pt>
                <c:pt idx="12">
                  <c:v>UE</c:v>
                </c:pt>
                <c:pt idx="13">
                  <c:v>Slovenia</c:v>
                </c:pt>
                <c:pt idx="14">
                  <c:v>Spagna</c:v>
                </c:pt>
                <c:pt idx="15">
                  <c:v>Lituania</c:v>
                </c:pt>
                <c:pt idx="16">
                  <c:v>Svezia</c:v>
                </c:pt>
                <c:pt idx="17">
                  <c:v>Croazia</c:v>
                </c:pt>
                <c:pt idx="18">
                  <c:v>Slovacchia</c:v>
                </c:pt>
                <c:pt idx="19">
                  <c:v>Belgio</c:v>
                </c:pt>
                <c:pt idx="20">
                  <c:v>Bulgaria</c:v>
                </c:pt>
                <c:pt idx="21">
                  <c:v>Lettonia</c:v>
                </c:pt>
                <c:pt idx="22">
                  <c:v>Estonia</c:v>
                </c:pt>
                <c:pt idx="23">
                  <c:v>Ungheria</c:v>
                </c:pt>
                <c:pt idx="24">
                  <c:v>Rep. Ceca</c:v>
                </c:pt>
                <c:pt idx="25">
                  <c:v>Polonia</c:v>
                </c:pt>
                <c:pt idx="26">
                  <c:v>Romania</c:v>
                </c:pt>
              </c:strCache>
            </c:strRef>
          </c:cat>
          <c:val>
            <c:numRef>
              <c:f>'Graf. 13 14'!$T$5:$T$31</c:f>
              <c:numCache>
                <c:formatCode>#,##0</c:formatCode>
                <c:ptCount val="27"/>
                <c:pt idx="0">
                  <c:v>814</c:v>
                </c:pt>
                <c:pt idx="1">
                  <c:v>803</c:v>
                </c:pt>
                <c:pt idx="2">
                  <c:v>663</c:v>
                </c:pt>
                <c:pt idx="3">
                  <c:v>606</c:v>
                </c:pt>
                <c:pt idx="4">
                  <c:v>598</c:v>
                </c:pt>
                <c:pt idx="5">
                  <c:v>579</c:v>
                </c:pt>
                <c:pt idx="6">
                  <c:v>551</c:v>
                </c:pt>
                <c:pt idx="7">
                  <c:v>536</c:v>
                </c:pt>
                <c:pt idx="8">
                  <c:v>515</c:v>
                </c:pt>
                <c:pt idx="9">
                  <c:v>511</c:v>
                </c:pt>
                <c:pt idx="10">
                  <c:v>507</c:v>
                </c:pt>
                <c:pt idx="11">
                  <c:v>499</c:v>
                </c:pt>
                <c:pt idx="12">
                  <c:v>492</c:v>
                </c:pt>
                <c:pt idx="13">
                  <c:v>486</c:v>
                </c:pt>
                <c:pt idx="14">
                  <c:v>475</c:v>
                </c:pt>
                <c:pt idx="15">
                  <c:v>464</c:v>
                </c:pt>
                <c:pt idx="16">
                  <c:v>434</c:v>
                </c:pt>
                <c:pt idx="17">
                  <c:v>432</c:v>
                </c:pt>
                <c:pt idx="18">
                  <c:v>414</c:v>
                </c:pt>
                <c:pt idx="19">
                  <c:v>409</c:v>
                </c:pt>
                <c:pt idx="20">
                  <c:v>407</c:v>
                </c:pt>
                <c:pt idx="21">
                  <c:v>407</c:v>
                </c:pt>
                <c:pt idx="22">
                  <c:v>405</c:v>
                </c:pt>
                <c:pt idx="23">
                  <c:v>381</c:v>
                </c:pt>
                <c:pt idx="24">
                  <c:v>351</c:v>
                </c:pt>
                <c:pt idx="25">
                  <c:v>315</c:v>
                </c:pt>
                <c:pt idx="26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3E-4E23-83BF-49DB2E13F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398168"/>
        <c:axId val="1"/>
      </c:barChart>
      <c:catAx>
        <c:axId val="652398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652398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97069116360456E-2"/>
          <c:y val="4.6296296296296294E-2"/>
          <c:w val="0.91373315835520563"/>
          <c:h val="0.77156605424321956"/>
        </c:manualLayout>
      </c:layout>
      <c:lineChart>
        <c:grouping val="standard"/>
        <c:varyColors val="0"/>
        <c:ser>
          <c:idx val="0"/>
          <c:order val="0"/>
          <c:tx>
            <c:strRef>
              <c:f>'Graf. 13 14'!$A$34</c:f>
              <c:strCache>
                <c:ptCount val="1"/>
                <c:pt idx="0">
                  <c:v>Rifiuti prodotti in UE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510859177824016E-2"/>
                  <c:y val="1.344909949711311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BE-4774-8E13-EE5A6145C0FF}"/>
                </c:ext>
              </c:extLst>
            </c:dLbl>
            <c:dLbl>
              <c:idx val="1"/>
              <c:layout>
                <c:manualLayout>
                  <c:x val="-3.6726458943734587E-2"/>
                  <c:y val="-4.1667101918433702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E-4774-8E13-EE5A6145C0FF}"/>
                </c:ext>
              </c:extLst>
            </c:dLbl>
            <c:dLbl>
              <c:idx val="2"/>
              <c:layout>
                <c:manualLayout>
                  <c:x val="-5.3340277777777778E-2"/>
                  <c:y val="-3.7037401574803147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E-4774-8E13-EE5A6145C0FF}"/>
                </c:ext>
              </c:extLst>
            </c:dLbl>
            <c:dLbl>
              <c:idx val="3"/>
              <c:layout>
                <c:manualLayout>
                  <c:x val="-5.4312554680664919E-2"/>
                  <c:y val="-1.8518518518518517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E-4774-8E13-EE5A6145C0FF}"/>
                </c:ext>
              </c:extLst>
            </c:dLbl>
            <c:dLbl>
              <c:idx val="4"/>
              <c:layout>
                <c:manualLayout>
                  <c:x val="-4.3277996500437448E-2"/>
                  <c:y val="2.3148148148148192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E-4774-8E13-EE5A6145C0FF}"/>
                </c:ext>
              </c:extLst>
            </c:dLbl>
            <c:dLbl>
              <c:idx val="5"/>
              <c:layout>
                <c:manualLayout>
                  <c:x val="-4.3284995625546809E-2"/>
                  <c:y val="-2.31481481481481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E-4774-8E13-EE5A6145C0FF}"/>
                </c:ext>
              </c:extLst>
            </c:dLbl>
            <c:dLbl>
              <c:idx val="6"/>
              <c:layout>
                <c:manualLayout>
                  <c:x val="5.0242652712449536E-3"/>
                  <c:y val="-4.092334690916109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BE-4774-8E13-EE5A6145C0FF}"/>
                </c:ext>
              </c:extLst>
            </c:dLbl>
            <c:dLbl>
              <c:idx val="7"/>
              <c:layout>
                <c:manualLayout>
                  <c:x val="-2.3677317029893445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BE-4774-8E13-EE5A6145C0F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66CC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'Graf. 13 14'!$B$33:$I$33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strCache>
            </c:strRef>
          </c:cat>
          <c:val>
            <c:numRef>
              <c:f>'Graf. 13 14'!$B$34:$I$34</c:f>
              <c:numCache>
                <c:formatCode>#,##0</c:formatCode>
                <c:ptCount val="8"/>
                <c:pt idx="0">
                  <c:v>499</c:v>
                </c:pt>
                <c:pt idx="1">
                  <c:v>488</c:v>
                </c:pt>
                <c:pt idx="2">
                  <c:v>478</c:v>
                </c:pt>
                <c:pt idx="3">
                  <c:v>478</c:v>
                </c:pt>
                <c:pt idx="4">
                  <c:v>480</c:v>
                </c:pt>
                <c:pt idx="5">
                  <c:v>490</c:v>
                </c:pt>
                <c:pt idx="6">
                  <c:v>491</c:v>
                </c:pt>
                <c:pt idx="7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BE-4774-8E13-EE5A6145C0FF}"/>
            </c:ext>
          </c:extLst>
        </c:ser>
        <c:ser>
          <c:idx val="1"/>
          <c:order val="1"/>
          <c:tx>
            <c:strRef>
              <c:f>'Graf. 13 14'!$A$35</c:f>
              <c:strCache>
                <c:ptCount val="1"/>
                <c:pt idx="0">
                  <c:v>Rifiuti prodotti in Italia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dLbl>
              <c:idx val="2"/>
              <c:layout>
                <c:manualLayout>
                  <c:x val="0"/>
                  <c:y val="-2.74478769499429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3399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BE-4774-8E13-EE5A6145C0FF}"/>
                </c:ext>
              </c:extLst>
            </c:dLbl>
            <c:dLbl>
              <c:idx val="3"/>
              <c:layout>
                <c:manualLayout>
                  <c:x val="0"/>
                  <c:y val="-2.744787694994296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3399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BE-4774-8E13-EE5A6145C0FF}"/>
                </c:ext>
              </c:extLst>
            </c:dLbl>
            <c:dLbl>
              <c:idx val="4"/>
              <c:layout>
                <c:manualLayout>
                  <c:x val="-2.4180933619442648E-2"/>
                  <c:y val="-4.57464615832382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3399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BE-4774-8E13-EE5A6145C0FF}"/>
                </c:ext>
              </c:extLst>
            </c:dLbl>
            <c:dLbl>
              <c:idx val="5"/>
              <c:layout>
                <c:manualLayout>
                  <c:x val="-2.8577467004795857E-2"/>
                  <c:y val="-3.659716926659056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3399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BE-4774-8E13-EE5A6145C0FF}"/>
                </c:ext>
              </c:extLst>
            </c:dLbl>
            <c:dLbl>
              <c:idx val="6"/>
              <c:layout>
                <c:manualLayout>
                  <c:x val="-3.517226708282567E-2"/>
                  <c:y val="-5.48957538998858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3399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BE-4774-8E13-EE5A6145C0F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339966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'Graf. 13 14'!$B$33:$I$33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strCache>
            </c:strRef>
          </c:cat>
          <c:val>
            <c:numRef>
              <c:f>'Graf. 13 14'!$B$35:$I$35</c:f>
              <c:numCache>
                <c:formatCode>#,##0</c:formatCode>
                <c:ptCount val="8"/>
                <c:pt idx="0">
                  <c:v>529</c:v>
                </c:pt>
                <c:pt idx="1">
                  <c:v>504</c:v>
                </c:pt>
                <c:pt idx="2">
                  <c:v>491</c:v>
                </c:pt>
                <c:pt idx="3">
                  <c:v>488</c:v>
                </c:pt>
                <c:pt idx="4">
                  <c:v>486</c:v>
                </c:pt>
                <c:pt idx="5">
                  <c:v>497</c:v>
                </c:pt>
                <c:pt idx="6">
                  <c:v>488</c:v>
                </c:pt>
                <c:pt idx="7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BE-4774-8E13-EE5A6145C0FF}"/>
            </c:ext>
          </c:extLst>
        </c:ser>
        <c:ser>
          <c:idx val="2"/>
          <c:order val="2"/>
          <c:tx>
            <c:strRef>
              <c:f>'Graf. 13 14'!$A$36</c:f>
              <c:strCache>
                <c:ptCount val="1"/>
                <c:pt idx="0">
                  <c:v>Rifiuti trattati in UE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4180933619442648E-2"/>
                  <c:y val="5.03211077415620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CC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BE-4774-8E13-EE5A6145C0FF}"/>
                </c:ext>
              </c:extLst>
            </c:dLbl>
            <c:dLbl>
              <c:idx val="1"/>
              <c:layout>
                <c:manualLayout>
                  <c:x val="-2.8577467004795857E-2"/>
                  <c:y val="4.11718154249143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CC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BE-4774-8E13-EE5A6145C0FF}"/>
                </c:ext>
              </c:extLst>
            </c:dLbl>
            <c:dLbl>
              <c:idx val="2"/>
              <c:layout>
                <c:manualLayout>
                  <c:x val="-3.9568800468178879E-2"/>
                  <c:y val="4.57464615832382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CC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BE-4774-8E13-EE5A6145C0FF}"/>
                </c:ext>
              </c:extLst>
            </c:dLbl>
            <c:dLbl>
              <c:idx val="3"/>
              <c:layout>
                <c:manualLayout>
                  <c:x val="0"/>
                  <c:y val="-2.74478769499429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CC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BE-4774-8E13-EE5A6145C0FF}"/>
                </c:ext>
              </c:extLst>
            </c:dLbl>
            <c:dLbl>
              <c:idx val="4"/>
              <c:layout>
                <c:manualLayout>
                  <c:x val="1.0991333463383022E-2"/>
                  <c:y val="1.37239384749714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CC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BE-4774-8E13-EE5A6145C0FF}"/>
                </c:ext>
              </c:extLst>
            </c:dLbl>
            <c:dLbl>
              <c:idx val="5"/>
              <c:layout>
                <c:manualLayout>
                  <c:x val="-4.3965333853532088E-3"/>
                  <c:y val="3.20225231082667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CC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BE-4774-8E13-EE5A6145C0FF}"/>
                </c:ext>
              </c:extLst>
            </c:dLbl>
            <c:dLbl>
              <c:idx val="6"/>
              <c:layout>
                <c:manualLayout>
                  <c:x val="-1.8119623869141051E-16"/>
                  <c:y val="4.0852578662658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BE-4774-8E13-EE5A6145C0F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CCFF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'Graf. 13 14'!$B$33:$I$33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strCache>
            </c:strRef>
          </c:cat>
          <c:val>
            <c:numRef>
              <c:f>'Graf. 13 14'!$B$36:$I$36</c:f>
              <c:numCache>
                <c:formatCode>#,##0</c:formatCode>
                <c:ptCount val="8"/>
                <c:pt idx="0">
                  <c:v>487</c:v>
                </c:pt>
                <c:pt idx="1">
                  <c:v>474</c:v>
                </c:pt>
                <c:pt idx="2">
                  <c:v>466</c:v>
                </c:pt>
                <c:pt idx="3">
                  <c:v>467</c:v>
                </c:pt>
                <c:pt idx="4">
                  <c:v>469</c:v>
                </c:pt>
                <c:pt idx="5">
                  <c:v>482</c:v>
                </c:pt>
                <c:pt idx="6">
                  <c:v>484</c:v>
                </c:pt>
                <c:pt idx="7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BE-4774-8E13-EE5A6145C0FF}"/>
            </c:ext>
          </c:extLst>
        </c:ser>
        <c:ser>
          <c:idx val="3"/>
          <c:order val="3"/>
          <c:tx>
            <c:strRef>
              <c:f>'Graf. 13 14'!$A$37</c:f>
              <c:strCache>
                <c:ptCount val="1"/>
                <c:pt idx="0">
                  <c:v>Rifiuti trattati in Italia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1982666926766044E-2"/>
                  <c:y val="-5.0321107741562031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99CC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BE-4774-8E13-EE5A6145C0FF}"/>
                </c:ext>
              </c:extLst>
            </c:dLbl>
            <c:dLbl>
              <c:idx val="1"/>
              <c:layout>
                <c:manualLayout>
                  <c:x val="-3.2974000390149062E-2"/>
                  <c:y val="3.2022523108266747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99CC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BE-4774-8E13-EE5A6145C0FF}"/>
                </c:ext>
              </c:extLst>
            </c:dLbl>
            <c:dLbl>
              <c:idx val="3"/>
              <c:layout>
                <c:manualLayout>
                  <c:x val="1.0991333463383022E-2"/>
                  <c:y val="-2.2873230791619105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99CC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BE-4774-8E13-EE5A6145C0FF}"/>
                </c:ext>
              </c:extLst>
            </c:dLbl>
            <c:dLbl>
              <c:idx val="4"/>
              <c:layout>
                <c:manualLayout>
                  <c:x val="0"/>
                  <c:y val="2.7447876949942926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99CC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BE-4774-8E13-EE5A6145C0FF}"/>
                </c:ext>
              </c:extLst>
            </c:dLbl>
            <c:dLbl>
              <c:idx val="5"/>
              <c:layout>
                <c:manualLayout>
                  <c:x val="2.1982666926766044E-3"/>
                  <c:y val="-2.7447876949942926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99CC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BE-4774-8E13-EE5A6145C0FF}"/>
                </c:ext>
              </c:extLst>
            </c:dLbl>
            <c:spPr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99CC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'Graf. 13 14'!$B$33:$I$33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strCache>
            </c:strRef>
          </c:cat>
          <c:val>
            <c:numRef>
              <c:f>'Graf. 13 14'!$B$37:$I$37</c:f>
              <c:numCache>
                <c:formatCode>#,##0</c:formatCode>
                <c:ptCount val="8"/>
                <c:pt idx="0">
                  <c:v>504</c:v>
                </c:pt>
                <c:pt idx="1">
                  <c:v>483</c:v>
                </c:pt>
                <c:pt idx="2">
                  <c:v>474</c:v>
                </c:pt>
                <c:pt idx="3">
                  <c:v>453</c:v>
                </c:pt>
                <c:pt idx="4">
                  <c:v>443</c:v>
                </c:pt>
                <c:pt idx="5">
                  <c:v>452</c:v>
                </c:pt>
                <c:pt idx="6">
                  <c:v>445</c:v>
                </c:pt>
                <c:pt idx="7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BE-4774-8E13-EE5A6145C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400792"/>
        <c:axId val="1"/>
      </c:lineChart>
      <c:catAx>
        <c:axId val="65240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4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652400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323082724300294"/>
          <c:y val="0.90894747912608487"/>
          <c:w val="0.74421088668264301"/>
          <c:h val="9.1052520873915133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097-4ACB-8EBC-EBB92971CB07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2-2097-4ACB-8EBC-EBB92971CB07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4-2097-4ACB-8EBC-EBB92971CB0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97-4ACB-8EBC-EBB92971CB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15 16'!$K$4:$K$30</c:f>
              <c:strCache>
                <c:ptCount val="27"/>
                <c:pt idx="0">
                  <c:v>Malta</c:v>
                </c:pt>
                <c:pt idx="1">
                  <c:v>Grecia</c:v>
                </c:pt>
                <c:pt idx="2">
                  <c:v>Romania</c:v>
                </c:pt>
                <c:pt idx="3">
                  <c:v>Croazia</c:v>
                </c:pt>
                <c:pt idx="4">
                  <c:v>Lettonia</c:v>
                </c:pt>
                <c:pt idx="5">
                  <c:v>Bulgaria</c:v>
                </c:pt>
                <c:pt idx="6">
                  <c:v>Slovacchia</c:v>
                </c:pt>
                <c:pt idx="7">
                  <c:v>Spagna</c:v>
                </c:pt>
                <c:pt idx="8">
                  <c:v>Portogallo</c:v>
                </c:pt>
                <c:pt idx="9">
                  <c:v>Ungheria</c:v>
                </c:pt>
                <c:pt idx="10">
                  <c:v>Rep. Ceca</c:v>
                </c:pt>
                <c:pt idx="11">
                  <c:v>Polonia</c:v>
                </c:pt>
                <c:pt idx="12">
                  <c:v>Lituania</c:v>
                </c:pt>
                <c:pt idx="13">
                  <c:v>UE</c:v>
                </c:pt>
                <c:pt idx="14">
                  <c:v>Italia</c:v>
                </c:pt>
                <c:pt idx="15">
                  <c:v>Estonia</c:v>
                </c:pt>
                <c:pt idx="16">
                  <c:v>Francia</c:v>
                </c:pt>
                <c:pt idx="17">
                  <c:v>Irlanda</c:v>
                </c:pt>
                <c:pt idx="18">
                  <c:v>Slovenia</c:v>
                </c:pt>
                <c:pt idx="19">
                  <c:v>Lussemburgo</c:v>
                </c:pt>
                <c:pt idx="20">
                  <c:v>Austria</c:v>
                </c:pt>
                <c:pt idx="21">
                  <c:v>Paesi Bassi</c:v>
                </c:pt>
                <c:pt idx="22">
                  <c:v>Danimarca</c:v>
                </c:pt>
                <c:pt idx="23">
                  <c:v>Belgio</c:v>
                </c:pt>
                <c:pt idx="24">
                  <c:v>Germania</c:v>
                </c:pt>
                <c:pt idx="25">
                  <c:v>Finlandia</c:v>
                </c:pt>
                <c:pt idx="26">
                  <c:v>Svezia</c:v>
                </c:pt>
              </c:strCache>
            </c:strRef>
          </c:cat>
          <c:val>
            <c:numRef>
              <c:f>'Graf 15 16'!$O$4:$O$30</c:f>
              <c:numCache>
                <c:formatCode>0.0</c:formatCode>
                <c:ptCount val="27"/>
                <c:pt idx="0">
                  <c:v>88.963210702341129</c:v>
                </c:pt>
                <c:pt idx="1">
                  <c:v>78.399420604743796</c:v>
                </c:pt>
                <c:pt idx="2">
                  <c:v>75.827814569536429</c:v>
                </c:pt>
                <c:pt idx="3">
                  <c:v>72.328597899938231</c:v>
                </c:pt>
                <c:pt idx="4">
                  <c:v>68.34319526627219</c:v>
                </c:pt>
                <c:pt idx="5">
                  <c:v>61.210213361315148</c:v>
                </c:pt>
                <c:pt idx="6">
                  <c:v>55.392809587217037</c:v>
                </c:pt>
                <c:pt idx="7">
                  <c:v>50.946961176841064</c:v>
                </c:pt>
                <c:pt idx="8">
                  <c:v>50.719137035557324</c:v>
                </c:pt>
                <c:pt idx="9">
                  <c:v>49.412706887346502</c:v>
                </c:pt>
                <c:pt idx="10">
                  <c:v>48.981779206859592</c:v>
                </c:pt>
                <c:pt idx="11">
                  <c:v>43.370373464784024</c:v>
                </c:pt>
                <c:pt idx="12">
                  <c:v>27.420736932305058</c:v>
                </c:pt>
                <c:pt idx="13">
                  <c:v>24.071060671386117</c:v>
                </c:pt>
                <c:pt idx="14">
                  <c:v>23.595750873108265</c:v>
                </c:pt>
                <c:pt idx="15">
                  <c:v>22.772277227722775</c:v>
                </c:pt>
                <c:pt idx="16">
                  <c:v>20.568976566636017</c:v>
                </c:pt>
                <c:pt idx="17">
                  <c:v>14.589877835951134</c:v>
                </c:pt>
                <c:pt idx="18">
                  <c:v>12.20125786163522</c:v>
                </c:pt>
                <c:pt idx="19">
                  <c:v>4.7131147540983607</c:v>
                </c:pt>
                <c:pt idx="20">
                  <c:v>2.241618726443166</c:v>
                </c:pt>
                <c:pt idx="21">
                  <c:v>1.4194867136043607</c:v>
                </c:pt>
                <c:pt idx="22">
                  <c:v>1.1240721102863203</c:v>
                </c:pt>
                <c:pt idx="23">
                  <c:v>0.98353645499251652</c:v>
                </c:pt>
                <c:pt idx="24">
                  <c:v>0.84162355750099482</c:v>
                </c:pt>
                <c:pt idx="25">
                  <c:v>0.72344623479118708</c:v>
                </c:pt>
                <c:pt idx="26">
                  <c:v>0.67934782608695654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97-4ACB-8EBC-EBB92971C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392920"/>
        <c:axId val="1"/>
      </c:barChart>
      <c:catAx>
        <c:axId val="652392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6523929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97069116360456E-2"/>
          <c:y val="3.7100914109874192E-2"/>
          <c:w val="0.91373315835520563"/>
          <c:h val="0.8132326907412436"/>
        </c:manualLayout>
      </c:layout>
      <c:lineChart>
        <c:grouping val="standard"/>
        <c:varyColors val="0"/>
        <c:ser>
          <c:idx val="1"/>
          <c:order val="0"/>
          <c:tx>
            <c:strRef>
              <c:f>'Graf 15 16'!$A$36</c:f>
              <c:strCache>
                <c:ptCount val="1"/>
                <c:pt idx="0">
                  <c:v>UE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 anchor="ctr" anchorCtr="0"/>
                <a:lstStyle/>
                <a:p>
                  <a:pPr>
                    <a:defRPr sz="800" b="0" i="0" u="none" strike="noStrike" baseline="0">
                      <a:solidFill>
                        <a:schemeClr val="accent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F79-4244-8C67-71C6229AD61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 anchor="ctr" anchorCtr="0"/>
                <a:lstStyle/>
                <a:p>
                  <a:pPr>
                    <a:defRPr sz="800" b="0" i="0" u="none" strike="noStrike" baseline="0">
                      <a:solidFill>
                        <a:schemeClr val="accent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F79-4244-8C67-71C6229AD61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 anchor="ctr" anchorCtr="0"/>
                <a:lstStyle/>
                <a:p>
                  <a:pPr>
                    <a:defRPr sz="800" b="0" i="0" u="none" strike="noStrike" baseline="0">
                      <a:solidFill>
                        <a:schemeClr val="accent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F79-4244-8C67-71C6229AD61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 anchor="ctr" anchorCtr="0"/>
                <a:lstStyle/>
                <a:p>
                  <a:pPr>
                    <a:defRPr sz="800" b="0" i="0" u="none" strike="noStrike" baseline="0">
                      <a:solidFill>
                        <a:schemeClr val="accent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F79-4244-8C67-71C6229AD61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 anchor="ctr" anchorCtr="0"/>
                <a:lstStyle/>
                <a:p>
                  <a:pPr>
                    <a:defRPr sz="800" b="0" i="0" u="none" strike="noStrike" baseline="0">
                      <a:solidFill>
                        <a:schemeClr val="accent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F79-4244-8C67-71C6229AD61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 anchor="ctr" anchorCtr="0"/>
                <a:lstStyle/>
                <a:p>
                  <a:pPr>
                    <a:defRPr sz="800" b="0" i="0" u="none" strike="noStrike" baseline="0">
                      <a:solidFill>
                        <a:schemeClr val="accent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F79-4244-8C67-71C6229AD61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 anchor="ctr" anchorCtr="0"/>
                <a:lstStyle/>
                <a:p>
                  <a:pPr>
                    <a:defRPr sz="800" b="0" i="0" u="none" strike="noStrike" baseline="0">
                      <a:solidFill>
                        <a:schemeClr val="accent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F79-4244-8C67-71C6229AD619}"/>
                </c:ext>
              </c:extLst>
            </c:dLbl>
            <c:dLbl>
              <c:idx val="7"/>
              <c:layout>
                <c:manualLayout>
                  <c:x val="-1.8759497168117326E-2"/>
                  <c:y val="-4.1292936209060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79-4244-8C67-71C6229AD61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chemeClr val="accent1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15 16'!$B$35:$I$35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'Graf 15 16'!$B$36:$I$36</c:f>
              <c:numCache>
                <c:formatCode>_-* #,##0.0\ _z_ł_-;\-* #,##0.0\ _z_ł_-;_-* "-"??\ _z_ł_-;_-@_-</c:formatCode>
                <c:ptCount val="8"/>
                <c:pt idx="0">
                  <c:v>34.346998207885306</c:v>
                </c:pt>
                <c:pt idx="1">
                  <c:v>32.236543198067864</c:v>
                </c:pt>
                <c:pt idx="2">
                  <c:v>30.517217951704325</c:v>
                </c:pt>
                <c:pt idx="3">
                  <c:v>28.583083904605584</c:v>
                </c:pt>
                <c:pt idx="4">
                  <c:v>26.700000000000003</c:v>
                </c:pt>
                <c:pt idx="5">
                  <c:v>25.164052552783645</c:v>
                </c:pt>
                <c:pt idx="6">
                  <c:v>24.396915844085999</c:v>
                </c:pt>
                <c:pt idx="7">
                  <c:v>24.071060671386117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9-4244-8C67-71C6229AD619}"/>
            </c:ext>
          </c:extLst>
        </c:ser>
        <c:ser>
          <c:idx val="0"/>
          <c:order val="1"/>
          <c:tx>
            <c:strRef>
              <c:f>'Graf 15 16'!$A$48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dLbl>
              <c:idx val="7"/>
              <c:layout>
                <c:manualLayout>
                  <c:x val="-2.2556390977443608E-2"/>
                  <c:y val="3.6231884057971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79-4244-8C67-71C6229AD6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 15 16'!$B$35:$I$35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'Graf 15 16'!$B$48:$I$48</c:f>
              <c:numCache>
                <c:formatCode>_-* #,##0.0\ _z_ł_-;\-* #,##0.0\ _z_ł_-;_-* "-"??\ _z_ł_-;_-@_-</c:formatCode>
                <c:ptCount val="8"/>
                <c:pt idx="0">
                  <c:v>44.125902165196472</c:v>
                </c:pt>
                <c:pt idx="1">
                  <c:v>40.743959673213972</c:v>
                </c:pt>
                <c:pt idx="2">
                  <c:v>38.243745181862785</c:v>
                </c:pt>
                <c:pt idx="3">
                  <c:v>33.888949413516364</c:v>
                </c:pt>
                <c:pt idx="4">
                  <c:v>29.038847210874248</c:v>
                </c:pt>
                <c:pt idx="5">
                  <c:v>27.149850222839188</c:v>
                </c:pt>
                <c:pt idx="6">
                  <c:v>25.705061600118746</c:v>
                </c:pt>
                <c:pt idx="7">
                  <c:v>23.595750873108265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79-4244-8C67-71C6229A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389968"/>
        <c:axId val="1"/>
      </c:lineChart>
      <c:catAx>
        <c:axId val="65238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652389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5183057221817"/>
          <c:y val="0.94135469273237404"/>
          <c:w val="0.7259528743117637"/>
          <c:h val="5.8645369736391645E-2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17 18'!$L$2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dPt>
            <c:idx val="11"/>
            <c:invertIfNegative val="0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FBD-4030-BE20-82B8875E97A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BD-4030-BE20-82B8875E97A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FBD-4030-BE20-82B8875E97A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BD-4030-BE20-82B8875E97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17 18'!$K$3:$K$28</c:f>
              <c:strCache>
                <c:ptCount val="26"/>
                <c:pt idx="0">
                  <c:v>Finlandia</c:v>
                </c:pt>
                <c:pt idx="1">
                  <c:v>Svezia</c:v>
                </c:pt>
                <c:pt idx="2">
                  <c:v>Danimarca</c:v>
                </c:pt>
                <c:pt idx="3">
                  <c:v>Estonia</c:v>
                </c:pt>
                <c:pt idx="4">
                  <c:v>Irlanda</c:v>
                </c:pt>
                <c:pt idx="5">
                  <c:v>Belgio</c:v>
                </c:pt>
                <c:pt idx="6">
                  <c:v>Paesi Bassi</c:v>
                </c:pt>
                <c:pt idx="7">
                  <c:v>Austria</c:v>
                </c:pt>
                <c:pt idx="8">
                  <c:v>Francia</c:v>
                </c:pt>
                <c:pt idx="9">
                  <c:v>Lussemburgo</c:v>
                </c:pt>
                <c:pt idx="10">
                  <c:v>Germania</c:v>
                </c:pt>
                <c:pt idx="11">
                  <c:v>UE</c:v>
                </c:pt>
                <c:pt idx="12">
                  <c:v>Polonia</c:v>
                </c:pt>
                <c:pt idx="13">
                  <c:v>Italia</c:v>
                </c:pt>
                <c:pt idx="14">
                  <c:v>Portogallo</c:v>
                </c:pt>
                <c:pt idx="15">
                  <c:v>Rep. Ceca</c:v>
                </c:pt>
                <c:pt idx="16">
                  <c:v>Lituania</c:v>
                </c:pt>
                <c:pt idx="17">
                  <c:v>Ungheria</c:v>
                </c:pt>
                <c:pt idx="18">
                  <c:v>Slovenia</c:v>
                </c:pt>
                <c:pt idx="19">
                  <c:v>Spagna</c:v>
                </c:pt>
                <c:pt idx="20">
                  <c:v>Slovacchia</c:v>
                </c:pt>
                <c:pt idx="21">
                  <c:v>Bulgaria</c:v>
                </c:pt>
                <c:pt idx="22">
                  <c:v>Romania</c:v>
                </c:pt>
                <c:pt idx="23">
                  <c:v>Lettonia</c:v>
                </c:pt>
                <c:pt idx="24">
                  <c:v>Grecia</c:v>
                </c:pt>
                <c:pt idx="25">
                  <c:v>Croazia</c:v>
                </c:pt>
              </c:strCache>
            </c:strRef>
          </c:cat>
          <c:val>
            <c:numRef>
              <c:f>'Graf 17 18'!$L$3:$L$28</c:f>
              <c:numCache>
                <c:formatCode>0.0</c:formatCode>
                <c:ptCount val="26"/>
                <c:pt idx="0">
                  <c:v>56.987832949687601</c:v>
                </c:pt>
                <c:pt idx="1">
                  <c:v>53.487318840579711</c:v>
                </c:pt>
                <c:pt idx="2">
                  <c:v>48.822905620360551</c:v>
                </c:pt>
                <c:pt idx="3">
                  <c:v>43.762376237623762</c:v>
                </c:pt>
                <c:pt idx="4">
                  <c:v>43.38568935427574</c:v>
                </c:pt>
                <c:pt idx="5">
                  <c:v>43.232841565105836</c:v>
                </c:pt>
                <c:pt idx="6">
                  <c:v>42.720872132636842</c:v>
                </c:pt>
                <c:pt idx="7">
                  <c:v>39.218409045824245</c:v>
                </c:pt>
                <c:pt idx="8">
                  <c:v>34.46738554988994</c:v>
                </c:pt>
                <c:pt idx="9">
                  <c:v>33.196721311475407</c:v>
                </c:pt>
                <c:pt idx="10">
                  <c:v>31.707122960604856</c:v>
                </c:pt>
                <c:pt idx="11">
                  <c:v>27.266658321859222</c:v>
                </c:pt>
                <c:pt idx="12">
                  <c:v>25.173364525022979</c:v>
                </c:pt>
                <c:pt idx="13">
                  <c:v>20.940046565774157</c:v>
                </c:pt>
                <c:pt idx="14">
                  <c:v>18.697562924490612</c:v>
                </c:pt>
                <c:pt idx="15">
                  <c:v>16.505894962486604</c:v>
                </c:pt>
                <c:pt idx="16">
                  <c:v>13.967437874892887</c:v>
                </c:pt>
                <c:pt idx="17">
                  <c:v>13.374265883609182</c:v>
                </c:pt>
                <c:pt idx="18">
                  <c:v>13.20754716981132</c:v>
                </c:pt>
                <c:pt idx="19">
                  <c:v>13.03702370776913</c:v>
                </c:pt>
                <c:pt idx="20">
                  <c:v>8.3000443852640924</c:v>
                </c:pt>
                <c:pt idx="21">
                  <c:v>7.2752710738020285</c:v>
                </c:pt>
                <c:pt idx="22">
                  <c:v>4.6941955590183086</c:v>
                </c:pt>
                <c:pt idx="23">
                  <c:v>2.2189349112426036</c:v>
                </c:pt>
                <c:pt idx="24">
                  <c:v>1.5028064457722252</c:v>
                </c:pt>
                <c:pt idx="25">
                  <c:v>6.1766522544780732E-2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BD-4030-BE20-82B8875E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2386032"/>
        <c:axId val="1"/>
      </c:barChart>
      <c:catAx>
        <c:axId val="65238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652386032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17 18'!$A$35</c:f>
              <c:strCache>
                <c:ptCount val="1"/>
                <c:pt idx="0">
                  <c:v>UE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2.628477690288724E-2"/>
                  <c:y val="-5.3275371828521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7-4E40-9913-2A429D5B8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17 18'!$B$34:$I$34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strCache>
            </c:strRef>
          </c:cat>
          <c:val>
            <c:numRef>
              <c:f>'Graf 17 18'!$B$35:$I$35</c:f>
              <c:numCache>
                <c:formatCode>0.0</c:formatCode>
                <c:ptCount val="8"/>
                <c:pt idx="0">
                  <c:v>25.773782855436085</c:v>
                </c:pt>
                <c:pt idx="1">
                  <c:v>25.7519309404816</c:v>
                </c:pt>
                <c:pt idx="2">
                  <c:v>26.871748582964518</c:v>
                </c:pt>
                <c:pt idx="3">
                  <c:v>27.029062469827171</c:v>
                </c:pt>
                <c:pt idx="4">
                  <c:v>27.079736003990639</c:v>
                </c:pt>
                <c:pt idx="5">
                  <c:v>26.893891694999837</c:v>
                </c:pt>
                <c:pt idx="6">
                  <c:v>27.193612848485969</c:v>
                </c:pt>
                <c:pt idx="7">
                  <c:v>27.266658321859222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7-4E40-9913-2A429D5B8C96}"/>
            </c:ext>
          </c:extLst>
        </c:ser>
        <c:ser>
          <c:idx val="1"/>
          <c:order val="1"/>
          <c:tx>
            <c:strRef>
              <c:f>'Graf 17 18'!$A$47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17 18'!$B$34:$I$34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strCache>
            </c:strRef>
          </c:cat>
          <c:val>
            <c:numRef>
              <c:f>'Graf 17 18'!$B$47:$I$47</c:f>
              <c:numCache>
                <c:formatCode>0.0</c:formatCode>
                <c:ptCount val="8"/>
                <c:pt idx="0">
                  <c:v>18.688184977278802</c:v>
                </c:pt>
                <c:pt idx="1">
                  <c:v>19.221275856075088</c:v>
                </c:pt>
                <c:pt idx="2">
                  <c:v>20.919475786670404</c:v>
                </c:pt>
                <c:pt idx="3">
                  <c:v>21.30951083996078</c:v>
                </c:pt>
                <c:pt idx="4">
                  <c:v>22.431850256257892</c:v>
                </c:pt>
                <c:pt idx="5">
                  <c:v>21.425440198728722</c:v>
                </c:pt>
                <c:pt idx="6">
                  <c:v>20.906931868784326</c:v>
                </c:pt>
                <c:pt idx="7">
                  <c:v>20.940046565774157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7-4E40-9913-2A429D5B8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9886191"/>
        <c:axId val="1214714815"/>
      </c:lineChart>
      <c:catAx>
        <c:axId val="1159886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14714815"/>
        <c:crosses val="autoZero"/>
        <c:auto val="1"/>
        <c:lblAlgn val="ctr"/>
        <c:lblOffset val="100"/>
        <c:noMultiLvlLbl val="0"/>
      </c:catAx>
      <c:valAx>
        <c:axId val="1214714815"/>
        <c:scaling>
          <c:orientation val="minMax"/>
          <c:max val="29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598861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6 Graf 19 20'!$V$4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37C-425F-A7BF-5A48BD409F7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37C-425F-A7BF-5A48BD409F7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37C-425F-A7BF-5A48BD409F7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637C-425F-A7BF-5A48BD409F7D}"/>
              </c:ext>
            </c:extLst>
          </c:dPt>
          <c:dPt>
            <c:idx val="6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6-637C-425F-A7BF-5A48BD409F7D}"/>
              </c:ext>
            </c:extLst>
          </c:dPt>
          <c:dPt>
            <c:idx val="7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8-637C-425F-A7BF-5A48BD409F7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37C-425F-A7BF-5A48BD409F7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37C-425F-A7BF-5A48BD409F7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6 Graf 19 20'!$U$5:$U$14</c:f>
              <c:strCache>
                <c:ptCount val="10"/>
                <c:pt idx="0">
                  <c:v>Polonia</c:v>
                </c:pt>
                <c:pt idx="1">
                  <c:v>Slovacchia</c:v>
                </c:pt>
                <c:pt idx="2">
                  <c:v>Paesi Bassi</c:v>
                </c:pt>
                <c:pt idx="3">
                  <c:v>Germania</c:v>
                </c:pt>
                <c:pt idx="4">
                  <c:v>Slovenia</c:v>
                </c:pt>
                <c:pt idx="5">
                  <c:v>Belgio</c:v>
                </c:pt>
                <c:pt idx="6">
                  <c:v>Italia</c:v>
                </c:pt>
                <c:pt idx="7">
                  <c:v>UE</c:v>
                </c:pt>
                <c:pt idx="8">
                  <c:v>Francia</c:v>
                </c:pt>
                <c:pt idx="9">
                  <c:v>Rep. Ceca</c:v>
                </c:pt>
              </c:strCache>
            </c:strRef>
          </c:cat>
          <c:val>
            <c:numRef>
              <c:f>'Tab 6 Graf 19 20'!$V$5:$V$14</c:f>
              <c:numCache>
                <c:formatCode>0.0</c:formatCode>
                <c:ptCount val="10"/>
                <c:pt idx="0">
                  <c:v>1.6542735399782773</c:v>
                </c:pt>
                <c:pt idx="1">
                  <c:v>1.3315579227696404</c:v>
                </c:pt>
                <c:pt idx="2">
                  <c:v>1.0333863275039745</c:v>
                </c:pt>
                <c:pt idx="3">
                  <c:v>0.95503382411460414</c:v>
                </c:pt>
                <c:pt idx="4">
                  <c:v>0.88050314465408808</c:v>
                </c:pt>
                <c:pt idx="5">
                  <c:v>0.83386786401539437</c:v>
                </c:pt>
                <c:pt idx="6">
                  <c:v>0.65483119906868448</c:v>
                </c:pt>
                <c:pt idx="7">
                  <c:v>0.52062326439595197</c:v>
                </c:pt>
                <c:pt idx="8">
                  <c:v>0.25634595558527684</c:v>
                </c:pt>
                <c:pt idx="9">
                  <c:v>0.13397642015005359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7C-425F-A7BF-5A48BD409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399808"/>
        <c:axId val="1"/>
      </c:barChart>
      <c:catAx>
        <c:axId val="6523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652399808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2442701878357"/>
          <c:y val="2.7995100442022199E-2"/>
          <c:w val="0.85797066240216047"/>
          <c:h val="0.78826930808372886"/>
        </c:manualLayout>
      </c:layout>
      <c:lineChart>
        <c:grouping val="standard"/>
        <c:varyColors val="0"/>
        <c:ser>
          <c:idx val="0"/>
          <c:order val="0"/>
          <c:tx>
            <c:strRef>
              <c:f>'Graf 2'!$A$8</c:f>
              <c:strCache>
                <c:ptCount val="1"/>
                <c:pt idx="0">
                  <c:v>UE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7696318374195606E-2"/>
                  <c:y val="-3.6699726522018222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D3-42DE-85EF-989C4B7784E8}"/>
                </c:ext>
              </c:extLst>
            </c:dLbl>
            <c:dLbl>
              <c:idx val="1"/>
              <c:layout>
                <c:manualLayout>
                  <c:x val="-4.1544477561293369E-2"/>
                  <c:y val="-3.2112260706765934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D3-42DE-85EF-989C4B7784E8}"/>
                </c:ext>
              </c:extLst>
            </c:dLbl>
            <c:dLbl>
              <c:idx val="2"/>
              <c:layout>
                <c:manualLayout>
                  <c:x val="-4.9853373073552094E-2"/>
                  <c:y val="4.128719233727049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D3-42DE-85EF-989C4B7784E8}"/>
                </c:ext>
              </c:extLst>
            </c:dLbl>
            <c:dLbl>
              <c:idx val="3"/>
              <c:layout>
                <c:manualLayout>
                  <c:x val="-4.9853373073552046E-2"/>
                  <c:y val="3.2112260706765934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3-42DE-85EF-989C4B7784E8}"/>
                </c:ext>
              </c:extLst>
            </c:dLbl>
            <c:dLbl>
              <c:idx val="4"/>
              <c:layout>
                <c:manualLayout>
                  <c:x val="-7.2010427772908503E-2"/>
                  <c:y val="4.128719233727049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3-42DE-85EF-989C4B7784E8}"/>
                </c:ext>
              </c:extLst>
            </c:dLbl>
            <c:dLbl>
              <c:idx val="5"/>
              <c:layout>
                <c:manualLayout>
                  <c:x val="-7.2010427772908406E-2"/>
                  <c:y val="4.128719233727049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3-42DE-85EF-989C4B7784E8}"/>
                </c:ext>
              </c:extLst>
            </c:dLbl>
            <c:dLbl>
              <c:idx val="6"/>
              <c:layout>
                <c:manualLayout>
                  <c:x val="-8.2352941176470587E-2"/>
                  <c:y val="4.3360433604336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D3-42DE-85EF-989C4B7784E8}"/>
                </c:ext>
              </c:extLst>
            </c:dLbl>
            <c:dLbl>
              <c:idx val="7"/>
              <c:layout>
                <c:manualLayout>
                  <c:x val="-5.0980392156862744E-2"/>
                  <c:y val="4.3360433604336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3-42DE-85EF-989C4B7784E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2'!$C$7:$J$7</c:f>
              <c:strCache>
                <c:ptCount val="8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  <c:pt idx="5">
                  <c:v>2014</c:v>
                </c:pt>
                <c:pt idx="6">
                  <c:v>2016</c:v>
                </c:pt>
                <c:pt idx="7">
                  <c:v>2018</c:v>
                </c:pt>
              </c:strCache>
            </c:strRef>
          </c:cat>
          <c:val>
            <c:numRef>
              <c:f>'Graf 2'!$C$8:$J$8</c:f>
              <c:numCache>
                <c:formatCode>#,##0</c:formatCode>
                <c:ptCount val="8"/>
                <c:pt idx="0">
                  <c:v>5186</c:v>
                </c:pt>
                <c:pt idx="1">
                  <c:v>5214</c:v>
                </c:pt>
                <c:pt idx="2">
                  <c:v>4881</c:v>
                </c:pt>
                <c:pt idx="3">
                  <c:v>5017</c:v>
                </c:pt>
                <c:pt idx="4">
                  <c:v>5086</c:v>
                </c:pt>
                <c:pt idx="5">
                  <c:v>5062</c:v>
                </c:pt>
                <c:pt idx="6">
                  <c:v>5074</c:v>
                </c:pt>
                <c:pt idx="7">
                  <c:v>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D3-42DE-85EF-989C4B7784E8}"/>
            </c:ext>
          </c:extLst>
        </c:ser>
        <c:ser>
          <c:idx val="1"/>
          <c:order val="1"/>
          <c:tx>
            <c:strRef>
              <c:f>'Graf 2'!$A$23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6005213886454279E-2"/>
                  <c:y val="2.7524794891513656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3-42DE-85EF-989C4B7784E8}"/>
                </c:ext>
              </c:extLst>
            </c:dLbl>
            <c:dLbl>
              <c:idx val="1"/>
              <c:layout>
                <c:manualLayout>
                  <c:x val="-2.4926686536776023E-2"/>
                  <c:y val="3.6699726522018208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3-42DE-85EF-989C4B7784E8}"/>
                </c:ext>
              </c:extLst>
            </c:dLbl>
            <c:dLbl>
              <c:idx val="2"/>
              <c:layout>
                <c:manualLayout>
                  <c:x val="-4.4314109398712977E-2"/>
                  <c:y val="-2.7524794891513656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3-42DE-85EF-989C4B7784E8}"/>
                </c:ext>
              </c:extLst>
            </c:dLbl>
            <c:dLbl>
              <c:idx val="3"/>
              <c:layout>
                <c:manualLayout>
                  <c:x val="-3.877484572387381E-2"/>
                  <c:y val="4.128719233727049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D3-42DE-85EF-989C4B7784E8}"/>
                </c:ext>
              </c:extLst>
            </c:dLbl>
            <c:dLbl>
              <c:idx val="4"/>
              <c:layout>
                <c:manualLayout>
                  <c:x val="-5.8162268585810716E-2"/>
                  <c:y val="5.0462123967775038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3-42DE-85EF-989C4B7784E8}"/>
                </c:ext>
              </c:extLst>
            </c:dLbl>
            <c:dLbl>
              <c:idx val="5"/>
              <c:layout>
                <c:manualLayout>
                  <c:x val="-6.3701532260649729E-2"/>
                  <c:y val="4.128719233727049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D3-42DE-85EF-989C4B7784E8}"/>
                </c:ext>
              </c:extLst>
            </c:dLbl>
            <c:dLbl>
              <c:idx val="6"/>
              <c:layout>
                <c:manualLayout>
                  <c:x val="-6.6666666666666805E-2"/>
                  <c:y val="4.3360433604336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3-42DE-85EF-989C4B7784E8}"/>
                </c:ext>
              </c:extLst>
            </c:dLbl>
            <c:dLbl>
              <c:idx val="7"/>
              <c:layout>
                <c:manualLayout>
                  <c:x val="-3.5294117647058823E-2"/>
                  <c:y val="3.7940379403793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F5-443E-9084-EEE12386362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2'!$C$7:$J$7</c:f>
              <c:strCache>
                <c:ptCount val="8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  <c:pt idx="5">
                  <c:v>2014</c:v>
                </c:pt>
                <c:pt idx="6">
                  <c:v>2016</c:v>
                </c:pt>
                <c:pt idx="7">
                  <c:v>2018</c:v>
                </c:pt>
              </c:strCache>
            </c:strRef>
          </c:cat>
          <c:val>
            <c:numRef>
              <c:f>'Graf 2'!$C$23:$J$23</c:f>
              <c:numCache>
                <c:formatCode>#,##0</c:formatCode>
                <c:ptCount val="8"/>
                <c:pt idx="0">
                  <c:v>2424</c:v>
                </c:pt>
                <c:pt idx="1">
                  <c:v>2666</c:v>
                </c:pt>
                <c:pt idx="2">
                  <c:v>3047</c:v>
                </c:pt>
                <c:pt idx="3">
                  <c:v>2676</c:v>
                </c:pt>
                <c:pt idx="4">
                  <c:v>2594</c:v>
                </c:pt>
                <c:pt idx="5">
                  <c:v>2597</c:v>
                </c:pt>
                <c:pt idx="6">
                  <c:v>2702</c:v>
                </c:pt>
                <c:pt idx="7">
                  <c:v>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D3-42DE-85EF-989C4B778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40463"/>
        <c:axId val="1"/>
      </c:lineChart>
      <c:catAx>
        <c:axId val="380240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38024046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88343368843601"/>
          <c:y val="0.9170787188186843"/>
          <c:w val="0.47554608615099586"/>
          <c:h val="7.874783944689844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30402449693787E-2"/>
          <c:y val="2.7777777777777776E-2"/>
          <c:w val="0.91373315835520563"/>
          <c:h val="0.8132327209098863"/>
        </c:manualLayout>
      </c:layout>
      <c:lineChart>
        <c:grouping val="standard"/>
        <c:varyColors val="0"/>
        <c:ser>
          <c:idx val="1"/>
          <c:order val="0"/>
          <c:tx>
            <c:strRef>
              <c:f>'Tab 6 Graf 19 20'!$K$5</c:f>
              <c:strCache>
                <c:ptCount val="1"/>
                <c:pt idx="0">
                  <c:v>UE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6.1190080211936122E-2"/>
                  <c:y val="9.89592571358338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D8-4EA2-92F5-6D90F740B2C1}"/>
                </c:ext>
              </c:extLst>
            </c:dLbl>
            <c:dLbl>
              <c:idx val="7"/>
              <c:layout>
                <c:manualLayout>
                  <c:x val="-1.6330267127823976E-2"/>
                  <c:y val="5.490376753185485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D8-4EA2-92F5-6D90F740B2C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chemeClr val="accent1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6 Graf 19 20'!$L$4:$S$4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strCache>
            </c:strRef>
          </c:cat>
          <c:val>
            <c:numRef>
              <c:f>'Tab 6 Graf 19 20'!$L$5:$S$5</c:f>
              <c:numCache>
                <c:formatCode>0.0</c:formatCode>
                <c:ptCount val="8"/>
                <c:pt idx="0">
                  <c:v>5.4486820489844687</c:v>
                </c:pt>
                <c:pt idx="1">
                  <c:v>4.3219589181950795</c:v>
                </c:pt>
                <c:pt idx="2">
                  <c:v>3.18590340864974</c:v>
                </c:pt>
                <c:pt idx="3">
                  <c:v>2.9796273052042097</c:v>
                </c:pt>
                <c:pt idx="4">
                  <c:v>3.8505813284217796</c:v>
                </c:pt>
                <c:pt idx="5">
                  <c:v>2.2881075307933756</c:v>
                </c:pt>
                <c:pt idx="6">
                  <c:v>0.62499130668620151</c:v>
                </c:pt>
                <c:pt idx="7">
                  <c:v>0.52062326439595186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8-4EA2-92F5-6D90F740B2C1}"/>
            </c:ext>
          </c:extLst>
        </c:ser>
        <c:ser>
          <c:idx val="0"/>
          <c:order val="1"/>
          <c:tx>
            <c:strRef>
              <c:f>'Tab 6 Graf 19 20'!$K$17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4.1252385507886277E-2"/>
                  <c:y val="-5.5532290554270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D8-4EA2-92F5-6D90F740B2C1}"/>
                </c:ext>
              </c:extLst>
            </c:dLbl>
            <c:dLbl>
              <c:idx val="6"/>
              <c:layout>
                <c:manualLayout>
                  <c:x val="-8.8536316138051931E-3"/>
                  <c:y val="-5.0858846535138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D8-4EA2-92F5-6D90F740B2C1}"/>
                </c:ext>
              </c:extLst>
            </c:dLbl>
            <c:dLbl>
              <c:idx val="7"/>
              <c:layout>
                <c:manualLayout>
                  <c:x val="-3.3775749993867586E-2"/>
                  <c:y val="-5.553229055427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D8-4EA2-92F5-6D90F740B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6 Graf 19 20'!$L$4:$S$4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strCache>
            </c:strRef>
          </c:cat>
          <c:val>
            <c:numRef>
              <c:f>'Tab 6 Graf 19 20'!$L$17:$S$17</c:f>
              <c:numCache>
                <c:formatCode>0.0</c:formatCode>
                <c:ptCount val="8"/>
                <c:pt idx="0">
                  <c:v>0.13699545576049185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11.4053331352596</c:v>
                </c:pt>
                <c:pt idx="5">
                  <c:v>7.3025498648352452</c:v>
                </c:pt>
                <c:pt idx="6">
                  <c:v>0.94997773489683834</c:v>
                </c:pt>
                <c:pt idx="7">
                  <c:v>0.65483119906868448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D8-4EA2-92F5-6D90F740B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389312"/>
        <c:axId val="1"/>
      </c:lineChart>
      <c:catAx>
        <c:axId val="6523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652389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119826940347011"/>
          <c:y val="0.932127806940799"/>
          <c:w val="0.74235104007521435"/>
          <c:h val="6.787212540260721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25400">
              <a:noFill/>
            </a:ln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F65-4A61-B125-0D33E1AE754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8F65-4A61-B125-0D33E1AE754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8F65-4A61-B125-0D33E1AE754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65-4A61-B125-0D33E1AE754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65-4A61-B125-0D33E1AE75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7 Graf 21 22'!$T$3:$T$28</c:f>
              <c:strCache>
                <c:ptCount val="26"/>
                <c:pt idx="0">
                  <c:v>Finlandia</c:v>
                </c:pt>
                <c:pt idx="1">
                  <c:v>Svezia</c:v>
                </c:pt>
                <c:pt idx="2">
                  <c:v>Danimarca</c:v>
                </c:pt>
                <c:pt idx="3">
                  <c:v>Lussemburgo</c:v>
                </c:pt>
                <c:pt idx="4">
                  <c:v>Estonia</c:v>
                </c:pt>
                <c:pt idx="5">
                  <c:v>Irlanda</c:v>
                </c:pt>
                <c:pt idx="6">
                  <c:v>Belgio</c:v>
                </c:pt>
                <c:pt idx="7">
                  <c:v>Paesi Bassi</c:v>
                </c:pt>
                <c:pt idx="8">
                  <c:v>Austria</c:v>
                </c:pt>
                <c:pt idx="9">
                  <c:v>Francia</c:v>
                </c:pt>
                <c:pt idx="10">
                  <c:v>Germania</c:v>
                </c:pt>
                <c:pt idx="11">
                  <c:v>UE</c:v>
                </c:pt>
                <c:pt idx="12">
                  <c:v>Polonia</c:v>
                </c:pt>
                <c:pt idx="13">
                  <c:v>Italia</c:v>
                </c:pt>
                <c:pt idx="14">
                  <c:v>Portogallo</c:v>
                </c:pt>
                <c:pt idx="15">
                  <c:v>Rep. Ceca</c:v>
                </c:pt>
                <c:pt idx="16">
                  <c:v>Lituania</c:v>
                </c:pt>
                <c:pt idx="17">
                  <c:v>Ungheria</c:v>
                </c:pt>
                <c:pt idx="18">
                  <c:v>Slovenia</c:v>
                </c:pt>
                <c:pt idx="19">
                  <c:v>Spagna</c:v>
                </c:pt>
                <c:pt idx="20">
                  <c:v>Bulgaria</c:v>
                </c:pt>
                <c:pt idx="21">
                  <c:v>Slovacchia</c:v>
                </c:pt>
                <c:pt idx="22">
                  <c:v>Romania</c:v>
                </c:pt>
                <c:pt idx="23">
                  <c:v>Lettonia</c:v>
                </c:pt>
                <c:pt idx="24">
                  <c:v>Grecia</c:v>
                </c:pt>
                <c:pt idx="25">
                  <c:v>Croazia</c:v>
                </c:pt>
              </c:strCache>
            </c:strRef>
          </c:cat>
          <c:val>
            <c:numRef>
              <c:f>'Tab 7 Graf 21 22'!$U$3:$U$28</c:f>
              <c:numCache>
                <c:formatCode>0.0</c:formatCode>
                <c:ptCount val="26"/>
                <c:pt idx="0">
                  <c:v>56.954949029924364</c:v>
                </c:pt>
                <c:pt idx="1">
                  <c:v>53.487318840579711</c:v>
                </c:pt>
                <c:pt idx="2">
                  <c:v>48.822905620360551</c:v>
                </c:pt>
                <c:pt idx="3">
                  <c:v>46.721311475409841</c:v>
                </c:pt>
                <c:pt idx="4">
                  <c:v>43.762376237623762</c:v>
                </c:pt>
                <c:pt idx="5">
                  <c:v>43.38568935427574</c:v>
                </c:pt>
                <c:pt idx="6">
                  <c:v>42.398973701090441</c:v>
                </c:pt>
                <c:pt idx="7">
                  <c:v>41.653418124006357</c:v>
                </c:pt>
                <c:pt idx="8">
                  <c:v>39.218409045824245</c:v>
                </c:pt>
                <c:pt idx="9">
                  <c:v>34.236116916046697</c:v>
                </c:pt>
                <c:pt idx="10">
                  <c:v>31.130123358535617</c:v>
                </c:pt>
                <c:pt idx="11">
                  <c:v>26.682985401222979</c:v>
                </c:pt>
                <c:pt idx="12">
                  <c:v>22.758793550004178</c:v>
                </c:pt>
                <c:pt idx="13">
                  <c:v>20.285215366705472</c:v>
                </c:pt>
                <c:pt idx="14">
                  <c:v>18.897323212145427</c:v>
                </c:pt>
                <c:pt idx="15">
                  <c:v>16.371918542336552</c:v>
                </c:pt>
                <c:pt idx="16">
                  <c:v>13.967437874892887</c:v>
                </c:pt>
                <c:pt idx="17">
                  <c:v>13.374265883609182</c:v>
                </c:pt>
                <c:pt idx="18">
                  <c:v>12.327044025157234</c:v>
                </c:pt>
                <c:pt idx="19">
                  <c:v>11.606460029690945</c:v>
                </c:pt>
                <c:pt idx="20">
                  <c:v>7.2752710738020285</c:v>
                </c:pt>
                <c:pt idx="21">
                  <c:v>6.9684864624944511</c:v>
                </c:pt>
                <c:pt idx="22">
                  <c:v>4.6941955590183086</c:v>
                </c:pt>
                <c:pt idx="23">
                  <c:v>2.2189349112426036</c:v>
                </c:pt>
                <c:pt idx="24">
                  <c:v>1.5028064457722252</c:v>
                </c:pt>
                <c:pt idx="25">
                  <c:v>6.1766522544780732E-2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65-4A61-B125-0D33E1AE7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8496160"/>
        <c:axId val="1"/>
      </c:barChart>
      <c:catAx>
        <c:axId val="76849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6849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97069116360456E-2"/>
          <c:y val="5.0925925925925923E-2"/>
          <c:w val="0.90824737532808397"/>
          <c:h val="0.76847659667541557"/>
        </c:manualLayout>
      </c:layout>
      <c:lineChart>
        <c:grouping val="standard"/>
        <c:varyColors val="0"/>
        <c:ser>
          <c:idx val="1"/>
          <c:order val="0"/>
          <c:tx>
            <c:strRef>
              <c:f>'Tab 7 Graf 21 22'!$K$34</c:f>
              <c:strCache>
                <c:ptCount val="1"/>
                <c:pt idx="0">
                  <c:v>UE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2E-45C6-8488-D75BDA19007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72E-45C6-8488-D75BDA19007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72E-45C6-8488-D75BDA190078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72E-45C6-8488-D75BDA190078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72E-45C6-8488-D75BDA190078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72E-45C6-8488-D75BDA19007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70C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 7 Graf 21 22'!$L$33:$S$33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'Tab 7 Graf 21 22'!$L$34:$S$34</c:f>
              <c:numCache>
                <c:formatCode>0.0</c:formatCode>
                <c:ptCount val="8"/>
                <c:pt idx="0">
                  <c:v>20.325100806451612</c:v>
                </c:pt>
                <c:pt idx="1">
                  <c:v>21.443841316148163</c:v>
                </c:pt>
                <c:pt idx="2">
                  <c:v>23.953237829023994</c:v>
                </c:pt>
                <c:pt idx="3">
                  <c:v>24.319300955875253</c:v>
                </c:pt>
                <c:pt idx="4">
                  <c:v>23.489121676067686</c:v>
                </c:pt>
                <c:pt idx="5">
                  <c:v>24.819390615307839</c:v>
                </c:pt>
                <c:pt idx="6">
                  <c:v>26.455956194971325</c:v>
                </c:pt>
                <c:pt idx="7">
                  <c:v>26.682985401222979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2E-45C6-8488-D75BDA190078}"/>
            </c:ext>
          </c:extLst>
        </c:ser>
        <c:ser>
          <c:idx val="2"/>
          <c:order val="1"/>
          <c:tx>
            <c:strRef>
              <c:f>'Tab 7 Graf 21 22'!$K$35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5.4373158032046648E-2"/>
                  <c:y val="6.283662221613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E-45C6-8488-D75BDA19007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B05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 7 Graf 21 22'!$L$33:$S$33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'Tab 7 Graf 21 22'!$L$35:$S$35</c:f>
              <c:numCache>
                <c:formatCode>0.0</c:formatCode>
                <c:ptCount val="8"/>
                <c:pt idx="0">
                  <c:v>18.55118952151831</c:v>
                </c:pt>
                <c:pt idx="1">
                  <c:v>19.221275856075088</c:v>
                </c:pt>
                <c:pt idx="2">
                  <c:v>20.919475786670404</c:v>
                </c:pt>
                <c:pt idx="3">
                  <c:v>21.30951083996078</c:v>
                </c:pt>
                <c:pt idx="4">
                  <c:v>11.026517120998292</c:v>
                </c:pt>
                <c:pt idx="5">
                  <c:v>14.122890333893476</c:v>
                </c:pt>
                <c:pt idx="6">
                  <c:v>19.956954133887486</c:v>
                </c:pt>
                <c:pt idx="7">
                  <c:v>20.285215366705472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E-45C6-8488-D75BDA190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490256"/>
        <c:axId val="1"/>
      </c:lineChart>
      <c:catAx>
        <c:axId val="76849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68490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779947704277078"/>
          <c:y val="0.90635241781218034"/>
          <c:w val="0.52467972576874233"/>
          <c:h val="6.57730326082121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1-CE45-4736-B3BE-5DD3D1EF8789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3-CE45-4736-B3BE-5DD3D1EF878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45-4736-B3BE-5DD3D1EF878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45-4736-B3BE-5DD3D1EF878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45-4736-B3BE-5DD3D1EF87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+mn-lt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8 Graf 23 24'!$U$3:$U$29</c:f>
              <c:strCache>
                <c:ptCount val="27"/>
                <c:pt idx="0">
                  <c:v>Slovenia</c:v>
                </c:pt>
                <c:pt idx="1">
                  <c:v>Germania</c:v>
                </c:pt>
                <c:pt idx="2">
                  <c:v>Belgio</c:v>
                </c:pt>
                <c:pt idx="3">
                  <c:v>Danimarca</c:v>
                </c:pt>
                <c:pt idx="4">
                  <c:v>Italia</c:v>
                </c:pt>
                <c:pt idx="5">
                  <c:v>UE</c:v>
                </c:pt>
                <c:pt idx="6">
                  <c:v>Svezia</c:v>
                </c:pt>
                <c:pt idx="7">
                  <c:v>Lussemburgo</c:v>
                </c:pt>
                <c:pt idx="8">
                  <c:v>Irlanda</c:v>
                </c:pt>
                <c:pt idx="9">
                  <c:v>Bulgaria</c:v>
                </c:pt>
                <c:pt idx="10">
                  <c:v>Finlandia</c:v>
                </c:pt>
                <c:pt idx="11">
                  <c:v>Ungheria</c:v>
                </c:pt>
                <c:pt idx="12">
                  <c:v>Paesi Bassi</c:v>
                </c:pt>
                <c:pt idx="13">
                  <c:v>Rep. Ceca</c:v>
                </c:pt>
                <c:pt idx="14">
                  <c:v>Lituania</c:v>
                </c:pt>
                <c:pt idx="15">
                  <c:v>Slovacchia</c:v>
                </c:pt>
                <c:pt idx="16">
                  <c:v>Polonia</c:v>
                </c:pt>
                <c:pt idx="17">
                  <c:v>Austria</c:v>
                </c:pt>
                <c:pt idx="18">
                  <c:v>Estonia</c:v>
                </c:pt>
                <c:pt idx="19">
                  <c:v>Francia</c:v>
                </c:pt>
                <c:pt idx="20">
                  <c:v>Croazia</c:v>
                </c:pt>
                <c:pt idx="21">
                  <c:v>Lettonia</c:v>
                </c:pt>
                <c:pt idx="22">
                  <c:v>Spagna</c:v>
                </c:pt>
                <c:pt idx="23">
                  <c:v>Grecia</c:v>
                </c:pt>
                <c:pt idx="24">
                  <c:v>Portogallo</c:v>
                </c:pt>
                <c:pt idx="25">
                  <c:v>Malta</c:v>
                </c:pt>
                <c:pt idx="26">
                  <c:v>Romania</c:v>
                </c:pt>
              </c:strCache>
            </c:strRef>
          </c:cat>
          <c:val>
            <c:numRef>
              <c:f>'Tab 8 Graf 23 24'!$V$3:$V$29</c:f>
              <c:numCache>
                <c:formatCode>0.0</c:formatCode>
                <c:ptCount val="27"/>
                <c:pt idx="0">
                  <c:v>53.962264150943398</c:v>
                </c:pt>
                <c:pt idx="1">
                  <c:v>49.152407481098287</c:v>
                </c:pt>
                <c:pt idx="2">
                  <c:v>34.445157152020528</c:v>
                </c:pt>
                <c:pt idx="3">
                  <c:v>32.343584305408271</c:v>
                </c:pt>
                <c:pt idx="4">
                  <c:v>31.559225844004658</c:v>
                </c:pt>
                <c:pt idx="5">
                  <c:v>30.823400694473417</c:v>
                </c:pt>
                <c:pt idx="6">
                  <c:v>29.891304347826086</c:v>
                </c:pt>
                <c:pt idx="7">
                  <c:v>29.713114754098363</c:v>
                </c:pt>
                <c:pt idx="8">
                  <c:v>29.703315881326354</c:v>
                </c:pt>
                <c:pt idx="9">
                  <c:v>29.69569779643232</c:v>
                </c:pt>
                <c:pt idx="10">
                  <c:v>29.135152910226896</c:v>
                </c:pt>
                <c:pt idx="11">
                  <c:v>28.964228510411104</c:v>
                </c:pt>
                <c:pt idx="12">
                  <c:v>27.197365432659549</c:v>
                </c:pt>
                <c:pt idx="13">
                  <c:v>27.19721329046088</c:v>
                </c:pt>
                <c:pt idx="14">
                  <c:v>26.992287917737791</c:v>
                </c:pt>
                <c:pt idx="15">
                  <c:v>26.764314247669773</c:v>
                </c:pt>
                <c:pt idx="16">
                  <c:v>26.727379062578326</c:v>
                </c:pt>
                <c:pt idx="17">
                  <c:v>25.808371354889903</c:v>
                </c:pt>
                <c:pt idx="18">
                  <c:v>25.742574257425744</c:v>
                </c:pt>
                <c:pt idx="19">
                  <c:v>24.823762155535121</c:v>
                </c:pt>
                <c:pt idx="20">
                  <c:v>24.58307597282273</c:v>
                </c:pt>
                <c:pt idx="21">
                  <c:v>22.189349112426036</c:v>
                </c:pt>
                <c:pt idx="22">
                  <c:v>18.03499932520581</c:v>
                </c:pt>
                <c:pt idx="23">
                  <c:v>15.00995835596596</c:v>
                </c:pt>
                <c:pt idx="24">
                  <c:v>12.744706352377147</c:v>
                </c:pt>
                <c:pt idx="25">
                  <c:v>10.702341137123746</c:v>
                </c:pt>
                <c:pt idx="26">
                  <c:v>7.9080638878067777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45-4736-B3BE-5DD3D1EF8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8493864"/>
        <c:axId val="1"/>
      </c:barChart>
      <c:catAx>
        <c:axId val="76849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+mn-lt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68493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97069116360456E-2"/>
          <c:y val="4.6296296296296294E-2"/>
          <c:w val="0.91373315835520563"/>
          <c:h val="0.8132327209098863"/>
        </c:manualLayout>
      </c:layout>
      <c:lineChart>
        <c:grouping val="standard"/>
        <c:varyColors val="0"/>
        <c:ser>
          <c:idx val="1"/>
          <c:order val="0"/>
          <c:tx>
            <c:strRef>
              <c:f>'Tab 8 Graf 23 24'!$X$27</c:f>
              <c:strCache>
                <c:ptCount val="1"/>
                <c:pt idx="0">
                  <c:v>UE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808-4F91-BBC6-CF7322A1BC5A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08-4F91-BBC6-CF7322A1BC5A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808-4F91-BBC6-CF7322A1BC5A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808-4F91-BBC6-CF7322A1BC5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808-4F91-BBC6-CF7322A1BC5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808-4F91-BBC6-CF7322A1BC5A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808-4F91-BBC6-CF7322A1BC5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70C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 8 Graf 23 24'!$Y$26:$AF$26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'Tab 8 Graf 23 24'!$Y$27:$AF$27</c:f>
              <c:numCache>
                <c:formatCode>0.0</c:formatCode>
                <c:ptCount val="8"/>
                <c:pt idx="0">
                  <c:v>26.359953703703702</c:v>
                </c:pt>
                <c:pt idx="1">
                  <c:v>27.503766230660702</c:v>
                </c:pt>
                <c:pt idx="2">
                  <c:v>27.38906359189378</c:v>
                </c:pt>
                <c:pt idx="3">
                  <c:v>28.672878246596508</c:v>
                </c:pt>
                <c:pt idx="4">
                  <c:v>30.064080426691227</c:v>
                </c:pt>
                <c:pt idx="5">
                  <c:v>30.257493715399718</c:v>
                </c:pt>
                <c:pt idx="6">
                  <c:v>30.536018137729908</c:v>
                </c:pt>
                <c:pt idx="7">
                  <c:v>30.823400694473417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08-4F91-BBC6-CF7322A1BC5A}"/>
            </c:ext>
          </c:extLst>
        </c:ser>
        <c:ser>
          <c:idx val="2"/>
          <c:order val="1"/>
          <c:tx>
            <c:strRef>
              <c:f>'Tab 8 Graf 23 24'!$X$28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808-4F91-BBC6-CF7322A1BC5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808-4F91-BBC6-CF7322A1BC5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808-4F91-BBC6-CF7322A1BC5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808-4F91-BBC6-CF7322A1BC5A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4808-4F91-BBC6-CF7322A1BC5A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808-4F91-BBC6-CF7322A1BC5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B05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 8 Graf 23 24'!$Y$26:$AF$26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'Tab 8 Graf 23 24'!$Y$28:$AF$28</c:f>
              <c:numCache>
                <c:formatCode>0.0</c:formatCode>
                <c:ptCount val="8"/>
                <c:pt idx="0">
                  <c:v>23.887329591018442</c:v>
                </c:pt>
                <c:pt idx="1">
                  <c:v>24.950460629236922</c:v>
                </c:pt>
                <c:pt idx="2">
                  <c:v>25.702572009250822</c:v>
                </c:pt>
                <c:pt idx="3">
                  <c:v>27.134400987761921</c:v>
                </c:pt>
                <c:pt idx="4">
                  <c:v>29.205971923048356</c:v>
                </c:pt>
                <c:pt idx="5">
                  <c:v>29.564550303207422</c:v>
                </c:pt>
                <c:pt idx="6">
                  <c:v>30.495769630399288</c:v>
                </c:pt>
                <c:pt idx="7">
                  <c:v>31.559225844004658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08-4F91-BBC6-CF7322A1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491240"/>
        <c:axId val="1"/>
      </c:lineChart>
      <c:catAx>
        <c:axId val="768491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68491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942707721236338"/>
          <c:y val="0.92746593319670656"/>
          <c:w val="0.57348474164610019"/>
          <c:h val="7.253406680329344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1-1561-45D0-8692-3E8EF20088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561-45D0-8692-3E8EF20088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561-45D0-8692-3E8EF20088E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561-45D0-8692-3E8EF20088E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6-1561-45D0-8692-3E8EF20088E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561-45D0-8692-3E8EF20088E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561-45D0-8692-3E8EF20088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9 Graf 25 26'!$U$4:$U$30</c:f>
              <c:strCache>
                <c:ptCount val="27"/>
                <c:pt idx="0">
                  <c:v>Austria</c:v>
                </c:pt>
                <c:pt idx="1">
                  <c:v>Lituania</c:v>
                </c:pt>
                <c:pt idx="2">
                  <c:v>Paesi Bassi</c:v>
                </c:pt>
                <c:pt idx="3">
                  <c:v>Italia</c:v>
                </c:pt>
                <c:pt idx="4">
                  <c:v>Slovenia</c:v>
                </c:pt>
                <c:pt idx="5">
                  <c:v>Francia</c:v>
                </c:pt>
                <c:pt idx="6">
                  <c:v>Belgio</c:v>
                </c:pt>
                <c:pt idx="7">
                  <c:v>Lussemburgo</c:v>
                </c:pt>
                <c:pt idx="8">
                  <c:v>Germania</c:v>
                </c:pt>
                <c:pt idx="9">
                  <c:v>Portogallo</c:v>
                </c:pt>
                <c:pt idx="10">
                  <c:v>Danimarca</c:v>
                </c:pt>
                <c:pt idx="11">
                  <c:v>UE</c:v>
                </c:pt>
                <c:pt idx="12">
                  <c:v>Spagna</c:v>
                </c:pt>
                <c:pt idx="13">
                  <c:v>Svezia</c:v>
                </c:pt>
                <c:pt idx="14">
                  <c:v>Finlandia</c:v>
                </c:pt>
                <c:pt idx="15">
                  <c:v>Slovacchia</c:v>
                </c:pt>
                <c:pt idx="16">
                  <c:v>Irlanda</c:v>
                </c:pt>
                <c:pt idx="17">
                  <c:v>Ungheria</c:v>
                </c:pt>
                <c:pt idx="18">
                  <c:v>Rep. Ceca</c:v>
                </c:pt>
                <c:pt idx="19">
                  <c:v>Lettonia</c:v>
                </c:pt>
                <c:pt idx="20">
                  <c:v>Polonia</c:v>
                </c:pt>
                <c:pt idx="21">
                  <c:v>Grecia</c:v>
                </c:pt>
                <c:pt idx="22">
                  <c:v>Estonia</c:v>
                </c:pt>
                <c:pt idx="23">
                  <c:v>Romania</c:v>
                </c:pt>
                <c:pt idx="24">
                  <c:v>Croazia</c:v>
                </c:pt>
                <c:pt idx="25">
                  <c:v>Bulgaria</c:v>
                </c:pt>
                <c:pt idx="26">
                  <c:v>Malta</c:v>
                </c:pt>
              </c:strCache>
            </c:strRef>
          </c:cat>
          <c:val>
            <c:numRef>
              <c:f>'Tab 9 Graf 25 26'!$V$4:$V$30</c:f>
              <c:numCache>
                <c:formatCode>0.0</c:formatCode>
                <c:ptCount val="27"/>
                <c:pt idx="0">
                  <c:v>32.751438206705018</c:v>
                </c:pt>
                <c:pt idx="1">
                  <c:v>31.533847472150818</c:v>
                </c:pt>
                <c:pt idx="2">
                  <c:v>28.696343402225754</c:v>
                </c:pt>
                <c:pt idx="3">
                  <c:v>23.042782305005822</c:v>
                </c:pt>
                <c:pt idx="4">
                  <c:v>20.754716981132077</c:v>
                </c:pt>
                <c:pt idx="5">
                  <c:v>20.226253169494832</c:v>
                </c:pt>
                <c:pt idx="6">
                  <c:v>19.927303827239683</c:v>
                </c:pt>
                <c:pt idx="7">
                  <c:v>19.262295081967213</c:v>
                </c:pt>
                <c:pt idx="8">
                  <c:v>17.94468762435336</c:v>
                </c:pt>
                <c:pt idx="9">
                  <c:v>17.598881342389134</c:v>
                </c:pt>
                <c:pt idx="10">
                  <c:v>17.539766702014848</c:v>
                </c:pt>
                <c:pt idx="11">
                  <c:v>17.345609472283648</c:v>
                </c:pt>
                <c:pt idx="12">
                  <c:v>16.752890368437626</c:v>
                </c:pt>
                <c:pt idx="13">
                  <c:v>15.942028985507244</c:v>
                </c:pt>
                <c:pt idx="14">
                  <c:v>13.153567905294311</c:v>
                </c:pt>
                <c:pt idx="15">
                  <c:v>9.5428317798490898</c:v>
                </c:pt>
                <c:pt idx="16">
                  <c:v>8.5514834205933692</c:v>
                </c:pt>
                <c:pt idx="17">
                  <c:v>8.2487987186332088</c:v>
                </c:pt>
                <c:pt idx="18">
                  <c:v>7.3151125401929269</c:v>
                </c:pt>
                <c:pt idx="19">
                  <c:v>7.1005917159763312</c:v>
                </c:pt>
                <c:pt idx="20">
                  <c:v>7.0849695045534302</c:v>
                </c:pt>
                <c:pt idx="21">
                  <c:v>5.0878145935180159</c:v>
                </c:pt>
                <c:pt idx="22">
                  <c:v>3.9603960396039604</c:v>
                </c:pt>
                <c:pt idx="23">
                  <c:v>3.5255161667315931</c:v>
                </c:pt>
                <c:pt idx="24">
                  <c:v>3.0265596046942558</c:v>
                </c:pt>
                <c:pt idx="25">
                  <c:v>1.8188177684505071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61-45D0-8692-3E8EF2008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8509936"/>
        <c:axId val="1"/>
      </c:barChart>
      <c:catAx>
        <c:axId val="76850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68509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3735783027119E-2"/>
          <c:y val="2.3228255637595469E-2"/>
          <c:w val="0.91373315835520563"/>
          <c:h val="0.8132327209098863"/>
        </c:manualLayout>
      </c:layout>
      <c:lineChart>
        <c:grouping val="standard"/>
        <c:varyColors val="0"/>
        <c:ser>
          <c:idx val="0"/>
          <c:order val="0"/>
          <c:tx>
            <c:strRef>
              <c:f>'Tab 9 Graf 25 26'!$T$42</c:f>
              <c:strCache>
                <c:ptCount val="1"/>
                <c:pt idx="0">
                  <c:v>UE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7926107368850784E-2"/>
                  <c:y val="-4.4755236620353134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98-476D-9E35-4DF43823D9BC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998-476D-9E35-4DF43823D9BC}"/>
                </c:ext>
              </c:extLst>
            </c:dLbl>
            <c:dLbl>
              <c:idx val="2"/>
              <c:layout>
                <c:manualLayout>
                  <c:x val="-4.6091038987548481E-2"/>
                  <c:y val="-4.8448680757010636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8-476D-9E35-4DF43823D9BC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998-476D-9E35-4DF43823D9BC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998-476D-9E35-4DF43823D9B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998-476D-9E35-4DF43823D9B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998-476D-9E35-4DF43823D9B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70C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 9 Graf 25 26'!$U$41:$AB$41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'Tab 9 Graf 25 26'!$U$42:$AB$42</c:f>
              <c:numCache>
                <c:formatCode>0.0</c:formatCode>
                <c:ptCount val="8"/>
                <c:pt idx="0">
                  <c:v>13.518798536439666</c:v>
                </c:pt>
                <c:pt idx="1">
                  <c:v>14.507759630789833</c:v>
                </c:pt>
                <c:pt idx="2">
                  <c:v>15.221969873437381</c:v>
                </c:pt>
                <c:pt idx="3">
                  <c:v>15.715458144250267</c:v>
                </c:pt>
                <c:pt idx="4">
                  <c:v>15.890123172556695</c:v>
                </c:pt>
                <c:pt idx="5">
                  <c:v>16.998036499652539</c:v>
                </c:pt>
                <c:pt idx="6">
                  <c:v>17.361127209840369</c:v>
                </c:pt>
                <c:pt idx="7">
                  <c:v>17.345609472283648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98-476D-9E35-4DF43823D9BC}"/>
            </c:ext>
          </c:extLst>
        </c:ser>
        <c:ser>
          <c:idx val="1"/>
          <c:order val="1"/>
          <c:tx>
            <c:strRef>
              <c:f>'Tab 9 Graf 25 26'!$T$43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719942845478671E-2"/>
                  <c:y val="4.4755236620353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98-476D-9E35-4DF43823D9BC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998-476D-9E35-4DF43823D9BC}"/>
                </c:ext>
              </c:extLst>
            </c:dLbl>
            <c:dLbl>
              <c:idx val="2"/>
              <c:layout>
                <c:manualLayout>
                  <c:x val="-2.9761175750153093E-2"/>
                  <c:y val="4.1061792483695771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8-476D-9E35-4DF43823D9BC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998-476D-9E35-4DF43823D9BC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998-476D-9E35-4DF43823D9B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B05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998-476D-9E35-4DF43823D9B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B05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 9 Graf 25 26'!$U$41:$AB$41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'Tab 9 Graf 25 26'!$U$43:$AB$43</c:f>
              <c:numCache>
                <c:formatCode>0.0</c:formatCode>
                <c:ptCount val="8"/>
                <c:pt idx="0">
                  <c:v>13.298583266506281</c:v>
                </c:pt>
                <c:pt idx="1">
                  <c:v>15.084303841474014</c:v>
                </c:pt>
                <c:pt idx="2">
                  <c:v>15.134207022215993</c:v>
                </c:pt>
                <c:pt idx="3">
                  <c:v>17.667138758760938</c:v>
                </c:pt>
                <c:pt idx="4">
                  <c:v>19.323330609819507</c:v>
                </c:pt>
                <c:pt idx="5">
                  <c:v>20.899393585153796</c:v>
                </c:pt>
                <c:pt idx="6">
                  <c:v>21.905150660531394</c:v>
                </c:pt>
                <c:pt idx="7">
                  <c:v>23.042782305005822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998-476D-9E35-4DF43823D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514528"/>
        <c:axId val="1"/>
      </c:lineChart>
      <c:catAx>
        <c:axId val="76851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68514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233270259822172"/>
          <c:y val="0.91347987751531057"/>
          <c:w val="0.5312936173675965"/>
          <c:h val="7.2533537474482324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8018372703413E-2"/>
          <c:y val="3.75116652085156E-2"/>
          <c:w val="0.89416688538932632"/>
          <c:h val="0.63940385032352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27'!$F$3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7777777777777779E-3"/>
                  <c:y val="1.1519081085714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F8-43DC-BD3A-2F8D234BD709}"/>
                </c:ext>
              </c:extLst>
            </c:dLbl>
            <c:dLbl>
              <c:idx val="1"/>
              <c:layout>
                <c:manualLayout>
                  <c:x val="-5.5555555555555558E-3"/>
                  <c:y val="-5.75954054285710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F8-43DC-BD3A-2F8D234BD709}"/>
                </c:ext>
              </c:extLst>
            </c:dLbl>
            <c:dLbl>
              <c:idx val="2"/>
              <c:layout>
                <c:manualLayout>
                  <c:x val="-8.33333333333333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8-43DC-BD3A-2F8D234BD709}"/>
                </c:ext>
              </c:extLst>
            </c:dLbl>
            <c:dLbl>
              <c:idx val="3"/>
              <c:layout>
                <c:manualLayout>
                  <c:x val="-8.3335520559930012E-3"/>
                  <c:y val="1.1519081085714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8-43DC-BD3A-2F8D234BD709}"/>
                </c:ext>
              </c:extLst>
            </c:dLbl>
            <c:dLbl>
              <c:idx val="4"/>
              <c:layout>
                <c:manualLayout>
                  <c:x val="-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8-43DC-BD3A-2F8D234BD709}"/>
                </c:ext>
              </c:extLst>
            </c:dLbl>
            <c:dLbl>
              <c:idx val="5"/>
              <c:layout>
                <c:manualLayout>
                  <c:x val="-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F8-43DC-BD3A-2F8D234BD709}"/>
                </c:ext>
              </c:extLst>
            </c:dLbl>
            <c:dLbl>
              <c:idx val="6"/>
              <c:layout>
                <c:manualLayout>
                  <c:x val="-5.5555555555555558E-3"/>
                  <c:y val="5.75954054285710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F8-43DC-BD3A-2F8D234BD709}"/>
                </c:ext>
              </c:extLst>
            </c:dLbl>
            <c:dLbl>
              <c:idx val="7"/>
              <c:layout>
                <c:manualLayout>
                  <c:x val="-5.5555555555555046E-3"/>
                  <c:y val="5.75954054285710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F8-43DC-BD3A-2F8D234BD709}"/>
                </c:ext>
              </c:extLst>
            </c:dLbl>
            <c:dLbl>
              <c:idx val="8"/>
              <c:layout>
                <c:manualLayout>
                  <c:x val="-2.7777777777777267E-3"/>
                  <c:y val="1.727862162857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F8-43DC-BD3A-2F8D234BD709}"/>
                </c:ext>
              </c:extLst>
            </c:dLbl>
            <c:dLbl>
              <c:idx val="9"/>
              <c:layout>
                <c:manualLayout>
                  <c:x val="-5.5555555555555558E-3"/>
                  <c:y val="1.727862162857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F8-43DC-BD3A-2F8D234BD709}"/>
                </c:ext>
              </c:extLst>
            </c:dLbl>
            <c:dLbl>
              <c:idx val="10"/>
              <c:layout>
                <c:manualLayout>
                  <c:x val="-5.5555555555555558E-3"/>
                  <c:y val="1.727862162857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F8-43DC-BD3A-2F8D234BD709}"/>
                </c:ext>
              </c:extLst>
            </c:dLbl>
            <c:dLbl>
              <c:idx val="11"/>
              <c:layout>
                <c:manualLayout>
                  <c:x val="-8.3333333333333332E-3"/>
                  <c:y val="1.727862162857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F8-43DC-BD3A-2F8D234BD709}"/>
                </c:ext>
              </c:extLst>
            </c:dLbl>
            <c:dLbl>
              <c:idx val="12"/>
              <c:layout>
                <c:manualLayout>
                  <c:x val="-5.5555555555555558E-3"/>
                  <c:y val="1.727862162857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F8-43DC-BD3A-2F8D234BD709}"/>
                </c:ext>
              </c:extLst>
            </c:dLbl>
            <c:dLbl>
              <c:idx val="13"/>
              <c:layout>
                <c:manualLayout>
                  <c:x val="-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F8-43DC-BD3A-2F8D234BD709}"/>
                </c:ext>
              </c:extLst>
            </c:dLbl>
            <c:dLbl>
              <c:idx val="14"/>
              <c:layout>
                <c:manualLayout>
                  <c:x val="-8.33333333333343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F8-43DC-BD3A-2F8D234BD709}"/>
                </c:ext>
              </c:extLst>
            </c:dLbl>
            <c:dLbl>
              <c:idx val="15"/>
              <c:layout>
                <c:manualLayout>
                  <c:x val="-8.3333333333333332E-3"/>
                  <c:y val="2.8797702714285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F8-43DC-BD3A-2F8D234BD709}"/>
                </c:ext>
              </c:extLst>
            </c:dLbl>
            <c:dLbl>
              <c:idx val="16"/>
              <c:layout>
                <c:manualLayout>
                  <c:x val="-5.5555555555555558E-3"/>
                  <c:y val="1.727862162857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F8-43DC-BD3A-2F8D234BD709}"/>
                </c:ext>
              </c:extLst>
            </c:dLbl>
            <c:dLbl>
              <c:idx val="17"/>
              <c:layout>
                <c:manualLayout>
                  <c:x val="-5.5555555555555558E-3"/>
                  <c:y val="5.75954054285710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F8-43DC-BD3A-2F8D234BD709}"/>
                </c:ext>
              </c:extLst>
            </c:dLbl>
            <c:dLbl>
              <c:idx val="18"/>
              <c:layout>
                <c:manualLayout>
                  <c:x val="-5.5555555555555558E-3"/>
                  <c:y val="1.1519081085714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F8-43DC-BD3A-2F8D234BD709}"/>
                </c:ext>
              </c:extLst>
            </c:dLbl>
            <c:dLbl>
              <c:idx val="19"/>
              <c:layout>
                <c:manualLayout>
                  <c:x val="-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F8-43DC-BD3A-2F8D234BD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tx2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27'!$E$4:$E$23</c:f>
              <c:strCache>
                <c:ptCount val="20"/>
                <c:pt idx="0">
                  <c:v>Lombardia</c:v>
                </c:pt>
                <c:pt idx="1">
                  <c:v>Emilia-Romagna</c:v>
                </c:pt>
                <c:pt idx="2">
                  <c:v>Veneto</c:v>
                </c:pt>
                <c:pt idx="3">
                  <c:v>Lazio</c:v>
                </c:pt>
                <c:pt idx="4">
                  <c:v>Toscana</c:v>
                </c:pt>
                <c:pt idx="5">
                  <c:v>Campania</c:v>
                </c:pt>
                <c:pt idx="6">
                  <c:v>Piemonte</c:v>
                </c:pt>
                <c:pt idx="7">
                  <c:v>Puglia</c:v>
                </c:pt>
                <c:pt idx="8">
                  <c:v>Sicilia</c:v>
                </c:pt>
                <c:pt idx="9">
                  <c:v>Marche</c:v>
                </c:pt>
                <c:pt idx="10">
                  <c:v>Sardegna</c:v>
                </c:pt>
                <c:pt idx="11">
                  <c:v>Liguria</c:v>
                </c:pt>
                <c:pt idx="12">
                  <c:v>Friuli-Venezia G.</c:v>
                </c:pt>
                <c:pt idx="13">
                  <c:v>Trentino-A. Adige</c:v>
                </c:pt>
                <c:pt idx="14">
                  <c:v>Abruzzo</c:v>
                </c:pt>
                <c:pt idx="15">
                  <c:v>Calabria</c:v>
                </c:pt>
                <c:pt idx="16">
                  <c:v>Umbria</c:v>
                </c:pt>
                <c:pt idx="17">
                  <c:v>Basilicata</c:v>
                </c:pt>
                <c:pt idx="18">
                  <c:v>Molise</c:v>
                </c:pt>
                <c:pt idx="19">
                  <c:v>Valle d'Aosta</c:v>
                </c:pt>
              </c:strCache>
            </c:strRef>
          </c:cat>
          <c:val>
            <c:numRef>
              <c:f>'Graf 27'!$F$4:$F$23</c:f>
              <c:numCache>
                <c:formatCode>#,##0</c:formatCode>
                <c:ptCount val="20"/>
                <c:pt idx="0">
                  <c:v>2352.857</c:v>
                </c:pt>
                <c:pt idx="1">
                  <c:v>1328.028</c:v>
                </c:pt>
                <c:pt idx="2">
                  <c:v>1362.961</c:v>
                </c:pt>
                <c:pt idx="3">
                  <c:v>503.47199999999998</c:v>
                </c:pt>
                <c:pt idx="4">
                  <c:v>871.89599999999996</c:v>
                </c:pt>
                <c:pt idx="5">
                  <c:v>796.07600000000002</c:v>
                </c:pt>
                <c:pt idx="6">
                  <c:v>1119.1559999999999</c:v>
                </c:pt>
                <c:pt idx="7">
                  <c:v>300.14499999999998</c:v>
                </c:pt>
                <c:pt idx="8">
                  <c:v>188.881</c:v>
                </c:pt>
                <c:pt idx="9">
                  <c:v>251.46199999999999</c:v>
                </c:pt>
                <c:pt idx="10">
                  <c:v>355.84</c:v>
                </c:pt>
                <c:pt idx="11">
                  <c:v>238.31800000000001</c:v>
                </c:pt>
                <c:pt idx="12">
                  <c:v>295.06</c:v>
                </c:pt>
                <c:pt idx="13">
                  <c:v>297.875</c:v>
                </c:pt>
                <c:pt idx="14">
                  <c:v>165.56800000000001</c:v>
                </c:pt>
                <c:pt idx="15">
                  <c:v>116.958</c:v>
                </c:pt>
                <c:pt idx="16">
                  <c:v>161.49600000000001</c:v>
                </c:pt>
                <c:pt idx="17">
                  <c:v>25.44</c:v>
                </c:pt>
                <c:pt idx="18">
                  <c:v>14.109</c:v>
                </c:pt>
                <c:pt idx="19">
                  <c:v>31.042000000000002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8F8-43DC-BD3A-2F8D234BD709}"/>
            </c:ext>
          </c:extLst>
        </c:ser>
        <c:ser>
          <c:idx val="1"/>
          <c:order val="1"/>
          <c:tx>
            <c:strRef>
              <c:f>'Graf 27'!$G$3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1448412698412699E-2"/>
                  <c:y val="1.1379928315412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F8-43DC-BD3A-2F8D234BD709}"/>
                </c:ext>
              </c:extLst>
            </c:dLbl>
            <c:dLbl>
              <c:idx val="2"/>
              <c:layout>
                <c:manualLayout>
                  <c:x val="1.9444444444444445E-2"/>
                  <c:y val="1.727862162857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F8-43DC-BD3A-2F8D234BD709}"/>
                </c:ext>
              </c:extLst>
            </c:dLbl>
            <c:dLbl>
              <c:idx val="19"/>
              <c:layout>
                <c:manualLayout>
                  <c:x val="2.7777777777777779E-3"/>
                  <c:y val="5.75954054285710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F8-43DC-BD3A-2F8D234BD70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27'!$E$4:$E$23</c:f>
              <c:strCache>
                <c:ptCount val="20"/>
                <c:pt idx="0">
                  <c:v>Lombardia</c:v>
                </c:pt>
                <c:pt idx="1">
                  <c:v>Emilia-Romagna</c:v>
                </c:pt>
                <c:pt idx="2">
                  <c:v>Veneto</c:v>
                </c:pt>
                <c:pt idx="3">
                  <c:v>Lazio</c:v>
                </c:pt>
                <c:pt idx="4">
                  <c:v>Toscana</c:v>
                </c:pt>
                <c:pt idx="5">
                  <c:v>Campania</c:v>
                </c:pt>
                <c:pt idx="6">
                  <c:v>Piemonte</c:v>
                </c:pt>
                <c:pt idx="7">
                  <c:v>Puglia</c:v>
                </c:pt>
                <c:pt idx="8">
                  <c:v>Sicilia</c:v>
                </c:pt>
                <c:pt idx="9">
                  <c:v>Marche</c:v>
                </c:pt>
                <c:pt idx="10">
                  <c:v>Sardegna</c:v>
                </c:pt>
                <c:pt idx="11">
                  <c:v>Liguria</c:v>
                </c:pt>
                <c:pt idx="12">
                  <c:v>Friuli-Venezia G.</c:v>
                </c:pt>
                <c:pt idx="13">
                  <c:v>Trentino-A. Adige</c:v>
                </c:pt>
                <c:pt idx="14">
                  <c:v>Abruzzo</c:v>
                </c:pt>
                <c:pt idx="15">
                  <c:v>Calabria</c:v>
                </c:pt>
                <c:pt idx="16">
                  <c:v>Umbria</c:v>
                </c:pt>
                <c:pt idx="17">
                  <c:v>Basilicata</c:v>
                </c:pt>
                <c:pt idx="18">
                  <c:v>Molise</c:v>
                </c:pt>
                <c:pt idx="19">
                  <c:v>Valle d'Aosta</c:v>
                </c:pt>
              </c:strCache>
            </c:strRef>
          </c:cat>
          <c:val>
            <c:numRef>
              <c:f>'Graf 27'!$G$4:$G$23</c:f>
              <c:numCache>
                <c:formatCode>#,##0</c:formatCode>
                <c:ptCount val="20"/>
                <c:pt idx="0">
                  <c:v>3488.63</c:v>
                </c:pt>
                <c:pt idx="1">
                  <c:v>2089.0500000000002</c:v>
                </c:pt>
                <c:pt idx="2">
                  <c:v>1795.25</c:v>
                </c:pt>
                <c:pt idx="3">
                  <c:v>1586.26</c:v>
                </c:pt>
                <c:pt idx="4">
                  <c:v>1370.96</c:v>
                </c:pt>
                <c:pt idx="5">
                  <c:v>1368.91</c:v>
                </c:pt>
                <c:pt idx="6">
                  <c:v>1355.66</c:v>
                </c:pt>
                <c:pt idx="7">
                  <c:v>946.82</c:v>
                </c:pt>
                <c:pt idx="8">
                  <c:v>860.33</c:v>
                </c:pt>
                <c:pt idx="9">
                  <c:v>559.5</c:v>
                </c:pt>
                <c:pt idx="10">
                  <c:v>540.77</c:v>
                </c:pt>
                <c:pt idx="11">
                  <c:v>439.02</c:v>
                </c:pt>
                <c:pt idx="12">
                  <c:v>405.09</c:v>
                </c:pt>
                <c:pt idx="13">
                  <c:v>399.67</c:v>
                </c:pt>
                <c:pt idx="14">
                  <c:v>376.11</c:v>
                </c:pt>
                <c:pt idx="15">
                  <c:v>367.54</c:v>
                </c:pt>
                <c:pt idx="16">
                  <c:v>300.11</c:v>
                </c:pt>
                <c:pt idx="17">
                  <c:v>97.37</c:v>
                </c:pt>
                <c:pt idx="18">
                  <c:v>56.11</c:v>
                </c:pt>
                <c:pt idx="19">
                  <c:v>48.93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8F8-43DC-BD3A-2F8D234BD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043456"/>
        <c:axId val="57864960"/>
      </c:barChart>
      <c:catAx>
        <c:axId val="6304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ysClr val="windowText" lastClr="000000"/>
                </a:solidFill>
              </a:defRPr>
            </a:pPr>
            <a:endParaRPr lang="it-IT"/>
          </a:p>
        </c:txPr>
        <c:crossAx val="57864960"/>
        <c:crosses val="autoZero"/>
        <c:auto val="1"/>
        <c:lblAlgn val="ctr"/>
        <c:lblOffset val="100"/>
        <c:noMultiLvlLbl val="0"/>
      </c:catAx>
      <c:valAx>
        <c:axId val="578649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63043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26734126984127"/>
          <c:y val="0.91540232974910385"/>
          <c:w val="0.37390061200455621"/>
          <c:h val="7.1092741935483872E-2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601039546039328E-2"/>
          <c:y val="4.5383947371221381E-2"/>
          <c:w val="0.92496620206515179"/>
          <c:h val="0.74659788663566595"/>
        </c:manualLayout>
      </c:layout>
      <c:lineChart>
        <c:grouping val="standard"/>
        <c:varyColors val="0"/>
        <c:ser>
          <c:idx val="0"/>
          <c:order val="0"/>
          <c:tx>
            <c:strRef>
              <c:f>'Graf 28'!$A$2</c:f>
              <c:strCache>
                <c:ptCount val="1"/>
                <c:pt idx="0">
                  <c:v>Abruzzo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6641851851851849E-2"/>
                  <c:y val="4.6854675605044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A-4B91-BA55-20688E76B7A5}"/>
                </c:ext>
              </c:extLst>
            </c:dLbl>
            <c:dLbl>
              <c:idx val="1"/>
              <c:layout>
                <c:manualLayout>
                  <c:x val="-3.6641851851851849E-2"/>
                  <c:y val="4.1082604249517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A-4B91-BA55-20688E76B7A5}"/>
                </c:ext>
              </c:extLst>
            </c:dLbl>
            <c:dLbl>
              <c:idx val="2"/>
              <c:layout>
                <c:manualLayout>
                  <c:x val="-3.6641851851851898E-2"/>
                  <c:y val="4.6854675605044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A-4B91-BA55-20688E76B7A5}"/>
                </c:ext>
              </c:extLst>
            </c:dLbl>
            <c:dLbl>
              <c:idx val="3"/>
              <c:layout>
                <c:manualLayout>
                  <c:x val="-3.6641851851851849E-2"/>
                  <c:y val="3.531053289398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EA-4B91-BA55-20688E76B7A5}"/>
                </c:ext>
              </c:extLst>
            </c:dLbl>
            <c:dLbl>
              <c:idx val="4"/>
              <c:layout>
                <c:manualLayout>
                  <c:x val="-4.1345552431504597E-2"/>
                  <c:y val="-7.011706608060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A-4B91-BA55-20688E76B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28'!$B$1:$L$1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'Graf 28'!$B$2:$L$2</c:f>
              <c:numCache>
                <c:formatCode>0.0</c:formatCode>
                <c:ptCount val="11"/>
                <c:pt idx="0" formatCode="#,##0.0">
                  <c:v>24.040237428707503</c:v>
                </c:pt>
                <c:pt idx="1">
                  <c:v>28.069325321832956</c:v>
                </c:pt>
                <c:pt idx="2" formatCode="#,##0.0">
                  <c:v>32.974978090719532</c:v>
                </c:pt>
                <c:pt idx="3" formatCode="#,##0.0">
                  <c:v>37.9</c:v>
                </c:pt>
                <c:pt idx="4" formatCode="#,##0.0">
                  <c:v>42.889522946054775</c:v>
                </c:pt>
                <c:pt idx="5" formatCode="#,##0.0">
                  <c:v>46.120889773450827</c:v>
                </c:pt>
                <c:pt idx="6" formatCode="#,##0.0">
                  <c:v>49.269870569661286</c:v>
                </c:pt>
                <c:pt idx="7" formatCode="#,##0.0">
                  <c:v>53.8</c:v>
                </c:pt>
                <c:pt idx="8" formatCode="#,##0.0">
                  <c:v>56</c:v>
                </c:pt>
                <c:pt idx="9" formatCode="#,##0.0">
                  <c:v>59.6</c:v>
                </c:pt>
                <c:pt idx="10" formatCode="#,##0.0">
                  <c:v>62.7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EA-4B91-BA55-20688E76B7A5}"/>
            </c:ext>
          </c:extLst>
        </c:ser>
        <c:ser>
          <c:idx val="1"/>
          <c:order val="1"/>
          <c:tx>
            <c:strRef>
              <c:f>'Graf 28'!$A$3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8993703703703704E-2"/>
                  <c:y val="-4.1082604249517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A-4B91-BA55-20688E76B7A5}"/>
                </c:ext>
              </c:extLst>
            </c:dLbl>
            <c:dLbl>
              <c:idx val="1"/>
              <c:layout>
                <c:manualLayout>
                  <c:x val="-3.6641851851851849E-2"/>
                  <c:y val="-4.1082604249517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EA-4B91-BA55-20688E76B7A5}"/>
                </c:ext>
              </c:extLst>
            </c:dLbl>
            <c:dLbl>
              <c:idx val="2"/>
              <c:layout>
                <c:manualLayout>
                  <c:x val="-3.6641851851851898E-2"/>
                  <c:y val="-4.6854675605044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EA-4B91-BA55-20688E76B7A5}"/>
                </c:ext>
              </c:extLst>
            </c:dLbl>
            <c:dLbl>
              <c:idx val="3"/>
              <c:layout>
                <c:manualLayout>
                  <c:x val="-3.6641851851851849E-2"/>
                  <c:y val="-5.2626746960572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EA-4B91-BA55-20688E76B7A5}"/>
                </c:ext>
              </c:extLst>
            </c:dLbl>
            <c:dLbl>
              <c:idx val="4"/>
              <c:layout>
                <c:manualLayout>
                  <c:x val="-3.8827009410625286E-2"/>
                  <c:y val="5.2376782915532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A-4B91-BA55-20688E76B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642D"/>
                    </a:solidFill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28'!$B$1:$L$1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'Graf 28'!$B$3:$L$3</c:f>
              <c:numCache>
                <c:formatCode>0.0</c:formatCode>
                <c:ptCount val="11"/>
                <c:pt idx="0" formatCode="#,##0.0">
                  <c:v>33.56172700458292</c:v>
                </c:pt>
                <c:pt idx="1">
                  <c:v>35.261455569922738</c:v>
                </c:pt>
                <c:pt idx="2" formatCode="#,##0.0">
                  <c:v>37.748859212737308</c:v>
                </c:pt>
                <c:pt idx="3" formatCode="#,##0.0">
                  <c:v>40</c:v>
                </c:pt>
                <c:pt idx="4" formatCode="#,##0.0">
                  <c:v>42.299019230903184</c:v>
                </c:pt>
                <c:pt idx="5" formatCode="#,##0.0">
                  <c:v>45.196083262721856</c:v>
                </c:pt>
                <c:pt idx="6" formatCode="#,##0.0">
                  <c:v>47.489270803342102</c:v>
                </c:pt>
                <c:pt idx="7" formatCode="#,##0.0">
                  <c:v>52.6</c:v>
                </c:pt>
                <c:pt idx="8" formatCode="#,##0.0">
                  <c:v>55.5</c:v>
                </c:pt>
                <c:pt idx="9" formatCode="#,##0.0">
                  <c:v>58.2</c:v>
                </c:pt>
                <c:pt idx="10" formatCode="#,##0.0">
                  <c:v>61.3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EA-4B91-BA55-20688E76B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388544"/>
        <c:axId val="83670912"/>
      </c:lineChart>
      <c:catAx>
        <c:axId val="653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83670912"/>
        <c:crosses val="autoZero"/>
        <c:auto val="1"/>
        <c:lblAlgn val="ctr"/>
        <c:lblOffset val="100"/>
        <c:noMultiLvlLbl val="0"/>
      </c:catAx>
      <c:valAx>
        <c:axId val="836709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6538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684333998166127"/>
          <c:y val="0.90831476307027115"/>
          <c:w val="0.51333371761911895"/>
          <c:h val="7.9471420239136767E-2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435119047619051E-2"/>
          <c:y val="3.4139562524285155E-2"/>
          <c:w val="0.93440615079365075"/>
          <c:h val="0.65138172043010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29'!$J$4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82BF-446D-B33A-FD48E4EA24B7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82BF-446D-B33A-FD48E4EA24B7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5-82BF-446D-B33A-FD48E4EA24B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BF-446D-B33A-FD48E4EA24B7}"/>
              </c:ext>
            </c:extLst>
          </c:dPt>
          <c:dLbls>
            <c:dLbl>
              <c:idx val="19"/>
              <c:layout>
                <c:manualLayout>
                  <c:x val="-3.4920634920634921E-3"/>
                  <c:y val="1.5337365591397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F-446D-B33A-FD48E4EA2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29'!$H$5:$H$25</c:f>
              <c:strCache>
                <c:ptCount val="21"/>
                <c:pt idx="0">
                  <c:v>Veneto</c:v>
                </c:pt>
                <c:pt idx="1">
                  <c:v>Sardegna</c:v>
                </c:pt>
                <c:pt idx="2">
                  <c:v>Trentino-A. Adige</c:v>
                </c:pt>
                <c:pt idx="3">
                  <c:v>Lombardia</c:v>
                </c:pt>
                <c:pt idx="4">
                  <c:v>Emilia-Romagna</c:v>
                </c:pt>
                <c:pt idx="5">
                  <c:v>Marche</c:v>
                </c:pt>
                <c:pt idx="6">
                  <c:v>Friuli-Venezia G.</c:v>
                </c:pt>
                <c:pt idx="7">
                  <c:v>Umbria</c:v>
                </c:pt>
                <c:pt idx="8">
                  <c:v>Valle d'Aosta</c:v>
                </c:pt>
                <c:pt idx="9">
                  <c:v>Piemonte</c:v>
                </c:pt>
                <c:pt idx="10">
                  <c:v>Abruzzo</c:v>
                </c:pt>
                <c:pt idx="11">
                  <c:v>Italia</c:v>
                </c:pt>
                <c:pt idx="12">
                  <c:v>Toscana</c:v>
                </c:pt>
                <c:pt idx="13">
                  <c:v>Liguria</c:v>
                </c:pt>
                <c:pt idx="14">
                  <c:v>Campania</c:v>
                </c:pt>
                <c:pt idx="15">
                  <c:v>Lazio</c:v>
                </c:pt>
                <c:pt idx="16">
                  <c:v>Puglia</c:v>
                </c:pt>
                <c:pt idx="17">
                  <c:v>Molise</c:v>
                </c:pt>
                <c:pt idx="18">
                  <c:v>Basilicata</c:v>
                </c:pt>
                <c:pt idx="19">
                  <c:v>Calabria</c:v>
                </c:pt>
                <c:pt idx="20">
                  <c:v>Sicilia</c:v>
                </c:pt>
              </c:strCache>
            </c:strRef>
          </c:cat>
          <c:val>
            <c:numRef>
              <c:f>'Graf 29'!$J$5:$J$25</c:f>
              <c:numCache>
                <c:formatCode>0.0</c:formatCode>
                <c:ptCount val="21"/>
                <c:pt idx="0">
                  <c:v>74.7</c:v>
                </c:pt>
                <c:pt idx="1">
                  <c:v>73.3</c:v>
                </c:pt>
                <c:pt idx="2">
                  <c:v>73.099999999999994</c:v>
                </c:pt>
                <c:pt idx="3">
                  <c:v>72</c:v>
                </c:pt>
                <c:pt idx="4">
                  <c:v>70.599999999999994</c:v>
                </c:pt>
                <c:pt idx="5">
                  <c:v>70.3</c:v>
                </c:pt>
                <c:pt idx="6">
                  <c:v>67.2</c:v>
                </c:pt>
                <c:pt idx="7">
                  <c:v>66.099999999999994</c:v>
                </c:pt>
                <c:pt idx="8">
                  <c:v>64.5</c:v>
                </c:pt>
                <c:pt idx="9">
                  <c:v>63.2</c:v>
                </c:pt>
                <c:pt idx="10">
                  <c:v>62.7</c:v>
                </c:pt>
                <c:pt idx="11">
                  <c:v>61.3</c:v>
                </c:pt>
                <c:pt idx="12">
                  <c:v>60.2</c:v>
                </c:pt>
                <c:pt idx="13">
                  <c:v>53.4</c:v>
                </c:pt>
                <c:pt idx="14">
                  <c:v>52.7</c:v>
                </c:pt>
                <c:pt idx="15">
                  <c:v>52.2</c:v>
                </c:pt>
                <c:pt idx="16">
                  <c:v>50.6</c:v>
                </c:pt>
                <c:pt idx="17">
                  <c:v>50.4</c:v>
                </c:pt>
                <c:pt idx="18">
                  <c:v>49.4</c:v>
                </c:pt>
                <c:pt idx="19">
                  <c:v>47.9</c:v>
                </c:pt>
                <c:pt idx="20">
                  <c:v>38.5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BF-446D-B33A-FD48E4EA2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964288"/>
        <c:axId val="116180096"/>
      </c:barChart>
      <c:catAx>
        <c:axId val="109964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116180096"/>
        <c:crosses val="autoZero"/>
        <c:auto val="1"/>
        <c:lblAlgn val="ctr"/>
        <c:lblOffset val="100"/>
        <c:noMultiLvlLbl val="0"/>
      </c:catAx>
      <c:valAx>
        <c:axId val="116180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109964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2442701878357"/>
          <c:y val="5.0932429518283577E-2"/>
          <c:w val="0.85797066240216047"/>
          <c:h val="0.76533197900746741"/>
        </c:manualLayout>
      </c:layout>
      <c:lineChart>
        <c:grouping val="standard"/>
        <c:varyColors val="0"/>
        <c:ser>
          <c:idx val="0"/>
          <c:order val="0"/>
          <c:tx>
            <c:strRef>
              <c:f>'Graf 3'!$A$8</c:f>
              <c:strCache>
                <c:ptCount val="1"/>
                <c:pt idx="0">
                  <c:v>UE</c:v>
                </c:pt>
              </c:strCache>
            </c:strRef>
          </c:tx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3BC-4312-9682-004A10195177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3BC-4312-9682-004A10195177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3BC-4312-9682-004A10195177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3BC-4312-9682-004A1019517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3BC-4312-9682-004A1019517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BC-4312-9682-004A1019517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3'!$C$7:$J$7</c:f>
              <c:strCache>
                <c:ptCount val="8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  <c:pt idx="5">
                  <c:v>2014</c:v>
                </c:pt>
                <c:pt idx="6">
                  <c:v>2016</c:v>
                </c:pt>
                <c:pt idx="7">
                  <c:v>2018</c:v>
                </c:pt>
              </c:strCache>
            </c:strRef>
          </c:cat>
          <c:val>
            <c:numRef>
              <c:f>'Graf 3'!$C$8:$J$8</c:f>
              <c:numCache>
                <c:formatCode>#,##0</c:formatCode>
                <c:ptCount val="8"/>
                <c:pt idx="0">
                  <c:v>186</c:v>
                </c:pt>
                <c:pt idx="1">
                  <c:v>213</c:v>
                </c:pt>
                <c:pt idx="2">
                  <c:v>200</c:v>
                </c:pt>
                <c:pt idx="3">
                  <c:v>206</c:v>
                </c:pt>
                <c:pt idx="4">
                  <c:v>203</c:v>
                </c:pt>
                <c:pt idx="5">
                  <c:v>201</c:v>
                </c:pt>
                <c:pt idx="6">
                  <c:v>212</c:v>
                </c:pt>
                <c:pt idx="7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BC-4312-9682-004A10195177}"/>
            </c:ext>
          </c:extLst>
        </c:ser>
        <c:ser>
          <c:idx val="1"/>
          <c:order val="1"/>
          <c:tx>
            <c:strRef>
              <c:f>'Graf 3'!$A$23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3'!$C$7:$J$7</c:f>
              <c:strCache>
                <c:ptCount val="8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  <c:pt idx="5">
                  <c:v>2014</c:v>
                </c:pt>
                <c:pt idx="6">
                  <c:v>2016</c:v>
                </c:pt>
                <c:pt idx="7">
                  <c:v>2018</c:v>
                </c:pt>
              </c:strCache>
            </c:strRef>
          </c:cat>
          <c:val>
            <c:numRef>
              <c:f>'Graf 3'!$C$23:$J$23</c:f>
              <c:numCache>
                <c:formatCode>#,##0</c:formatCode>
                <c:ptCount val="8"/>
                <c:pt idx="0">
                  <c:v>106</c:v>
                </c:pt>
                <c:pt idx="1">
                  <c:v>128</c:v>
                </c:pt>
                <c:pt idx="2">
                  <c:v>117</c:v>
                </c:pt>
                <c:pt idx="3">
                  <c:v>144</c:v>
                </c:pt>
                <c:pt idx="4">
                  <c:v>151</c:v>
                </c:pt>
                <c:pt idx="5">
                  <c:v>146</c:v>
                </c:pt>
                <c:pt idx="6">
                  <c:v>160</c:v>
                </c:pt>
                <c:pt idx="7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BC-4312-9682-004A10195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38863"/>
        <c:axId val="1"/>
      </c:lineChart>
      <c:catAx>
        <c:axId val="380238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38023886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442797591477531"/>
          <c:y val="0.90790431683844397"/>
          <c:w val="0.38031218156553964"/>
          <c:h val="5.9983355739069211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93496732026146E-2"/>
          <c:y val="6.3985185185185187E-2"/>
          <c:w val="0.92899150326797408"/>
          <c:h val="0.63036507936507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 24 Graf 33'!$C$25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'Tab 24 Graf 33'!$A$4:$A$23</c:f>
              <c:strCache>
                <c:ptCount val="20"/>
                <c:pt idx="0">
                  <c:v>Piemonte</c:v>
                </c:pt>
                <c:pt idx="1">
                  <c:v>Valle d’Aosta</c:v>
                </c:pt>
                <c:pt idx="2">
                  <c:v>Lombardia</c:v>
                </c:pt>
                <c:pt idx="3">
                  <c:v>Trentino-A. Adige</c:v>
                </c:pt>
                <c:pt idx="4">
                  <c:v>Veneto</c:v>
                </c:pt>
                <c:pt idx="5">
                  <c:v>Friuli-Venezia G.</c:v>
                </c:pt>
                <c:pt idx="6">
                  <c:v>Liguria</c:v>
                </c:pt>
                <c:pt idx="7">
                  <c:v>Emilia-Romagna</c:v>
                </c:pt>
                <c:pt idx="8">
                  <c:v>Toscana</c:v>
                </c:pt>
                <c:pt idx="9">
                  <c:v>Umbria</c:v>
                </c:pt>
                <c:pt idx="10">
                  <c:v>Marche</c:v>
                </c:pt>
                <c:pt idx="11">
                  <c:v>Lazio</c:v>
                </c:pt>
                <c:pt idx="12">
                  <c:v>Abruzzo</c:v>
                </c:pt>
                <c:pt idx="13">
                  <c:v>Molise</c:v>
                </c:pt>
                <c:pt idx="14">
                  <c:v>Campania</c:v>
                </c:pt>
                <c:pt idx="15">
                  <c:v>Puglia</c:v>
                </c:pt>
                <c:pt idx="16">
                  <c:v>Basilicata</c:v>
                </c:pt>
                <c:pt idx="17">
                  <c:v>Calabria</c:v>
                </c:pt>
                <c:pt idx="18">
                  <c:v>Sicilia</c:v>
                </c:pt>
                <c:pt idx="19">
                  <c:v>Sardegna</c:v>
                </c:pt>
              </c:strCache>
            </c:strRef>
          </c:cat>
          <c:val>
            <c:numRef>
              <c:f>'Tab 24 Graf 33'!$C$4:$C$23</c:f>
              <c:numCache>
                <c:formatCode>#,##0</c:formatCode>
                <c:ptCount val="20"/>
                <c:pt idx="0">
                  <c:v>455</c:v>
                </c:pt>
                <c:pt idx="1">
                  <c:v>32</c:v>
                </c:pt>
                <c:pt idx="2">
                  <c:v>231</c:v>
                </c:pt>
                <c:pt idx="3">
                  <c:v>51</c:v>
                </c:pt>
                <c:pt idx="4">
                  <c:v>299</c:v>
                </c:pt>
                <c:pt idx="5">
                  <c:v>37</c:v>
                </c:pt>
                <c:pt idx="6">
                  <c:v>210</c:v>
                </c:pt>
                <c:pt idx="7">
                  <c:v>404</c:v>
                </c:pt>
                <c:pt idx="8">
                  <c:v>723</c:v>
                </c:pt>
                <c:pt idx="9">
                  <c:v>178</c:v>
                </c:pt>
                <c:pt idx="10">
                  <c:v>298</c:v>
                </c:pt>
                <c:pt idx="11">
                  <c:v>335</c:v>
                </c:pt>
                <c:pt idx="12">
                  <c:v>246</c:v>
                </c:pt>
                <c:pt idx="13">
                  <c:v>108</c:v>
                </c:pt>
                <c:pt idx="14">
                  <c:v>85</c:v>
                </c:pt>
                <c:pt idx="15">
                  <c:v>802</c:v>
                </c:pt>
                <c:pt idx="16">
                  <c:v>71</c:v>
                </c:pt>
                <c:pt idx="17">
                  <c:v>427</c:v>
                </c:pt>
                <c:pt idx="18">
                  <c:v>1677</c:v>
                </c:pt>
                <c:pt idx="19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1-4B3D-96EE-12567BD28361}"/>
            </c:ext>
          </c:extLst>
        </c:ser>
        <c:ser>
          <c:idx val="1"/>
          <c:order val="1"/>
          <c:tx>
            <c:strRef>
              <c:f>'Tab 24 Graf 33'!$F$25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'Tab 24 Graf 33'!$A$4:$A$23</c:f>
              <c:strCache>
                <c:ptCount val="20"/>
                <c:pt idx="0">
                  <c:v>Piemonte</c:v>
                </c:pt>
                <c:pt idx="1">
                  <c:v>Valle d’Aosta</c:v>
                </c:pt>
                <c:pt idx="2">
                  <c:v>Lombardia</c:v>
                </c:pt>
                <c:pt idx="3">
                  <c:v>Trentino-A. Adige</c:v>
                </c:pt>
                <c:pt idx="4">
                  <c:v>Veneto</c:v>
                </c:pt>
                <c:pt idx="5">
                  <c:v>Friuli-Venezia G.</c:v>
                </c:pt>
                <c:pt idx="6">
                  <c:v>Liguria</c:v>
                </c:pt>
                <c:pt idx="7">
                  <c:v>Emilia-Romagna</c:v>
                </c:pt>
                <c:pt idx="8">
                  <c:v>Toscana</c:v>
                </c:pt>
                <c:pt idx="9">
                  <c:v>Umbria</c:v>
                </c:pt>
                <c:pt idx="10">
                  <c:v>Marche</c:v>
                </c:pt>
                <c:pt idx="11">
                  <c:v>Lazio</c:v>
                </c:pt>
                <c:pt idx="12">
                  <c:v>Abruzzo</c:v>
                </c:pt>
                <c:pt idx="13">
                  <c:v>Molise</c:v>
                </c:pt>
                <c:pt idx="14">
                  <c:v>Campania</c:v>
                </c:pt>
                <c:pt idx="15">
                  <c:v>Puglia</c:v>
                </c:pt>
                <c:pt idx="16">
                  <c:v>Basilicata</c:v>
                </c:pt>
                <c:pt idx="17">
                  <c:v>Calabria</c:v>
                </c:pt>
                <c:pt idx="18">
                  <c:v>Sicilia</c:v>
                </c:pt>
                <c:pt idx="19">
                  <c:v>Sardegna</c:v>
                </c:pt>
              </c:strCache>
            </c:strRef>
          </c:cat>
          <c:val>
            <c:numRef>
              <c:f>'Tab 24 Graf 33'!$F$4:$F$23</c:f>
              <c:numCache>
                <c:formatCode>#,##0</c:formatCode>
                <c:ptCount val="20"/>
                <c:pt idx="0">
                  <c:v>323</c:v>
                </c:pt>
                <c:pt idx="1">
                  <c:v>32</c:v>
                </c:pt>
                <c:pt idx="2">
                  <c:v>205</c:v>
                </c:pt>
                <c:pt idx="3">
                  <c:v>46</c:v>
                </c:pt>
                <c:pt idx="4">
                  <c:v>320</c:v>
                </c:pt>
                <c:pt idx="5">
                  <c:v>40</c:v>
                </c:pt>
                <c:pt idx="6">
                  <c:v>258</c:v>
                </c:pt>
                <c:pt idx="7">
                  <c:v>316</c:v>
                </c:pt>
                <c:pt idx="8">
                  <c:v>743</c:v>
                </c:pt>
                <c:pt idx="9">
                  <c:v>183</c:v>
                </c:pt>
                <c:pt idx="10">
                  <c:v>311</c:v>
                </c:pt>
                <c:pt idx="11">
                  <c:v>362</c:v>
                </c:pt>
                <c:pt idx="12">
                  <c:v>227</c:v>
                </c:pt>
                <c:pt idx="13">
                  <c:v>119</c:v>
                </c:pt>
                <c:pt idx="14">
                  <c:v>72</c:v>
                </c:pt>
                <c:pt idx="15">
                  <c:v>705</c:v>
                </c:pt>
                <c:pt idx="16">
                  <c:v>49</c:v>
                </c:pt>
                <c:pt idx="17">
                  <c:v>412</c:v>
                </c:pt>
                <c:pt idx="18">
                  <c:v>1582</c:v>
                </c:pt>
                <c:pt idx="19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71-4B3D-96EE-12567BD28361}"/>
            </c:ext>
          </c:extLst>
        </c:ser>
        <c:ser>
          <c:idx val="2"/>
          <c:order val="2"/>
          <c:tx>
            <c:strRef>
              <c:f>'Tab 24 Graf 33'!$I$25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dLbl>
              <c:idx val="15"/>
              <c:layout>
                <c:manualLayout>
                  <c:x val="1.2610207754662246E-2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1-4B3D-96EE-12567BD28361}"/>
                </c:ext>
              </c:extLst>
            </c:dLbl>
            <c:dLbl>
              <c:idx val="18"/>
              <c:layout>
                <c:manualLayout>
                  <c:x val="1.7638888888888888E-2"/>
                  <c:y val="2.3518518518518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71-4B3D-96EE-12567BD28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24 Graf 33'!$A$4:$A$23</c:f>
              <c:strCache>
                <c:ptCount val="20"/>
                <c:pt idx="0">
                  <c:v>Piemonte</c:v>
                </c:pt>
                <c:pt idx="1">
                  <c:v>Valle d’Aosta</c:v>
                </c:pt>
                <c:pt idx="2">
                  <c:v>Lombardia</c:v>
                </c:pt>
                <c:pt idx="3">
                  <c:v>Trentino-A. Adige</c:v>
                </c:pt>
                <c:pt idx="4">
                  <c:v>Veneto</c:v>
                </c:pt>
                <c:pt idx="5">
                  <c:v>Friuli-Venezia G.</c:v>
                </c:pt>
                <c:pt idx="6">
                  <c:v>Liguria</c:v>
                </c:pt>
                <c:pt idx="7">
                  <c:v>Emilia-Romagna</c:v>
                </c:pt>
                <c:pt idx="8">
                  <c:v>Toscana</c:v>
                </c:pt>
                <c:pt idx="9">
                  <c:v>Umbria</c:v>
                </c:pt>
                <c:pt idx="10">
                  <c:v>Marche</c:v>
                </c:pt>
                <c:pt idx="11">
                  <c:v>Lazio</c:v>
                </c:pt>
                <c:pt idx="12">
                  <c:v>Abruzzo</c:v>
                </c:pt>
                <c:pt idx="13">
                  <c:v>Molise</c:v>
                </c:pt>
                <c:pt idx="14">
                  <c:v>Campania</c:v>
                </c:pt>
                <c:pt idx="15">
                  <c:v>Puglia</c:v>
                </c:pt>
                <c:pt idx="16">
                  <c:v>Basilicata</c:v>
                </c:pt>
                <c:pt idx="17">
                  <c:v>Calabria</c:v>
                </c:pt>
                <c:pt idx="18">
                  <c:v>Sicilia</c:v>
                </c:pt>
                <c:pt idx="19">
                  <c:v>Sardegna</c:v>
                </c:pt>
              </c:strCache>
            </c:strRef>
          </c:cat>
          <c:val>
            <c:numRef>
              <c:f>'Tab 24 Graf 33'!$I$4:$I$23</c:f>
              <c:numCache>
                <c:formatCode>#,##0</c:formatCode>
                <c:ptCount val="20"/>
                <c:pt idx="0">
                  <c:v>256</c:v>
                </c:pt>
                <c:pt idx="1">
                  <c:v>30</c:v>
                </c:pt>
                <c:pt idx="2">
                  <c:v>204</c:v>
                </c:pt>
                <c:pt idx="3">
                  <c:v>63</c:v>
                </c:pt>
                <c:pt idx="4">
                  <c:v>347</c:v>
                </c:pt>
                <c:pt idx="5">
                  <c:v>47</c:v>
                </c:pt>
                <c:pt idx="6">
                  <c:v>303</c:v>
                </c:pt>
                <c:pt idx="7">
                  <c:v>278</c:v>
                </c:pt>
                <c:pt idx="8">
                  <c:v>769</c:v>
                </c:pt>
                <c:pt idx="9">
                  <c:v>187</c:v>
                </c:pt>
                <c:pt idx="10">
                  <c:v>341</c:v>
                </c:pt>
                <c:pt idx="11">
                  <c:v>613</c:v>
                </c:pt>
                <c:pt idx="12">
                  <c:v>207</c:v>
                </c:pt>
                <c:pt idx="13">
                  <c:v>100</c:v>
                </c:pt>
                <c:pt idx="14">
                  <c:v>33</c:v>
                </c:pt>
                <c:pt idx="15">
                  <c:v>675</c:v>
                </c:pt>
                <c:pt idx="16">
                  <c:v>51</c:v>
                </c:pt>
                <c:pt idx="17">
                  <c:v>309</c:v>
                </c:pt>
                <c:pt idx="18">
                  <c:v>1306</c:v>
                </c:pt>
                <c:pt idx="19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71-4B3D-96EE-12567BD2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86464"/>
        <c:axId val="138688384"/>
      </c:barChart>
      <c:catAx>
        <c:axId val="138686464"/>
        <c:scaling>
          <c:orientation val="minMax"/>
        </c:scaling>
        <c:delete val="0"/>
        <c:axPos val="b"/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ysClr val="windowText" lastClr="000000"/>
                </a:solidFill>
              </a:defRPr>
            </a:pPr>
            <a:endParaRPr lang="it-IT"/>
          </a:p>
        </c:txPr>
        <c:crossAx val="138688384"/>
        <c:crosses val="autoZero"/>
        <c:auto val="1"/>
        <c:lblAlgn val="ctr"/>
        <c:lblOffset val="100"/>
        <c:noMultiLvlLbl val="0"/>
      </c:catAx>
      <c:valAx>
        <c:axId val="138688384"/>
        <c:scaling>
          <c:orientation val="minMax"/>
          <c:max val="2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/>
            </a:pPr>
            <a:endParaRPr lang="it-IT"/>
          </a:p>
        </c:txPr>
        <c:crossAx val="138686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21"/>
          <c:y val="0.92535000000000001"/>
          <c:w val="0.48383134920634918"/>
          <c:h val="7.4649999999999994E-2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57460317460317"/>
          <c:y val="5.6993827160493815E-3"/>
          <c:w val="0.83125323481124458"/>
          <c:h val="0.8540652204165571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'Graf. 34 35'!$D$26</c:f>
              <c:strCache>
                <c:ptCount val="1"/>
                <c:pt idx="0">
                  <c:v>Rifiuti urbani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4.3500183084750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9-4703-9643-46C4F512AF59}"/>
                </c:ext>
              </c:extLst>
            </c:dLbl>
            <c:dLbl>
              <c:idx val="6"/>
              <c:layout>
                <c:manualLayout>
                  <c:x val="6.5252843636717378E-3"/>
                  <c:y val="-6.63342159600741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9-4703-9643-46C4F512AF59}"/>
                </c:ext>
              </c:extLst>
            </c:dLbl>
            <c:dLbl>
              <c:idx val="13"/>
              <c:layout>
                <c:manualLayout>
                  <c:x val="2.5279422211933289E-3"/>
                  <c:y val="-3.521939698863410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9-4703-9643-46C4F512AF59}"/>
                </c:ext>
              </c:extLst>
            </c:dLbl>
            <c:dLbl>
              <c:idx val="14"/>
              <c:layout>
                <c:manualLayout>
                  <c:x val="1.462616332702604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9-4703-9643-46C4F512AF59}"/>
                </c:ext>
              </c:extLst>
            </c:dLbl>
            <c:dLbl>
              <c:idx val="15"/>
              <c:layout>
                <c:manualLayout>
                  <c:x val="6.52528436367173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9-4703-9643-46C4F512AF59}"/>
                </c:ext>
              </c:extLst>
            </c:dLbl>
            <c:dLbl>
              <c:idx val="16"/>
              <c:layout>
                <c:manualLayout>
                  <c:x val="8.819444444444444E-3"/>
                  <c:y val="1.796532744242821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9-4703-9643-46C4F512AF59}"/>
                </c:ext>
              </c:extLst>
            </c:dLbl>
            <c:dLbl>
              <c:idx val="17"/>
              <c:layout>
                <c:manualLayout>
                  <c:x val="8.7003791515623177E-3"/>
                  <c:y val="3.6182717595598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9-4703-9643-46C4F512AF59}"/>
                </c:ext>
              </c:extLst>
            </c:dLbl>
            <c:dLbl>
              <c:idx val="19"/>
              <c:layout>
                <c:manualLayout>
                  <c:x val="2.9398148148148148E-3"/>
                  <c:y val="-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9-4703-9643-46C4F512A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'Graf. 34 35'!$B$28:$B$47</c:f>
              <c:strCache>
                <c:ptCount val="20"/>
                <c:pt idx="0">
                  <c:v>Lombardia</c:v>
                </c:pt>
                <c:pt idx="1">
                  <c:v>Puglia</c:v>
                </c:pt>
                <c:pt idx="2">
                  <c:v>Veneto</c:v>
                </c:pt>
                <c:pt idx="3">
                  <c:v>Sicilia</c:v>
                </c:pt>
                <c:pt idx="4">
                  <c:v>Lazio</c:v>
                </c:pt>
                <c:pt idx="5">
                  <c:v>Toscana</c:v>
                </c:pt>
                <c:pt idx="6">
                  <c:v>Sardegna</c:v>
                </c:pt>
                <c:pt idx="7">
                  <c:v>Piemonte</c:v>
                </c:pt>
                <c:pt idx="8">
                  <c:v>Liguria</c:v>
                </c:pt>
                <c:pt idx="9">
                  <c:v>Emilia-Romagna</c:v>
                </c:pt>
                <c:pt idx="10">
                  <c:v>Umbria</c:v>
                </c:pt>
                <c:pt idx="11">
                  <c:v>Marche</c:v>
                </c:pt>
                <c:pt idx="12">
                  <c:v>Calabria</c:v>
                </c:pt>
                <c:pt idx="13">
                  <c:v>Friuli-Venezia G.</c:v>
                </c:pt>
                <c:pt idx="14">
                  <c:v>Abruzzo</c:v>
                </c:pt>
                <c:pt idx="15">
                  <c:v>Basilicata</c:v>
                </c:pt>
                <c:pt idx="16">
                  <c:v>Valle d’Aosta</c:v>
                </c:pt>
                <c:pt idx="17">
                  <c:v>Trentino-A. Adige</c:v>
                </c:pt>
                <c:pt idx="18">
                  <c:v>Molise</c:v>
                </c:pt>
                <c:pt idx="19">
                  <c:v>Campania</c:v>
                </c:pt>
              </c:strCache>
            </c:strRef>
          </c:cat>
          <c:val>
            <c:numRef>
              <c:f>'Graf. 34 35'!$D$28:$D$47</c:f>
              <c:numCache>
                <c:formatCode>#,##0</c:formatCode>
                <c:ptCount val="20"/>
                <c:pt idx="0">
                  <c:v>204</c:v>
                </c:pt>
                <c:pt idx="1">
                  <c:v>675</c:v>
                </c:pt>
                <c:pt idx="2">
                  <c:v>347</c:v>
                </c:pt>
                <c:pt idx="3">
                  <c:v>1306</c:v>
                </c:pt>
                <c:pt idx="4">
                  <c:v>613</c:v>
                </c:pt>
                <c:pt idx="5">
                  <c:v>769</c:v>
                </c:pt>
                <c:pt idx="6">
                  <c:v>165</c:v>
                </c:pt>
                <c:pt idx="7">
                  <c:v>256</c:v>
                </c:pt>
                <c:pt idx="8">
                  <c:v>303</c:v>
                </c:pt>
                <c:pt idx="9">
                  <c:v>278</c:v>
                </c:pt>
                <c:pt idx="10">
                  <c:v>187</c:v>
                </c:pt>
                <c:pt idx="11">
                  <c:v>341</c:v>
                </c:pt>
                <c:pt idx="12">
                  <c:v>309</c:v>
                </c:pt>
                <c:pt idx="13">
                  <c:v>47</c:v>
                </c:pt>
                <c:pt idx="14">
                  <c:v>207</c:v>
                </c:pt>
                <c:pt idx="15">
                  <c:v>51</c:v>
                </c:pt>
                <c:pt idx="16">
                  <c:v>30</c:v>
                </c:pt>
                <c:pt idx="17">
                  <c:v>63</c:v>
                </c:pt>
                <c:pt idx="18">
                  <c:v>100</c:v>
                </c:pt>
                <c:pt idx="1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C9-4703-9643-46C4F512AF59}"/>
            </c:ext>
          </c:extLst>
        </c:ser>
        <c:ser>
          <c:idx val="1"/>
          <c:order val="1"/>
          <c:tx>
            <c:strRef>
              <c:f>'Graf. 34 35'!$E$26</c:f>
              <c:strCache>
                <c:ptCount val="1"/>
                <c:pt idx="0">
                  <c:v>Rifiuti speciali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2"/>
              <c:layout>
                <c:manualLayout>
                  <c:x val="2.827623224257753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9-4703-9643-46C4F512AF59}"/>
                </c:ext>
              </c:extLst>
            </c:dLbl>
            <c:dLbl>
              <c:idx val="4"/>
              <c:layout>
                <c:manualLayout>
                  <c:x val="2.3926042666796373E-2"/>
                  <c:y val="-3.6182717595598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9-4703-9643-46C4F512AF59}"/>
                </c:ext>
              </c:extLst>
            </c:dLbl>
            <c:dLbl>
              <c:idx val="6"/>
              <c:layout>
                <c:manualLayout>
                  <c:x val="3.6976611394139852E-2"/>
                  <c:y val="-3.6185566628480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9-4703-9643-46C4F512AF59}"/>
                </c:ext>
              </c:extLst>
            </c:dLbl>
            <c:dLbl>
              <c:idx val="12"/>
              <c:layout>
                <c:manualLayout>
                  <c:x val="3.802802465026770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9-4703-9643-46C4F512AF59}"/>
                </c:ext>
              </c:extLst>
            </c:dLbl>
            <c:dLbl>
              <c:idx val="13"/>
              <c:layout>
                <c:manualLayout>
                  <c:x val="2.1826381682976181E-2"/>
                  <c:y val="3.5122586078061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9-4703-9643-46C4F512AF59}"/>
                </c:ext>
              </c:extLst>
            </c:dLbl>
            <c:dLbl>
              <c:idx val="14"/>
              <c:layout>
                <c:manualLayout>
                  <c:x val="3.645254501000222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9-4703-9643-46C4F512AF59}"/>
                </c:ext>
              </c:extLst>
            </c:dLbl>
            <c:dLbl>
              <c:idx val="15"/>
              <c:layout>
                <c:manualLayout>
                  <c:x val="3.1201406875678763E-2"/>
                  <c:y val="2.133024069984911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9-4703-9643-46C4F512AF59}"/>
                </c:ext>
              </c:extLst>
            </c:dLbl>
            <c:dLbl>
              <c:idx val="16"/>
              <c:layout>
                <c:manualLayout>
                  <c:x val="3.2745370370370369E-2"/>
                  <c:y val="1.796532744242821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9-4703-9643-46C4F512AF59}"/>
                </c:ext>
              </c:extLst>
            </c:dLbl>
            <c:dLbl>
              <c:idx val="17"/>
              <c:layout>
                <c:manualLayout>
                  <c:x val="3.0451327030468132E-2"/>
                  <c:y val="-3.6182717595598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9-4703-9643-46C4F512AF59}"/>
                </c:ext>
              </c:extLst>
            </c:dLbl>
            <c:dLbl>
              <c:idx val="18"/>
              <c:layout>
                <c:manualLayout>
                  <c:x val="3.2626421818358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9-4703-9643-46C4F512AF59}"/>
                </c:ext>
              </c:extLst>
            </c:dLbl>
            <c:dLbl>
              <c:idx val="19"/>
              <c:layout>
                <c:manualLayout>
                  <c:x val="3.1335185185185188E-2"/>
                  <c:y val="-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9-4703-9643-46C4F512A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'Graf. 34 35'!$B$28:$B$47</c:f>
              <c:strCache>
                <c:ptCount val="20"/>
                <c:pt idx="0">
                  <c:v>Lombardia</c:v>
                </c:pt>
                <c:pt idx="1">
                  <c:v>Puglia</c:v>
                </c:pt>
                <c:pt idx="2">
                  <c:v>Veneto</c:v>
                </c:pt>
                <c:pt idx="3">
                  <c:v>Sicilia</c:v>
                </c:pt>
                <c:pt idx="4">
                  <c:v>Lazio</c:v>
                </c:pt>
                <c:pt idx="5">
                  <c:v>Toscana</c:v>
                </c:pt>
                <c:pt idx="6">
                  <c:v>Sardegna</c:v>
                </c:pt>
                <c:pt idx="7">
                  <c:v>Piemonte</c:v>
                </c:pt>
                <c:pt idx="8">
                  <c:v>Liguria</c:v>
                </c:pt>
                <c:pt idx="9">
                  <c:v>Emilia-Romagna</c:v>
                </c:pt>
                <c:pt idx="10">
                  <c:v>Umbria</c:v>
                </c:pt>
                <c:pt idx="11">
                  <c:v>Marche</c:v>
                </c:pt>
                <c:pt idx="12">
                  <c:v>Calabria</c:v>
                </c:pt>
                <c:pt idx="13">
                  <c:v>Friuli-Venezia G.</c:v>
                </c:pt>
                <c:pt idx="14">
                  <c:v>Abruzzo</c:v>
                </c:pt>
                <c:pt idx="15">
                  <c:v>Basilicata</c:v>
                </c:pt>
                <c:pt idx="16">
                  <c:v>Valle d’Aosta</c:v>
                </c:pt>
                <c:pt idx="17">
                  <c:v>Trentino-A. Adige</c:v>
                </c:pt>
                <c:pt idx="18">
                  <c:v>Molise</c:v>
                </c:pt>
                <c:pt idx="19">
                  <c:v>Campania</c:v>
                </c:pt>
              </c:strCache>
            </c:strRef>
          </c:cat>
          <c:val>
            <c:numRef>
              <c:f>'Graf. 34 35'!$E$28:$E$47</c:f>
              <c:numCache>
                <c:formatCode>#,##0</c:formatCode>
                <c:ptCount val="20"/>
                <c:pt idx="0">
                  <c:v>3124.2260000000001</c:v>
                </c:pt>
                <c:pt idx="1">
                  <c:v>1301.752</c:v>
                </c:pt>
                <c:pt idx="2">
                  <c:v>1442.0260000000001</c:v>
                </c:pt>
                <c:pt idx="3">
                  <c:v>342.41199999999998</c:v>
                </c:pt>
                <c:pt idx="4">
                  <c:v>988.42700000000002</c:v>
                </c:pt>
                <c:pt idx="5">
                  <c:v>721.08500000000004</c:v>
                </c:pt>
                <c:pt idx="6">
                  <c:v>1081.8430000000001</c:v>
                </c:pt>
                <c:pt idx="7">
                  <c:v>743.846</c:v>
                </c:pt>
                <c:pt idx="8">
                  <c:v>433.36399999999998</c:v>
                </c:pt>
                <c:pt idx="9">
                  <c:v>399.89299999999997</c:v>
                </c:pt>
                <c:pt idx="10">
                  <c:v>453.63600000000002</c:v>
                </c:pt>
                <c:pt idx="11">
                  <c:v>212.75899999999999</c:v>
                </c:pt>
                <c:pt idx="12">
                  <c:v>136.36099999999999</c:v>
                </c:pt>
                <c:pt idx="13">
                  <c:v>250.82499999999999</c:v>
                </c:pt>
                <c:pt idx="14">
                  <c:v>19.481999999999999</c:v>
                </c:pt>
                <c:pt idx="15">
                  <c:v>146.32400000000001</c:v>
                </c:pt>
                <c:pt idx="16">
                  <c:v>108.318</c:v>
                </c:pt>
                <c:pt idx="17">
                  <c:v>70.188000000000002</c:v>
                </c:pt>
                <c:pt idx="18">
                  <c:v>12.263999999999999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C9-4703-9643-46C4F512A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208192"/>
        <c:axId val="137210112"/>
      </c:barChart>
      <c:catAx>
        <c:axId val="137208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137210112"/>
        <c:crosses val="autoZero"/>
        <c:auto val="1"/>
        <c:lblAlgn val="ctr"/>
        <c:lblOffset val="100"/>
        <c:noMultiLvlLbl val="0"/>
      </c:catAx>
      <c:valAx>
        <c:axId val="1372101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137208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7807689422496921E-2"/>
          <c:y val="0.92873628582409573"/>
          <c:w val="0.92108114610673664"/>
          <c:h val="5.7485791160761524E-2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63449792900098E-2"/>
          <c:y val="2.4482962845974655E-2"/>
          <c:w val="0.92543525809273841"/>
          <c:h val="0.670946376207734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'Graf. 34 35'!$P$2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'Graf. 34 35'!$B$4:$B$23</c:f>
              <c:strCache>
                <c:ptCount val="20"/>
                <c:pt idx="0">
                  <c:v>Piemonte</c:v>
                </c:pt>
                <c:pt idx="1">
                  <c:v>Valle d’Aosta</c:v>
                </c:pt>
                <c:pt idx="2">
                  <c:v>Lombardia</c:v>
                </c:pt>
                <c:pt idx="3">
                  <c:v>Trentino-A. Adige</c:v>
                </c:pt>
                <c:pt idx="4">
                  <c:v>Veneto</c:v>
                </c:pt>
                <c:pt idx="5">
                  <c:v>Friuli-Venezia G.</c:v>
                </c:pt>
                <c:pt idx="6">
                  <c:v>Liguria</c:v>
                </c:pt>
                <c:pt idx="7">
                  <c:v>Emilia-Romagna</c:v>
                </c:pt>
                <c:pt idx="8">
                  <c:v>Toscana</c:v>
                </c:pt>
                <c:pt idx="9">
                  <c:v>Umbria</c:v>
                </c:pt>
                <c:pt idx="10">
                  <c:v>Marche</c:v>
                </c:pt>
                <c:pt idx="11">
                  <c:v>Lazio</c:v>
                </c:pt>
                <c:pt idx="12">
                  <c:v>Abruzzo</c:v>
                </c:pt>
                <c:pt idx="13">
                  <c:v>Molise</c:v>
                </c:pt>
                <c:pt idx="14">
                  <c:v>Campania</c:v>
                </c:pt>
                <c:pt idx="15">
                  <c:v>Puglia</c:v>
                </c:pt>
                <c:pt idx="16">
                  <c:v>Basilicata</c:v>
                </c:pt>
                <c:pt idx="17">
                  <c:v>Calabria</c:v>
                </c:pt>
                <c:pt idx="18">
                  <c:v>Sicilia</c:v>
                </c:pt>
                <c:pt idx="19">
                  <c:v>Sardegna</c:v>
                </c:pt>
              </c:strCache>
            </c:strRef>
          </c:cat>
          <c:val>
            <c:numRef>
              <c:f>'Graf. 34 35'!$P$4:$P$23</c:f>
              <c:numCache>
                <c:formatCode>#,##0</c:formatCode>
                <c:ptCount val="20"/>
                <c:pt idx="0">
                  <c:v>162.869</c:v>
                </c:pt>
                <c:pt idx="1">
                  <c:v>0.13</c:v>
                </c:pt>
                <c:pt idx="2">
                  <c:v>337.351</c:v>
                </c:pt>
                <c:pt idx="3">
                  <c:v>9.2999999999999999E-2</c:v>
                </c:pt>
                <c:pt idx="4">
                  <c:v>117.66500000000001</c:v>
                </c:pt>
                <c:pt idx="5">
                  <c:v>47.688000000000002</c:v>
                </c:pt>
                <c:pt idx="6">
                  <c:v>0</c:v>
                </c:pt>
                <c:pt idx="7">
                  <c:v>65.078999999999994</c:v>
                </c:pt>
                <c:pt idx="8">
                  <c:v>36.069000000000003</c:v>
                </c:pt>
                <c:pt idx="9">
                  <c:v>74.260999999999996</c:v>
                </c:pt>
                <c:pt idx="10">
                  <c:v>59.948999999999998</c:v>
                </c:pt>
                <c:pt idx="11">
                  <c:v>0</c:v>
                </c:pt>
                <c:pt idx="12">
                  <c:v>24.329000000000001</c:v>
                </c:pt>
                <c:pt idx="13">
                  <c:v>0</c:v>
                </c:pt>
                <c:pt idx="14">
                  <c:v>0</c:v>
                </c:pt>
                <c:pt idx="15">
                  <c:v>8.0389999999999997</c:v>
                </c:pt>
                <c:pt idx="16">
                  <c:v>12.541</c:v>
                </c:pt>
                <c:pt idx="17">
                  <c:v>64.600999999999999</c:v>
                </c:pt>
                <c:pt idx="18">
                  <c:v>6.0389999999999997</c:v>
                </c:pt>
                <c:pt idx="19">
                  <c:v>134.078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945-BDDD-90A5BFD4E3E3}"/>
            </c:ext>
          </c:extLst>
        </c:ser>
        <c:ser>
          <c:idx val="3"/>
          <c:order val="1"/>
          <c:tx>
            <c:strRef>
              <c:f>'Graf. 34 35'!$U$2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Lbl>
              <c:idx val="0"/>
              <c:layout>
                <c:manualLayout>
                  <c:x val="-2.4896332260569325E-3"/>
                  <c:y val="-2.496049559358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5-4945-BDDD-90A5BFD4E3E3}"/>
                </c:ext>
              </c:extLst>
            </c:dLbl>
            <c:dLbl>
              <c:idx val="1"/>
              <c:layout>
                <c:manualLayout>
                  <c:x val="-7.4688996781707975E-3"/>
                  <c:y val="-9.1520759920861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5-4945-BDDD-90A5BFD4E3E3}"/>
                </c:ext>
              </c:extLst>
            </c:dLbl>
            <c:dLbl>
              <c:idx val="2"/>
              <c:layout>
                <c:manualLayout>
                  <c:x val="9.9585329042277525E-3"/>
                  <c:y val="9.9841982374352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5-4945-BDDD-90A5BFD4E3E3}"/>
                </c:ext>
              </c:extLst>
            </c:dLbl>
            <c:dLbl>
              <c:idx val="3"/>
              <c:layout>
                <c:manualLayout>
                  <c:x val="-2.4896332260569325E-3"/>
                  <c:y val="-9.1520759920861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5-4945-BDDD-90A5BFD4E3E3}"/>
                </c:ext>
              </c:extLst>
            </c:dLbl>
            <c:dLbl>
              <c:idx val="6"/>
              <c:layout>
                <c:manualLayout>
                  <c:x val="-4.9792664521138199E-3"/>
                  <c:y val="-9.1520759920861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5-4945-BDDD-90A5BFD4E3E3}"/>
                </c:ext>
              </c:extLst>
            </c:dLbl>
            <c:dLbl>
              <c:idx val="7"/>
              <c:layout>
                <c:manualLayout>
                  <c:x val="0"/>
                  <c:y val="-1.4976297356152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85-4945-BDDD-90A5BFD4E3E3}"/>
                </c:ext>
              </c:extLst>
            </c:dLbl>
            <c:dLbl>
              <c:idx val="9"/>
              <c:layout>
                <c:manualLayout>
                  <c:x val="-2.4896332260569325E-3"/>
                  <c:y val="-2.995259471230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85-4945-BDDD-90A5BFD4E3E3}"/>
                </c:ext>
              </c:extLst>
            </c:dLbl>
            <c:dLbl>
              <c:idx val="11"/>
              <c:layout>
                <c:manualLayout>
                  <c:x val="-2.4896332260569325E-3"/>
                  <c:y val="-9.1520759920861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85-4945-BDDD-90A5BFD4E3E3}"/>
                </c:ext>
              </c:extLst>
            </c:dLbl>
            <c:dLbl>
              <c:idx val="12"/>
              <c:layout>
                <c:manualLayout>
                  <c:x val="-2.4896332260569325E-3"/>
                  <c:y val="-1.49762973561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85-4945-BDDD-90A5BFD4E3E3}"/>
                </c:ext>
              </c:extLst>
            </c:dLbl>
            <c:dLbl>
              <c:idx val="13"/>
              <c:layout>
                <c:manualLayout>
                  <c:x val="-4.979266452113865E-3"/>
                  <c:y val="-9.1520759920861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85-4945-BDDD-90A5BFD4E3E3}"/>
                </c:ext>
              </c:extLst>
            </c:dLbl>
            <c:dLbl>
              <c:idx val="14"/>
              <c:layout>
                <c:manualLayout>
                  <c:x val="-2.4896332260568414E-3"/>
                  <c:y val="-9.1520759920861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5-4945-BDDD-90A5BFD4E3E3}"/>
                </c:ext>
              </c:extLst>
            </c:dLbl>
            <c:dLbl>
              <c:idx val="15"/>
              <c:layout>
                <c:manualLayout>
                  <c:x val="-2.4896332260569325E-3"/>
                  <c:y val="-2.4960495593588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85-4945-BDDD-90A5BFD4E3E3}"/>
                </c:ext>
              </c:extLst>
            </c:dLbl>
            <c:dLbl>
              <c:idx val="19"/>
              <c:layout>
                <c:manualLayout>
                  <c:x val="-4.979266452113865E-3"/>
                  <c:y val="-4.576037996043066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85-4945-BDDD-90A5BFD4E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'Graf. 34 35'!$B$4:$B$23</c:f>
              <c:strCache>
                <c:ptCount val="20"/>
                <c:pt idx="0">
                  <c:v>Piemonte</c:v>
                </c:pt>
                <c:pt idx="1">
                  <c:v>Valle d’Aosta</c:v>
                </c:pt>
                <c:pt idx="2">
                  <c:v>Lombardia</c:v>
                </c:pt>
                <c:pt idx="3">
                  <c:v>Trentino-A. Adige</c:v>
                </c:pt>
                <c:pt idx="4">
                  <c:v>Veneto</c:v>
                </c:pt>
                <c:pt idx="5">
                  <c:v>Friuli-Venezia G.</c:v>
                </c:pt>
                <c:pt idx="6">
                  <c:v>Liguria</c:v>
                </c:pt>
                <c:pt idx="7">
                  <c:v>Emilia-Romagna</c:v>
                </c:pt>
                <c:pt idx="8">
                  <c:v>Toscana</c:v>
                </c:pt>
                <c:pt idx="9">
                  <c:v>Umbria</c:v>
                </c:pt>
                <c:pt idx="10">
                  <c:v>Marche</c:v>
                </c:pt>
                <c:pt idx="11">
                  <c:v>Lazio</c:v>
                </c:pt>
                <c:pt idx="12">
                  <c:v>Abruzzo</c:v>
                </c:pt>
                <c:pt idx="13">
                  <c:v>Molise</c:v>
                </c:pt>
                <c:pt idx="14">
                  <c:v>Campania</c:v>
                </c:pt>
                <c:pt idx="15">
                  <c:v>Puglia</c:v>
                </c:pt>
                <c:pt idx="16">
                  <c:v>Basilicata</c:v>
                </c:pt>
                <c:pt idx="17">
                  <c:v>Calabria</c:v>
                </c:pt>
                <c:pt idx="18">
                  <c:v>Sicilia</c:v>
                </c:pt>
                <c:pt idx="19">
                  <c:v>Sardegna</c:v>
                </c:pt>
              </c:strCache>
            </c:strRef>
          </c:cat>
          <c:val>
            <c:numRef>
              <c:f>'Graf. 34 35'!$U$4:$U$23</c:f>
              <c:numCache>
                <c:formatCode>#,##0</c:formatCode>
                <c:ptCount val="20"/>
                <c:pt idx="0">
                  <c:v>134.26599999999999</c:v>
                </c:pt>
                <c:pt idx="1">
                  <c:v>0</c:v>
                </c:pt>
                <c:pt idx="2">
                  <c:v>288.03699999999998</c:v>
                </c:pt>
                <c:pt idx="3">
                  <c:v>2.8000000000000001E-2</c:v>
                </c:pt>
                <c:pt idx="4">
                  <c:v>190.68199999999999</c:v>
                </c:pt>
                <c:pt idx="5">
                  <c:v>71.674000000000007</c:v>
                </c:pt>
                <c:pt idx="6">
                  <c:v>0</c:v>
                </c:pt>
                <c:pt idx="7">
                  <c:v>64.025999999999996</c:v>
                </c:pt>
                <c:pt idx="8">
                  <c:v>4.5199999999999996</c:v>
                </c:pt>
                <c:pt idx="9">
                  <c:v>79.466999999999999</c:v>
                </c:pt>
                <c:pt idx="10">
                  <c:v>94.048000000000002</c:v>
                </c:pt>
                <c:pt idx="11">
                  <c:v>0</c:v>
                </c:pt>
                <c:pt idx="12">
                  <c:v>23.931999999999999</c:v>
                </c:pt>
                <c:pt idx="13">
                  <c:v>0</c:v>
                </c:pt>
                <c:pt idx="14">
                  <c:v>0</c:v>
                </c:pt>
                <c:pt idx="15">
                  <c:v>3.2389999999999999</c:v>
                </c:pt>
                <c:pt idx="16">
                  <c:v>18.225999999999999</c:v>
                </c:pt>
                <c:pt idx="17">
                  <c:v>93.94</c:v>
                </c:pt>
                <c:pt idx="18">
                  <c:v>0</c:v>
                </c:pt>
                <c:pt idx="19">
                  <c:v>214.80600000000001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85-4945-BDDD-90A5BFD4E3E3}"/>
            </c:ext>
          </c:extLst>
        </c:ser>
        <c:ser>
          <c:idx val="0"/>
          <c:order val="2"/>
          <c:tx>
            <c:v>2019</c:v>
          </c:tx>
          <c:spPr>
            <a:solidFill>
              <a:schemeClr val="accent5"/>
            </a:solidFill>
          </c:spPr>
          <c:invertIfNegative val="0"/>
          <c:dLbls>
            <c:dLbl>
              <c:idx val="2"/>
              <c:layout>
                <c:manualLayout>
                  <c:x val="1.2448166130284663E-2"/>
                  <c:y val="9.9841982374352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85-4945-BDDD-90A5BFD4E3E3}"/>
                </c:ext>
              </c:extLst>
            </c:dLbl>
            <c:dLbl>
              <c:idx val="4"/>
              <c:layout>
                <c:manualLayout>
                  <c:x val="7.4688996781707524E-3"/>
                  <c:y val="-4.99209911871761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85-4945-BDDD-90A5BFD4E3E3}"/>
                </c:ext>
              </c:extLst>
            </c:dLbl>
            <c:dLbl>
              <c:idx val="5"/>
              <c:layout>
                <c:manualLayout>
                  <c:x val="9.9585329042276849E-3"/>
                  <c:y val="-2.496049559358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85-4945-BDDD-90A5BFD4E3E3}"/>
                </c:ext>
              </c:extLst>
            </c:dLbl>
            <c:dLbl>
              <c:idx val="7"/>
              <c:layout>
                <c:manualLayout>
                  <c:x val="-9.1285497084235517E-17"/>
                  <c:y val="4.99209911871761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85-4945-BDDD-90A5BFD4E3E3}"/>
                </c:ext>
              </c:extLst>
            </c:dLbl>
            <c:dLbl>
              <c:idx val="8"/>
              <c:layout>
                <c:manualLayout>
                  <c:x val="0"/>
                  <c:y val="-1.49762973561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85-4945-BDDD-90A5BFD4E3E3}"/>
                </c:ext>
              </c:extLst>
            </c:dLbl>
            <c:dLbl>
              <c:idx val="9"/>
              <c:layout>
                <c:manualLayout>
                  <c:x val="2.4896332260568414E-3"/>
                  <c:y val="1.4976297356152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85-4945-BDDD-90A5BFD4E3E3}"/>
                </c:ext>
              </c:extLst>
            </c:dLbl>
            <c:dLbl>
              <c:idx val="10"/>
              <c:layout>
                <c:manualLayout>
                  <c:x val="7.46889967817070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85-4945-BDDD-90A5BFD4E3E3}"/>
                </c:ext>
              </c:extLst>
            </c:dLbl>
            <c:dLbl>
              <c:idx val="12"/>
              <c:layout>
                <c:manualLayout>
                  <c:x val="9.9654661287929651E-3"/>
                  <c:y val="1.000470870186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85-4945-BDDD-90A5BFD4E3E3}"/>
                </c:ext>
              </c:extLst>
            </c:dLbl>
            <c:dLbl>
              <c:idx val="15"/>
              <c:layout>
                <c:manualLayout>
                  <c:x val="0"/>
                  <c:y val="1.4976297356152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85-4945-BDDD-90A5BFD4E3E3}"/>
                </c:ext>
              </c:extLst>
            </c:dLbl>
            <c:dLbl>
              <c:idx val="16"/>
              <c:layout>
                <c:manualLayout>
                  <c:x val="-9.1285497084235517E-17"/>
                  <c:y val="-3.494469383102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85-4945-BDDD-90A5BFD4E3E3}"/>
                </c:ext>
              </c:extLst>
            </c:dLbl>
            <c:dLbl>
              <c:idx val="17"/>
              <c:layout>
                <c:manualLayout>
                  <c:x val="4.9792664521138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85-4945-BDDD-90A5BFD4E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'Graf. 34 35'!$B$4:$B$23</c:f>
              <c:strCache>
                <c:ptCount val="20"/>
                <c:pt idx="0">
                  <c:v>Piemonte</c:v>
                </c:pt>
                <c:pt idx="1">
                  <c:v>Valle d’Aosta</c:v>
                </c:pt>
                <c:pt idx="2">
                  <c:v>Lombardia</c:v>
                </c:pt>
                <c:pt idx="3">
                  <c:v>Trentino-A. Adige</c:v>
                </c:pt>
                <c:pt idx="4">
                  <c:v>Veneto</c:v>
                </c:pt>
                <c:pt idx="5">
                  <c:v>Friuli-Venezia G.</c:v>
                </c:pt>
                <c:pt idx="6">
                  <c:v>Liguria</c:v>
                </c:pt>
                <c:pt idx="7">
                  <c:v>Emilia-Romagna</c:v>
                </c:pt>
                <c:pt idx="8">
                  <c:v>Toscana</c:v>
                </c:pt>
                <c:pt idx="9">
                  <c:v>Umbria</c:v>
                </c:pt>
                <c:pt idx="10">
                  <c:v>Marche</c:v>
                </c:pt>
                <c:pt idx="11">
                  <c:v>Lazio</c:v>
                </c:pt>
                <c:pt idx="12">
                  <c:v>Abruzzo</c:v>
                </c:pt>
                <c:pt idx="13">
                  <c:v>Molise</c:v>
                </c:pt>
                <c:pt idx="14">
                  <c:v>Campania</c:v>
                </c:pt>
                <c:pt idx="15">
                  <c:v>Puglia</c:v>
                </c:pt>
                <c:pt idx="16">
                  <c:v>Basilicata</c:v>
                </c:pt>
                <c:pt idx="17">
                  <c:v>Calabria</c:v>
                </c:pt>
                <c:pt idx="18">
                  <c:v>Sicilia</c:v>
                </c:pt>
                <c:pt idx="19">
                  <c:v>Sardegna</c:v>
                </c:pt>
              </c:strCache>
            </c:strRef>
          </c:cat>
          <c:val>
            <c:numRef>
              <c:f>'Graf. 34 35'!$Z$4:$Z$23</c:f>
              <c:numCache>
                <c:formatCode>#,##0</c:formatCode>
                <c:ptCount val="20"/>
                <c:pt idx="0">
                  <c:v>225.20699999999999</c:v>
                </c:pt>
                <c:pt idx="1">
                  <c:v>0.48699999999999999</c:v>
                </c:pt>
                <c:pt idx="2">
                  <c:v>254.095</c:v>
                </c:pt>
                <c:pt idx="3">
                  <c:v>2E-3</c:v>
                </c:pt>
                <c:pt idx="4">
                  <c:v>94.617999999999995</c:v>
                </c:pt>
                <c:pt idx="5">
                  <c:v>73.445999999999998</c:v>
                </c:pt>
                <c:pt idx="6">
                  <c:v>0</c:v>
                </c:pt>
                <c:pt idx="7">
                  <c:v>52.628</c:v>
                </c:pt>
                <c:pt idx="8">
                  <c:v>10.670999999999999</c:v>
                </c:pt>
                <c:pt idx="9">
                  <c:v>79.042000000000002</c:v>
                </c:pt>
                <c:pt idx="10">
                  <c:v>53.991999999999997</c:v>
                </c:pt>
                <c:pt idx="11">
                  <c:v>0</c:v>
                </c:pt>
                <c:pt idx="12">
                  <c:v>19.481999999999999</c:v>
                </c:pt>
                <c:pt idx="13">
                  <c:v>0</c:v>
                </c:pt>
                <c:pt idx="14">
                  <c:v>0</c:v>
                </c:pt>
                <c:pt idx="15">
                  <c:v>1.56</c:v>
                </c:pt>
                <c:pt idx="16">
                  <c:v>22.007999999999999</c:v>
                </c:pt>
                <c:pt idx="17">
                  <c:v>69.424999999999997</c:v>
                </c:pt>
                <c:pt idx="18">
                  <c:v>18.346</c:v>
                </c:pt>
                <c:pt idx="19">
                  <c:v>284.73599999999999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685-4945-BDDD-90A5BFD4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780096"/>
        <c:axId val="183782016"/>
      </c:barChart>
      <c:catAx>
        <c:axId val="183780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ysClr val="windowText" lastClr="000000"/>
                </a:solidFill>
              </a:defRPr>
            </a:pPr>
            <a:endParaRPr lang="it-IT"/>
          </a:p>
        </c:txPr>
        <c:crossAx val="183782016"/>
        <c:crosses val="autoZero"/>
        <c:auto val="1"/>
        <c:lblAlgn val="ctr"/>
        <c:lblOffset val="100"/>
        <c:noMultiLvlLbl val="0"/>
      </c:catAx>
      <c:valAx>
        <c:axId val="1837820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183780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5925"/>
          <c:y val="0.93966837606837605"/>
          <c:w val="0.59504390477995861"/>
          <c:h val="6.0331679782391651E-2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47287839020119E-2"/>
          <c:y val="2.2604257801108196E-2"/>
          <c:w val="0.90960804899387582"/>
          <c:h val="0.81410104986876641"/>
        </c:manualLayout>
      </c:layout>
      <c:lineChart>
        <c:grouping val="standard"/>
        <c:varyColors val="0"/>
        <c:ser>
          <c:idx val="0"/>
          <c:order val="0"/>
          <c:tx>
            <c:strRef>
              <c:f>'Graf 36'!$A$4</c:f>
              <c:strCache>
                <c:ptCount val="1"/>
                <c:pt idx="0">
                  <c:v>Rifiuti urbani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7405696840416067E-2"/>
                  <c:y val="4.187767895919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82-4312-BD79-E02AD5E9DDAD}"/>
                </c:ext>
              </c:extLst>
            </c:dLbl>
            <c:dLbl>
              <c:idx val="1"/>
              <c:layout>
                <c:manualLayout>
                  <c:x val="-4.9891092693523292E-2"/>
                  <c:y val="8.041314979512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82-4312-BD79-E02AD5E9DDAD}"/>
                </c:ext>
              </c:extLst>
            </c:dLbl>
            <c:dLbl>
              <c:idx val="2"/>
              <c:layout>
                <c:manualLayout>
                  <c:x val="-5.8224409718484887E-2"/>
                  <c:y val="-5.404558243169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82-4312-BD79-E02AD5E9DDAD}"/>
                </c:ext>
              </c:extLst>
            </c:dLbl>
            <c:dLbl>
              <c:idx val="3"/>
              <c:layout>
                <c:manualLayout>
                  <c:x val="-5.7347331583552055E-2"/>
                  <c:y val="-2.723388743073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2-4312-BD79-E02AD5E9DDAD}"/>
                </c:ext>
              </c:extLst>
            </c:dLbl>
            <c:dLbl>
              <c:idx val="4"/>
              <c:layout>
                <c:manualLayout>
                  <c:x val="-6.8458442694663169E-2"/>
                  <c:y val="-5.964129483814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82-4312-BD79-E02AD5E9DDAD}"/>
                </c:ext>
              </c:extLst>
            </c:dLbl>
            <c:dLbl>
              <c:idx val="5"/>
              <c:layout>
                <c:manualLayout>
                  <c:x val="-6.0125328083989502E-2"/>
                  <c:y val="-3.6493146689997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82-4312-BD79-E02AD5E9DDAD}"/>
                </c:ext>
              </c:extLst>
            </c:dLbl>
            <c:dLbl>
              <c:idx val="6"/>
              <c:layout>
                <c:manualLayout>
                  <c:x val="-5.456955380577428E-2"/>
                  <c:y val="-4.5752405949256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2-4312-BD79-E02AD5E9DDAD}"/>
                </c:ext>
              </c:extLst>
            </c:dLbl>
            <c:dLbl>
              <c:idx val="7"/>
              <c:layout>
                <c:manualLayout>
                  <c:x val="-5.7347331583552055E-2"/>
                  <c:y val="-8.2789442986293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82-4312-BD79-E02AD5E9DDAD}"/>
                </c:ext>
              </c:extLst>
            </c:dLbl>
            <c:dLbl>
              <c:idx val="8"/>
              <c:layout>
                <c:manualLayout>
                  <c:x val="-4.9013998250218724E-2"/>
                  <c:y val="5.60994459025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82-4312-BD79-E02AD5E9DDAD}"/>
                </c:ext>
              </c:extLst>
            </c:dLbl>
            <c:dLbl>
              <c:idx val="9"/>
              <c:layout>
                <c:manualLayout>
                  <c:x val="-5.7347331583552055E-2"/>
                  <c:y val="-2.723388743073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82-4312-BD79-E02AD5E9DDAD}"/>
                </c:ext>
              </c:extLst>
            </c:dLbl>
            <c:dLbl>
              <c:idx val="10"/>
              <c:layout>
                <c:manualLayout>
                  <c:x val="-4.6236220472440942E-2"/>
                  <c:y val="3.7580927384076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82-4312-BD79-E02AD5E9DDAD}"/>
                </c:ext>
              </c:extLst>
            </c:dLbl>
            <c:dLbl>
              <c:idx val="11"/>
              <c:layout>
                <c:manualLayout>
                  <c:x val="-4.901399825021862E-2"/>
                  <c:y val="-5.5011665208515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82-4312-BD79-E02AD5E9DDAD}"/>
                </c:ext>
              </c:extLst>
            </c:dLbl>
            <c:dLbl>
              <c:idx val="12"/>
              <c:layout>
                <c:manualLayout>
                  <c:x val="-1.9227034120734909E-2"/>
                  <c:y val="4.2210557013706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82-4312-BD79-E02AD5E9DDAD}"/>
                </c:ext>
              </c:extLst>
            </c:dLbl>
            <c:dLbl>
              <c:idx val="15"/>
              <c:layout>
                <c:manualLayout>
                  <c:x val="-1.2400430570505921E-2"/>
                  <c:y val="-3.9933448971645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82-4312-BD79-E02AD5E9D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36'!$B$2:$Q$2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'Graf 36'!$B$4:$Q$4</c:f>
              <c:numCache>
                <c:formatCode>#,##0</c:formatCode>
                <c:ptCount val="16"/>
                <c:pt idx="0">
                  <c:v>3676.9412500000003</c:v>
                </c:pt>
                <c:pt idx="1">
                  <c:v>4035.4395049999998</c:v>
                </c:pt>
                <c:pt idx="2">
                  <c:v>4126.2208345100007</c:v>
                </c:pt>
                <c:pt idx="3">
                  <c:v>4166.2</c:v>
                </c:pt>
                <c:pt idx="4">
                  <c:v>4372.24</c:v>
                </c:pt>
                <c:pt idx="5">
                  <c:v>4605.1916999999994</c:v>
                </c:pt>
                <c:pt idx="6">
                  <c:v>5215.665</c:v>
                </c:pt>
                <c:pt idx="7">
                  <c:v>5290.4534999999996</c:v>
                </c:pt>
                <c:pt idx="8">
                  <c:v>5167.8856000000023</c:v>
                </c:pt>
                <c:pt idx="9">
                  <c:v>5396.4</c:v>
                </c:pt>
                <c:pt idx="10">
                  <c:v>5302.0763000000006</c:v>
                </c:pt>
                <c:pt idx="11">
                  <c:v>5582</c:v>
                </c:pt>
                <c:pt idx="12">
                  <c:v>5403.9</c:v>
                </c:pt>
                <c:pt idx="13">
                  <c:v>5267</c:v>
                </c:pt>
                <c:pt idx="14">
                  <c:v>5571.4723999999997</c:v>
                </c:pt>
                <c:pt idx="15">
                  <c:v>5521.65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82-4312-BD79-E02AD5E9DDAD}"/>
            </c:ext>
          </c:extLst>
        </c:ser>
        <c:ser>
          <c:idx val="1"/>
          <c:order val="1"/>
          <c:tx>
            <c:strRef>
              <c:f>'Graf 36'!$A$5</c:f>
              <c:strCache>
                <c:ptCount val="1"/>
                <c:pt idx="0">
                  <c:v>Rifiuti speciali totali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6919381195142724E-2"/>
                  <c:y val="-4.8294718555864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82-4312-BD79-E02AD5E9DDAD}"/>
                </c:ext>
              </c:extLst>
            </c:dLbl>
            <c:dLbl>
              <c:idx val="1"/>
              <c:layout>
                <c:manualLayout>
                  <c:x val="-4.8282826306055952E-2"/>
                  <c:y val="-6.135085632281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82-4312-BD79-E02AD5E9DDAD}"/>
                </c:ext>
              </c:extLst>
            </c:dLbl>
            <c:dLbl>
              <c:idx val="2"/>
              <c:layout>
                <c:manualLayout>
                  <c:x val="-3.7464113427987125E-2"/>
                  <c:y val="-2.24819199758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82-4312-BD79-E02AD5E9DDAD}"/>
                </c:ext>
              </c:extLst>
            </c:dLbl>
            <c:dLbl>
              <c:idx val="3"/>
              <c:layout>
                <c:manualLayout>
                  <c:x val="-6.0125109361329837E-2"/>
                  <c:y val="3.2407407407407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82-4312-BD79-E02AD5E9DDAD}"/>
                </c:ext>
              </c:extLst>
            </c:dLbl>
            <c:dLbl>
              <c:idx val="4"/>
              <c:layout>
                <c:manualLayout>
                  <c:x val="-5.1791776027996499E-2"/>
                  <c:y val="4.166666666666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82-4312-BD79-E02AD5E9DDAD}"/>
                </c:ext>
              </c:extLst>
            </c:dLbl>
            <c:dLbl>
              <c:idx val="5"/>
              <c:layout>
                <c:manualLayout>
                  <c:x val="-5.7347550306211727E-2"/>
                  <c:y val="4.6296296296296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82-4312-BD79-E02AD5E9DDAD}"/>
                </c:ext>
              </c:extLst>
            </c:dLbl>
            <c:dLbl>
              <c:idx val="6"/>
              <c:layout>
                <c:manualLayout>
                  <c:x val="-5.456955380577428E-2"/>
                  <c:y val="-3.703703703703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82-4312-BD79-E02AD5E9DDAD}"/>
                </c:ext>
              </c:extLst>
            </c:dLbl>
            <c:dLbl>
              <c:idx val="7"/>
              <c:layout>
                <c:manualLayout>
                  <c:x val="-5.7347331583552055E-2"/>
                  <c:y val="2.777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82-4312-BD79-E02AD5E9DDAD}"/>
                </c:ext>
              </c:extLst>
            </c:dLbl>
            <c:dLbl>
              <c:idx val="8"/>
              <c:layout>
                <c:manualLayout>
                  <c:x val="-4.90139632278834E-2"/>
                  <c:y val="-4.233274797484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82-4312-BD79-E02AD5E9DDAD}"/>
                </c:ext>
              </c:extLst>
            </c:dLbl>
            <c:dLbl>
              <c:idx val="9"/>
              <c:layout>
                <c:manualLayout>
                  <c:x val="-4.2779533645801733E-2"/>
                  <c:y val="-2.7611170905795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82-4312-BD79-E02AD5E9DDAD}"/>
                </c:ext>
              </c:extLst>
            </c:dLbl>
            <c:dLbl>
              <c:idx val="10"/>
              <c:layout>
                <c:manualLayout>
                  <c:x val="-4.8909850582698124E-2"/>
                  <c:y val="-3.407277327744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82-4312-BD79-E02AD5E9DDA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82-4312-BD79-E02AD5E9DDAD}"/>
                </c:ext>
              </c:extLst>
            </c:dLbl>
            <c:dLbl>
              <c:idx val="12"/>
              <c:layout>
                <c:manualLayout>
                  <c:x val="-4.1303169368963867E-2"/>
                  <c:y val="-2.7777714836005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82-4312-BD79-E02AD5E9DDAD}"/>
                </c:ext>
              </c:extLst>
            </c:dLbl>
            <c:dLbl>
              <c:idx val="13"/>
              <c:layout>
                <c:manualLayout>
                  <c:x val="-3.6745634920634922E-2"/>
                  <c:y val="-3.703703703703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82-4312-BD79-E02AD5E9DDAD}"/>
                </c:ext>
              </c:extLst>
            </c:dLbl>
            <c:dLbl>
              <c:idx val="14"/>
              <c:layout>
                <c:manualLayout>
                  <c:x val="-3.9265476190476191E-2"/>
                  <c:y val="-3.2407407407407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82-4312-BD79-E02AD5E9DDAD}"/>
                </c:ext>
              </c:extLst>
            </c:dLbl>
            <c:dLbl>
              <c:idx val="15"/>
              <c:layout>
                <c:manualLayout>
                  <c:x val="-1.0297677132480912E-2"/>
                  <c:y val="-6.3743495344967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82-4312-BD79-E02AD5E9D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36'!$B$2:$Q$2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'Graf 36'!$B$5:$Q$5</c:f>
              <c:numCache>
                <c:formatCode>#,##0</c:formatCode>
                <c:ptCount val="16"/>
                <c:pt idx="0">
                  <c:v>4119.5303510000003</c:v>
                </c:pt>
                <c:pt idx="1">
                  <c:v>3794.7759660000002</c:v>
                </c:pt>
                <c:pt idx="2">
                  <c:v>3783.9860276700006</c:v>
                </c:pt>
                <c:pt idx="3">
                  <c:v>3346.0325330000001</c:v>
                </c:pt>
                <c:pt idx="4">
                  <c:v>3341.4989999999989</c:v>
                </c:pt>
                <c:pt idx="5">
                  <c:v>3023.8559999999998</c:v>
                </c:pt>
                <c:pt idx="6">
                  <c:v>3361.33</c:v>
                </c:pt>
                <c:pt idx="7">
                  <c:v>1027.826</c:v>
                </c:pt>
                <c:pt idx="8">
                  <c:v>856.428</c:v>
                </c:pt>
                <c:pt idx="9">
                  <c:v>853.29</c:v>
                </c:pt>
                <c:pt idx="10">
                  <c:v>1395.098</c:v>
                </c:pt>
                <c:pt idx="11">
                  <c:v>990.09</c:v>
                </c:pt>
                <c:pt idx="12">
                  <c:v>1204.9480000000001</c:v>
                </c:pt>
                <c:pt idx="13">
                  <c:v>1259.72201</c:v>
                </c:pt>
                <c:pt idx="14">
                  <c:v>1196.115</c:v>
                </c:pt>
                <c:pt idx="15">
                  <c:v>1199.2460000000001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82-4312-BD79-E02AD5E9DDAD}"/>
            </c:ext>
          </c:extLst>
        </c:ser>
        <c:ser>
          <c:idx val="2"/>
          <c:order val="2"/>
          <c:tx>
            <c:strRef>
              <c:f>'Graf 36'!$A$6</c:f>
              <c:strCache>
                <c:ptCount val="1"/>
                <c:pt idx="0">
                  <c:v>Rifiuti speciali pericolosi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82-4312-BD79-E02AD5E9DDA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82-4312-BD79-E02AD5E9DD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82-4312-BD79-E02AD5E9DDA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82-4312-BD79-E02AD5E9DDA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82-4312-BD79-E02AD5E9DDA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82-4312-BD79-E02AD5E9DDAD}"/>
                </c:ext>
              </c:extLst>
            </c:dLbl>
            <c:dLbl>
              <c:idx val="15"/>
              <c:layout>
                <c:manualLayout>
                  <c:x val="-2.0161966942647606E-2"/>
                  <c:y val="-2.6974406173669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82-4312-BD79-E02AD5E9D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36'!$B$2:$Q$2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'Graf 36'!$B$6:$Q$6</c:f>
              <c:numCache>
                <c:formatCode>#,##0</c:formatCode>
                <c:ptCount val="16"/>
                <c:pt idx="0">
                  <c:v>658.78200000000004</c:v>
                </c:pt>
                <c:pt idx="1">
                  <c:v>653.63789999999995</c:v>
                </c:pt>
                <c:pt idx="2">
                  <c:v>656.50610959999983</c:v>
                </c:pt>
                <c:pt idx="3">
                  <c:v>612.74099999999999</c:v>
                </c:pt>
                <c:pt idx="4">
                  <c:v>592.02099999999996</c:v>
                </c:pt>
                <c:pt idx="5">
                  <c:v>530.62699999999995</c:v>
                </c:pt>
                <c:pt idx="6">
                  <c:v>528.1160000000001</c:v>
                </c:pt>
                <c:pt idx="7">
                  <c:v>436.61799999999999</c:v>
                </c:pt>
                <c:pt idx="8">
                  <c:v>393.29300000000001</c:v>
                </c:pt>
                <c:pt idx="9">
                  <c:v>408.66499999999996</c:v>
                </c:pt>
                <c:pt idx="10">
                  <c:v>407.25200000000001</c:v>
                </c:pt>
                <c:pt idx="11">
                  <c:v>391.92200000000003</c:v>
                </c:pt>
                <c:pt idx="12">
                  <c:v>394.685</c:v>
                </c:pt>
                <c:pt idx="13">
                  <c:v>422.65600000000001</c:v>
                </c:pt>
                <c:pt idx="14">
                  <c:v>424.459</c:v>
                </c:pt>
                <c:pt idx="15">
                  <c:v>430.036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082-4312-BD79-E02AD5E9D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72288"/>
        <c:axId val="183779712"/>
      </c:lineChart>
      <c:catAx>
        <c:axId val="1837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183779712"/>
        <c:crosses val="autoZero"/>
        <c:auto val="1"/>
        <c:lblAlgn val="ctr"/>
        <c:lblOffset val="100"/>
        <c:noMultiLvlLbl val="0"/>
      </c:catAx>
      <c:valAx>
        <c:axId val="1837797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183772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1322817460317456E-2"/>
          <c:y val="0.92997958588509766"/>
          <c:w val="0.87331999125109361"/>
          <c:h val="6.596638961796443E-2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221821826506454E-2"/>
          <c:y val="5.0925925925925923E-2"/>
          <c:w val="0.90522337010993981"/>
          <c:h val="0.71373343079922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37'!$H$2</c:f>
              <c:strCache>
                <c:ptCount val="1"/>
                <c:pt idx="0">
                  <c:v>Importazione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2"/>
              <c:layout>
                <c:manualLayout>
                  <c:x val="-2.5462668816039986E-17"/>
                  <c:y val="1.5968067218438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68-4759-9CAB-2D6616E2C729}"/>
                </c:ext>
              </c:extLst>
            </c:dLbl>
            <c:dLbl>
              <c:idx val="4"/>
              <c:layout>
                <c:manualLayout>
                  <c:x val="-5.5555555555555558E-3"/>
                  <c:y val="-2.129075629125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68-4759-9CAB-2D6616E2C729}"/>
                </c:ext>
              </c:extLst>
            </c:dLbl>
            <c:dLbl>
              <c:idx val="5"/>
              <c:layout>
                <c:manualLayout>
                  <c:x val="-5.5555555555555558E-3"/>
                  <c:y val="-1.5968067218438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8-4759-9CAB-2D6616E2C729}"/>
                </c:ext>
              </c:extLst>
            </c:dLbl>
            <c:dLbl>
              <c:idx val="8"/>
              <c:layout>
                <c:manualLayout>
                  <c:x val="-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8-4759-9CAB-2D6616E2C729}"/>
                </c:ext>
              </c:extLst>
            </c:dLbl>
            <c:dLbl>
              <c:idx val="9"/>
              <c:layout>
                <c:manualLayout>
                  <c:x val="0"/>
                  <c:y val="1.5968067218438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8-4759-9CAB-2D6616E2C729}"/>
                </c:ext>
              </c:extLst>
            </c:dLbl>
            <c:dLbl>
              <c:idx val="10"/>
              <c:layout>
                <c:manualLayout>
                  <c:x val="0"/>
                  <c:y val="1.120224171539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8-4759-9CAB-2D6616E2C729}"/>
                </c:ext>
              </c:extLst>
            </c:dLbl>
            <c:dLbl>
              <c:idx val="11"/>
              <c:layout>
                <c:manualLayout>
                  <c:x val="-1.9074868860276585E-3"/>
                  <c:y val="2.1902379861141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68-4759-9CAB-2D6616E2C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37'!$G$3:$G$16</c:f>
              <c:strCache>
                <c:ptCount val="14"/>
                <c:pt idx="0">
                  <c:v>Austria</c:v>
                </c:pt>
                <c:pt idx="1">
                  <c:v>Croazia</c:v>
                </c:pt>
                <c:pt idx="2">
                  <c:v>Germania</c:v>
                </c:pt>
                <c:pt idx="3">
                  <c:v>Grecia</c:v>
                </c:pt>
                <c:pt idx="4">
                  <c:v>Paesi Bassi</c:v>
                </c:pt>
                <c:pt idx="5">
                  <c:v>Polonia</c:v>
                </c:pt>
                <c:pt idx="6">
                  <c:v>Portogallo</c:v>
                </c:pt>
                <c:pt idx="7">
                  <c:v>Romania</c:v>
                </c:pt>
                <c:pt idx="8">
                  <c:v>Slovenia</c:v>
                </c:pt>
                <c:pt idx="9">
                  <c:v>Spagna</c:v>
                </c:pt>
                <c:pt idx="10">
                  <c:v>Svizzera</c:v>
                </c:pt>
                <c:pt idx="11">
                  <c:v>Tunisia</c:v>
                </c:pt>
                <c:pt idx="12">
                  <c:v>Turchia</c:v>
                </c:pt>
                <c:pt idx="13">
                  <c:v>Ungheria</c:v>
                </c:pt>
              </c:strCache>
            </c:strRef>
          </c:cat>
          <c:val>
            <c:numRef>
              <c:f>'Graf 37'!$H$3:$H$16</c:f>
              <c:numCache>
                <c:formatCode>#,##0</c:formatCode>
                <c:ptCount val="14"/>
                <c:pt idx="0">
                  <c:v>10715</c:v>
                </c:pt>
                <c:pt idx="1">
                  <c:v>480</c:v>
                </c:pt>
                <c:pt idx="2">
                  <c:v>34747</c:v>
                </c:pt>
                <c:pt idx="3">
                  <c:v>101</c:v>
                </c:pt>
                <c:pt idx="4">
                  <c:v>7126</c:v>
                </c:pt>
                <c:pt idx="5">
                  <c:v>5063</c:v>
                </c:pt>
                <c:pt idx="6">
                  <c:v>338</c:v>
                </c:pt>
                <c:pt idx="7">
                  <c:v>101</c:v>
                </c:pt>
                <c:pt idx="8">
                  <c:v>14330</c:v>
                </c:pt>
                <c:pt idx="9">
                  <c:v>2825</c:v>
                </c:pt>
                <c:pt idx="10">
                  <c:v>67120</c:v>
                </c:pt>
                <c:pt idx="11">
                  <c:v>348</c:v>
                </c:pt>
                <c:pt idx="12">
                  <c:v>1275</c:v>
                </c:pt>
                <c:pt idx="13">
                  <c:v>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68-4759-9CAB-2D6616E2C729}"/>
            </c:ext>
          </c:extLst>
        </c:ser>
        <c:ser>
          <c:idx val="1"/>
          <c:order val="1"/>
          <c:tx>
            <c:strRef>
              <c:f>'Graf 37'!$I$2</c:f>
              <c:strCache>
                <c:ptCount val="1"/>
                <c:pt idx="0">
                  <c:v>Esportazione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0"/>
              <c:layout>
                <c:manualLayout>
                  <c:x val="1.9747765006385695E-2"/>
                  <c:y val="9.77875243664717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68-4759-9CAB-2D6616E2C729}"/>
                </c:ext>
              </c:extLst>
            </c:dLbl>
            <c:dLbl>
              <c:idx val="4"/>
              <c:layout>
                <c:manualLayout>
                  <c:x val="2.7777777777777779E-3"/>
                  <c:y val="1.5968067218438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8-4759-9CAB-2D6616E2C729}"/>
                </c:ext>
              </c:extLst>
            </c:dLbl>
            <c:dLbl>
              <c:idx val="5"/>
              <c:layout>
                <c:manualLayout>
                  <c:x val="8.3333333333333332E-3"/>
                  <c:y val="1.0645378145625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68-4759-9CAB-2D6616E2C729}"/>
                </c:ext>
              </c:extLst>
            </c:dLbl>
            <c:dLbl>
              <c:idx val="9"/>
              <c:layout>
                <c:manualLayout>
                  <c:x val="0"/>
                  <c:y val="-1.5968067218438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68-4759-9CAB-2D6616E2C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accent6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37'!$G$3:$G$16</c:f>
              <c:strCache>
                <c:ptCount val="14"/>
                <c:pt idx="0">
                  <c:v>Austria</c:v>
                </c:pt>
                <c:pt idx="1">
                  <c:v>Croazia</c:v>
                </c:pt>
                <c:pt idx="2">
                  <c:v>Germania</c:v>
                </c:pt>
                <c:pt idx="3">
                  <c:v>Grecia</c:v>
                </c:pt>
                <c:pt idx="4">
                  <c:v>Paesi Bassi</c:v>
                </c:pt>
                <c:pt idx="5">
                  <c:v>Polonia</c:v>
                </c:pt>
                <c:pt idx="6">
                  <c:v>Portogallo</c:v>
                </c:pt>
                <c:pt idx="7">
                  <c:v>Romania</c:v>
                </c:pt>
                <c:pt idx="8">
                  <c:v>Slovenia</c:v>
                </c:pt>
                <c:pt idx="9">
                  <c:v>Spagna</c:v>
                </c:pt>
                <c:pt idx="10">
                  <c:v>Svizzera</c:v>
                </c:pt>
                <c:pt idx="11">
                  <c:v>Tunisia</c:v>
                </c:pt>
                <c:pt idx="12">
                  <c:v>Turchia</c:v>
                </c:pt>
                <c:pt idx="13">
                  <c:v>Ungheria</c:v>
                </c:pt>
              </c:strCache>
            </c:strRef>
          </c:cat>
          <c:val>
            <c:numRef>
              <c:f>'Graf 37'!$I$3:$I$16</c:f>
              <c:numCache>
                <c:formatCode>#,##0</c:formatCode>
                <c:ptCount val="14"/>
                <c:pt idx="0">
                  <c:v>88935</c:v>
                </c:pt>
                <c:pt idx="1">
                  <c:v>3423</c:v>
                </c:pt>
                <c:pt idx="2">
                  <c:v>39788</c:v>
                </c:pt>
                <c:pt idx="3">
                  <c:v>20597</c:v>
                </c:pt>
                <c:pt idx="4">
                  <c:v>17888</c:v>
                </c:pt>
                <c:pt idx="5">
                  <c:v>3466</c:v>
                </c:pt>
                <c:pt idx="6">
                  <c:v>58679</c:v>
                </c:pt>
                <c:pt idx="7">
                  <c:v>6054</c:v>
                </c:pt>
                <c:pt idx="8">
                  <c:v>19473</c:v>
                </c:pt>
                <c:pt idx="9">
                  <c:v>60469</c:v>
                </c:pt>
                <c:pt idx="10">
                  <c:v>5608</c:v>
                </c:pt>
                <c:pt idx="11">
                  <c:v>28207</c:v>
                </c:pt>
                <c:pt idx="12">
                  <c:v>4677</c:v>
                </c:pt>
                <c:pt idx="13">
                  <c:v>35197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C68-4759-9CAB-2D6616E2C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906880"/>
        <c:axId val="56908800"/>
      </c:barChart>
      <c:catAx>
        <c:axId val="5690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750" b="0"/>
            </a:pPr>
            <a:endParaRPr lang="it-IT"/>
          </a:p>
        </c:txPr>
        <c:crossAx val="56908800"/>
        <c:crosses val="autoZero"/>
        <c:auto val="1"/>
        <c:lblAlgn val="ctr"/>
        <c:lblOffset val="100"/>
        <c:noMultiLvlLbl val="0"/>
      </c:catAx>
      <c:valAx>
        <c:axId val="56908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56906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777393638014049"/>
          <c:y val="0.93943096669436132"/>
          <c:w val="0.58887931170573837"/>
          <c:h val="3.7804753572470109E-2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83829365079365"/>
          <c:y val="3.0208931141292326E-2"/>
          <c:w val="0.87195297619047618"/>
          <c:h val="0.7747708333333333"/>
        </c:manualLayout>
      </c:layout>
      <c:lineChart>
        <c:grouping val="standard"/>
        <c:varyColors val="0"/>
        <c:ser>
          <c:idx val="0"/>
          <c:order val="0"/>
          <c:tx>
            <c:strRef>
              <c:f>'Graf. 38 39 40'!$C$15</c:f>
              <c:strCache>
                <c:ptCount val="1"/>
                <c:pt idx="0">
                  <c:v>Rifiuti importati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3903002309468821E-2"/>
                  <c:y val="3.7122960794840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6F-450E-9273-CF4F1844A137}"/>
                </c:ext>
              </c:extLst>
            </c:dLbl>
            <c:dLbl>
              <c:idx val="1"/>
              <c:layout>
                <c:manualLayout>
                  <c:x val="-6.7123688550653191E-2"/>
                  <c:y val="-4.3002777777777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6F-450E-9273-CF4F1844A137}"/>
                </c:ext>
              </c:extLst>
            </c:dLbl>
            <c:dLbl>
              <c:idx val="2"/>
              <c:layout>
                <c:manualLayout>
                  <c:x val="-5.8506543494996149E-2"/>
                  <c:y val="-3.7122960794840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6F-450E-9273-CF4F1844A137}"/>
                </c:ext>
              </c:extLst>
            </c:dLbl>
            <c:dLbl>
              <c:idx val="3"/>
              <c:layout>
                <c:manualLayout>
                  <c:x val="-6.4665127020785224E-2"/>
                  <c:y val="4.3310120927314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6F-450E-9273-CF4F1844A137}"/>
                </c:ext>
              </c:extLst>
            </c:dLbl>
            <c:dLbl>
              <c:idx val="4"/>
              <c:layout>
                <c:manualLayout>
                  <c:x val="-5.2766367539969626E-2"/>
                  <c:y val="5.5684535826319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6F-450E-9273-CF4F1844A137}"/>
                </c:ext>
              </c:extLst>
            </c:dLbl>
            <c:dLbl>
              <c:idx val="5"/>
              <c:layout>
                <c:manualLayout>
                  <c:x val="-6.0261499482271698E-2"/>
                  <c:y val="6.9887331088809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6F-450E-9273-CF4F1844A137}"/>
                </c:ext>
              </c:extLst>
            </c:dLbl>
            <c:dLbl>
              <c:idx val="6"/>
              <c:layout>
                <c:manualLayout>
                  <c:x val="-5.2167417176246511E-2"/>
                  <c:y val="4.87385276578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6F-450E-9273-CF4F1844A137}"/>
                </c:ext>
              </c:extLst>
            </c:dLbl>
            <c:dLbl>
              <c:idx val="7"/>
              <c:layout>
                <c:manualLayout>
                  <c:x val="-5.4129259989317537E-2"/>
                  <c:y val="6.9213552504891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6F-450E-9273-CF4F1844A137}"/>
                </c:ext>
              </c:extLst>
            </c:dLbl>
            <c:dLbl>
              <c:idx val="8"/>
              <c:layout>
                <c:manualLayout>
                  <c:x val="-6.1920305117313799E-2"/>
                  <c:y val="-3.991765836305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6F-450E-9273-CF4F1844A137}"/>
                </c:ext>
              </c:extLst>
            </c:dLbl>
            <c:dLbl>
              <c:idx val="9"/>
              <c:layout>
                <c:manualLayout>
                  <c:x val="-1.3176652217308934E-2"/>
                  <c:y val="6.7699964772918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6F-450E-9273-CF4F1844A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'Graf. 38 39 40'!$B$17:$B$26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'Graf. 38 39 40'!$C$17:$C$26</c:f>
              <c:numCache>
                <c:formatCode>#,##0</c:formatCode>
                <c:ptCount val="10"/>
                <c:pt idx="0">
                  <c:v>4907912</c:v>
                </c:pt>
                <c:pt idx="1">
                  <c:v>5740471</c:v>
                </c:pt>
                <c:pt idx="2">
                  <c:v>5701273</c:v>
                </c:pt>
                <c:pt idx="3">
                  <c:v>5722805</c:v>
                </c:pt>
                <c:pt idx="4">
                  <c:v>6155683</c:v>
                </c:pt>
                <c:pt idx="5">
                  <c:v>5746816</c:v>
                </c:pt>
                <c:pt idx="6">
                  <c:v>5796501</c:v>
                </c:pt>
                <c:pt idx="7">
                  <c:v>6603189</c:v>
                </c:pt>
                <c:pt idx="8">
                  <c:v>7304276</c:v>
                </c:pt>
                <c:pt idx="9">
                  <c:v>7073610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6F-450E-9273-CF4F1844A137}"/>
            </c:ext>
          </c:extLst>
        </c:ser>
        <c:ser>
          <c:idx val="1"/>
          <c:order val="1"/>
          <c:tx>
            <c:strRef>
              <c:f>'Graf. 38 39 40'!$D$15</c:f>
              <c:strCache>
                <c:ptCount val="1"/>
                <c:pt idx="0">
                  <c:v>Rifiuti esportati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6.3004761904761911E-2"/>
                  <c:y val="4.925925925925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6F-450E-9273-CF4F1844A137}"/>
                </c:ext>
              </c:extLst>
            </c:dLbl>
            <c:dLbl>
              <c:idx val="1"/>
              <c:layout>
                <c:manualLayout>
                  <c:x val="-5.5845601851851855E-2"/>
                  <c:y val="7.3323148148148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6F-450E-9273-CF4F1844A137}"/>
                </c:ext>
              </c:extLst>
            </c:dLbl>
            <c:dLbl>
              <c:idx val="2"/>
              <c:layout>
                <c:manualLayout>
                  <c:x val="-6.4665127020785224E-2"/>
                  <c:y val="-3.7122960794840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6F-450E-9273-CF4F1844A137}"/>
                </c:ext>
              </c:extLst>
            </c:dLbl>
            <c:dLbl>
              <c:idx val="3"/>
              <c:layout>
                <c:manualLayout>
                  <c:x val="-7.0823710546574284E-2"/>
                  <c:y val="5.5684441192260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6F-450E-9273-CF4F1844A137}"/>
                </c:ext>
              </c:extLst>
            </c:dLbl>
            <c:dLbl>
              <c:idx val="4"/>
              <c:layout>
                <c:manualLayout>
                  <c:x val="-5.1017417271287828E-2"/>
                  <c:y val="4.335807683945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6F-450E-9273-CF4F1844A137}"/>
                </c:ext>
              </c:extLst>
            </c:dLbl>
            <c:dLbl>
              <c:idx val="5"/>
              <c:layout>
                <c:manualLayout>
                  <c:x val="-6.1098372527821507E-2"/>
                  <c:y val="8.1976039365485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6F-450E-9273-CF4F1844A137}"/>
                </c:ext>
              </c:extLst>
            </c:dLbl>
            <c:dLbl>
              <c:idx val="6"/>
              <c:layout>
                <c:manualLayout>
                  <c:x val="-5.8988690476190479E-2"/>
                  <c:y val="4.5695370370370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6F-450E-9273-CF4F1844A137}"/>
                </c:ext>
              </c:extLst>
            </c:dLbl>
            <c:dLbl>
              <c:idx val="7"/>
              <c:layout>
                <c:manualLayout>
                  <c:x val="-5.8957341269841271E-2"/>
                  <c:y val="7.7286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6F-450E-9273-CF4F1844A137}"/>
                </c:ext>
              </c:extLst>
            </c:dLbl>
            <c:dLbl>
              <c:idx val="8"/>
              <c:layout>
                <c:manualLayout>
                  <c:x val="-4.9762103174603084E-2"/>
                  <c:y val="5.546898148148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6F-450E-9273-CF4F1844A137}"/>
                </c:ext>
              </c:extLst>
            </c:dLbl>
            <c:dLbl>
              <c:idx val="9"/>
              <c:layout>
                <c:manualLayout>
                  <c:x val="-7.9059913303853608E-3"/>
                  <c:y val="-6.2058301041842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6F-450E-9273-CF4F1844A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'Graf. 38 39 40'!$B$17:$B$26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'Graf. 38 39 40'!$D$17:$D$26</c:f>
              <c:numCache>
                <c:formatCode>#,##0</c:formatCode>
                <c:ptCount val="10"/>
                <c:pt idx="0">
                  <c:v>3811553</c:v>
                </c:pt>
                <c:pt idx="1">
                  <c:v>3878475</c:v>
                </c:pt>
                <c:pt idx="2">
                  <c:v>4056470</c:v>
                </c:pt>
                <c:pt idx="3">
                  <c:v>3376248</c:v>
                </c:pt>
                <c:pt idx="4">
                  <c:v>3217922</c:v>
                </c:pt>
                <c:pt idx="5">
                  <c:v>3124054</c:v>
                </c:pt>
                <c:pt idx="6">
                  <c:v>3132208</c:v>
                </c:pt>
                <c:pt idx="7">
                  <c:v>3055262</c:v>
                </c:pt>
                <c:pt idx="8">
                  <c:v>3475283</c:v>
                </c:pt>
                <c:pt idx="9">
                  <c:v>3942414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6F-450E-9273-CF4F1844A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621376"/>
        <c:axId val="107704704"/>
      </c:lineChart>
      <c:catAx>
        <c:axId val="8362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107704704"/>
        <c:crosses val="autoZero"/>
        <c:auto val="1"/>
        <c:lblAlgn val="ctr"/>
        <c:lblOffset val="100"/>
        <c:noMultiLvlLbl val="0"/>
      </c:catAx>
      <c:valAx>
        <c:axId val="10770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83621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804900793650792"/>
          <c:y val="0.88927824074074069"/>
          <c:w val="0.55131170634920634"/>
          <c:h val="9.3833398777573046E-2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5813492063492"/>
          <c:y val="3.0208931141292326E-2"/>
          <c:w val="0.8694331349206349"/>
          <c:h val="0.76301157407407405"/>
        </c:manualLayout>
      </c:layout>
      <c:lineChart>
        <c:grouping val="standard"/>
        <c:varyColors val="0"/>
        <c:ser>
          <c:idx val="0"/>
          <c:order val="0"/>
          <c:tx>
            <c:strRef>
              <c:f>'Graf. 38 39 40'!$C$15</c:f>
              <c:strCache>
                <c:ptCount val="1"/>
                <c:pt idx="0">
                  <c:v>Rifiuti importati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2535352370262786E-2"/>
                  <c:y val="4.83648027278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87-43D8-A3F2-2DFB6D818B84}"/>
                </c:ext>
              </c:extLst>
            </c:dLbl>
            <c:dLbl>
              <c:idx val="1"/>
              <c:layout>
                <c:manualLayout>
                  <c:x val="-7.295863526181047E-2"/>
                  <c:y val="-4.888240740740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7-43D8-A3F2-2DFB6D818B84}"/>
                </c:ext>
              </c:extLst>
            </c:dLbl>
            <c:dLbl>
              <c:idx val="2"/>
              <c:layout>
                <c:manualLayout>
                  <c:x val="-5.8506543494996149E-2"/>
                  <c:y val="-3.7122960794840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7-43D8-A3F2-2DFB6D818B84}"/>
                </c:ext>
              </c:extLst>
            </c:dLbl>
            <c:dLbl>
              <c:idx val="3"/>
              <c:layout>
                <c:manualLayout>
                  <c:x val="-6.4665127020785224E-2"/>
                  <c:y val="4.3310120927314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7-43D8-A3F2-2DFB6D818B84}"/>
                </c:ext>
              </c:extLst>
            </c:dLbl>
            <c:dLbl>
              <c:idx val="4"/>
              <c:layout>
                <c:manualLayout>
                  <c:x val="-6.0749007936507934E-2"/>
                  <c:y val="6.1563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7-43D8-A3F2-2DFB6D818B84}"/>
                </c:ext>
              </c:extLst>
            </c:dLbl>
            <c:dLbl>
              <c:idx val="5"/>
              <c:layout>
                <c:manualLayout>
                  <c:x val="-4.6197023809523813E-2"/>
                  <c:y val="4.115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7-43D8-A3F2-2DFB6D818B84}"/>
                </c:ext>
              </c:extLst>
            </c:dLbl>
            <c:dLbl>
              <c:idx val="6"/>
              <c:layout>
                <c:manualLayout>
                  <c:x val="-4.9244444444444535E-2"/>
                  <c:y val="8.819444444444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7-43D8-A3F2-2DFB6D818B84}"/>
                </c:ext>
              </c:extLst>
            </c:dLbl>
            <c:dLbl>
              <c:idx val="7"/>
              <c:layout>
                <c:manualLayout>
                  <c:x val="-5.3234160889738771E-2"/>
                  <c:y val="6.3456702165556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7-43D8-A3F2-2DFB6D818B84}"/>
                </c:ext>
              </c:extLst>
            </c:dLbl>
            <c:dLbl>
              <c:idx val="8"/>
              <c:layout>
                <c:manualLayout>
                  <c:x val="-5.4885228997066472E-2"/>
                  <c:y val="-5.1034106093190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87-43D8-A3F2-2DFB6D818B84}"/>
                </c:ext>
              </c:extLst>
            </c:dLbl>
            <c:dLbl>
              <c:idx val="9"/>
              <c:layout>
                <c:manualLayout>
                  <c:x val="-1.1870896245188957E-2"/>
                  <c:y val="5.6209837075565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87-43D8-A3F2-2DFB6D818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'Graf. 38 39 40'!$B$30:$B$39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'Graf. 38 39 40'!$C$30:$C$39</c:f>
              <c:numCache>
                <c:formatCode>#,##0</c:formatCode>
                <c:ptCount val="10"/>
                <c:pt idx="0">
                  <c:v>4875725</c:v>
                </c:pt>
                <c:pt idx="1">
                  <c:v>5692194</c:v>
                </c:pt>
                <c:pt idx="2">
                  <c:v>5593313</c:v>
                </c:pt>
                <c:pt idx="3">
                  <c:v>5569535</c:v>
                </c:pt>
                <c:pt idx="4">
                  <c:v>5989406</c:v>
                </c:pt>
                <c:pt idx="5">
                  <c:v>5592292</c:v>
                </c:pt>
                <c:pt idx="6">
                  <c:v>5659744</c:v>
                </c:pt>
                <c:pt idx="7">
                  <c:v>6461006</c:v>
                </c:pt>
                <c:pt idx="8">
                  <c:v>7190170</c:v>
                </c:pt>
                <c:pt idx="9">
                  <c:v>6968060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87-43D8-A3F2-2DFB6D818B84}"/>
            </c:ext>
          </c:extLst>
        </c:ser>
        <c:ser>
          <c:idx val="1"/>
          <c:order val="1"/>
          <c:tx>
            <c:strRef>
              <c:f>'Graf. 38 39 40'!$D$15</c:f>
              <c:strCache>
                <c:ptCount val="1"/>
                <c:pt idx="0">
                  <c:v>Rifiuti esportati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6.2427380952380949E-2"/>
                  <c:y val="5.5376851851851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87-43D8-A3F2-2DFB6D818B84}"/>
                </c:ext>
              </c:extLst>
            </c:dLbl>
            <c:dLbl>
              <c:idx val="1"/>
              <c:layout>
                <c:manualLayout>
                  <c:x val="-5.0055630916249011E-2"/>
                  <c:y val="7.3323148148148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87-43D8-A3F2-2DFB6D818B84}"/>
                </c:ext>
              </c:extLst>
            </c:dLbl>
            <c:dLbl>
              <c:idx val="2"/>
              <c:layout>
                <c:manualLayout>
                  <c:x val="-6.4665127020785224E-2"/>
                  <c:y val="-3.7122960794840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87-43D8-A3F2-2DFB6D818B84}"/>
                </c:ext>
              </c:extLst>
            </c:dLbl>
            <c:dLbl>
              <c:idx val="3"/>
              <c:layout>
                <c:manualLayout>
                  <c:x val="-6.3264285714285717E-2"/>
                  <c:y val="4.3924999999999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87-43D8-A3F2-2DFB6D818B84}"/>
                </c:ext>
              </c:extLst>
            </c:dLbl>
            <c:dLbl>
              <c:idx val="4"/>
              <c:layout>
                <c:manualLayout>
                  <c:x val="-6.6348015873015961E-2"/>
                  <c:y val="6.744351851851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87-43D8-A3F2-2DFB6D818B84}"/>
                </c:ext>
              </c:extLst>
            </c:dLbl>
            <c:dLbl>
              <c:idx val="5"/>
              <c:layout>
                <c:manualLayout>
                  <c:x val="-5.8796230158730159E-2"/>
                  <c:y val="-4.115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87-43D8-A3F2-2DFB6D818B84}"/>
                </c:ext>
              </c:extLst>
            </c:dLbl>
            <c:dLbl>
              <c:idx val="6"/>
              <c:layout>
                <c:manualLayout>
                  <c:x val="-6.2156150793650791E-2"/>
                  <c:y val="4.7037037037037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87-43D8-A3F2-2DFB6D818B84}"/>
                </c:ext>
              </c:extLst>
            </c:dLbl>
            <c:dLbl>
              <c:idx val="7"/>
              <c:layout>
                <c:manualLayout>
                  <c:x val="-5.8233531746031651E-2"/>
                  <c:y val="8.0060185185185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87-43D8-A3F2-2DFB6D818B84}"/>
                </c:ext>
              </c:extLst>
            </c:dLbl>
            <c:dLbl>
              <c:idx val="8"/>
              <c:layout>
                <c:manualLayout>
                  <c:x val="-2.6434896920427792E-2"/>
                  <c:y val="4.0827373393980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87-43D8-A3F2-2DFB6D818B84}"/>
                </c:ext>
              </c:extLst>
            </c:dLbl>
            <c:dLbl>
              <c:idx val="9"/>
              <c:layout>
                <c:manualLayout>
                  <c:x val="-9.496716996151025E-3"/>
                  <c:y val="-4.496786966045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87-43D8-A3F2-2DFB6D818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'Graf. 38 39 40'!$B$30:$B$39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'Graf. 38 39 40'!$D$30:$D$39</c:f>
              <c:numCache>
                <c:formatCode>#,##0</c:formatCode>
                <c:ptCount val="10"/>
                <c:pt idx="0">
                  <c:v>2487208</c:v>
                </c:pt>
                <c:pt idx="1">
                  <c:v>2395453</c:v>
                </c:pt>
                <c:pt idx="2">
                  <c:v>2676580</c:v>
                </c:pt>
                <c:pt idx="3">
                  <c:v>2363288</c:v>
                </c:pt>
                <c:pt idx="4">
                  <c:v>2299130</c:v>
                </c:pt>
                <c:pt idx="5">
                  <c:v>2168703</c:v>
                </c:pt>
                <c:pt idx="6">
                  <c:v>2110395</c:v>
                </c:pt>
                <c:pt idx="7">
                  <c:v>2076080</c:v>
                </c:pt>
                <c:pt idx="8">
                  <c:v>2234752</c:v>
                </c:pt>
                <c:pt idx="9">
                  <c:v>2746734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87-43D8-A3F2-2DFB6D818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645568"/>
        <c:axId val="83647104"/>
      </c:lineChart>
      <c:catAx>
        <c:axId val="836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83647104"/>
        <c:crosses val="autoZero"/>
        <c:auto val="1"/>
        <c:lblAlgn val="ctr"/>
        <c:lblOffset val="100"/>
        <c:noMultiLvlLbl val="0"/>
      </c:catAx>
      <c:valAx>
        <c:axId val="836471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83645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560853174603175"/>
          <c:y val="0.88927808995059043"/>
          <c:w val="0.53871250000000004"/>
          <c:h val="9.3833398777573046E-2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523809523809"/>
          <c:y val="3.0208931141292326E-2"/>
          <c:w val="0.88324523809523814"/>
          <c:h val="0.75713194444444443"/>
        </c:manualLayout>
      </c:layout>
      <c:lineChart>
        <c:grouping val="standard"/>
        <c:varyColors val="0"/>
        <c:ser>
          <c:idx val="0"/>
          <c:order val="0"/>
          <c:tx>
            <c:strRef>
              <c:f>'Graf. 38 39 40'!$C$15</c:f>
              <c:strCache>
                <c:ptCount val="1"/>
                <c:pt idx="0">
                  <c:v>Rifiuti importati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6.1585835257890686E-2"/>
                  <c:y val="-4.949728105978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91-4D78-9F7C-8060B18A39EE}"/>
                </c:ext>
              </c:extLst>
            </c:dLbl>
            <c:dLbl>
              <c:idx val="1"/>
              <c:layout>
                <c:manualLayout>
                  <c:x val="-6.4665127020785224E-2"/>
                  <c:y val="-6.805876145720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91-4D78-9F7C-8060B18A39EE}"/>
                </c:ext>
              </c:extLst>
            </c:dLbl>
            <c:dLbl>
              <c:idx val="2"/>
              <c:layout>
                <c:manualLayout>
                  <c:x val="-6.7744418783679747E-2"/>
                  <c:y val="-7.4245921589681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91-4D78-9F7C-8060B18A39EE}"/>
                </c:ext>
              </c:extLst>
            </c:dLbl>
            <c:dLbl>
              <c:idx val="3"/>
              <c:layout>
                <c:manualLayout>
                  <c:x val="-6.4665127020785224E-2"/>
                  <c:y val="-6.187160132473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91-4D78-9F7C-8060B18A39EE}"/>
                </c:ext>
              </c:extLst>
            </c:dLbl>
            <c:dLbl>
              <c:idx val="4"/>
              <c:layout>
                <c:manualLayout>
                  <c:x val="-6.018511904761905E-2"/>
                  <c:y val="-7.424583333333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91-4D78-9F7C-8060B18A39EE}"/>
                </c:ext>
              </c:extLst>
            </c:dLbl>
            <c:dLbl>
              <c:idx val="5"/>
              <c:layout>
                <c:manualLayout>
                  <c:x val="-5.2916666666666667E-2"/>
                  <c:y val="-5.291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91-4D78-9F7C-8060B18A39EE}"/>
                </c:ext>
              </c:extLst>
            </c:dLbl>
            <c:dLbl>
              <c:idx val="6"/>
              <c:layout>
                <c:manualLayout>
                  <c:x val="-6.2156150793650791E-2"/>
                  <c:y val="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91-4D78-9F7C-8060B18A39EE}"/>
                </c:ext>
              </c:extLst>
            </c:dLbl>
            <c:dLbl>
              <c:idx val="7"/>
              <c:layout>
                <c:manualLayout>
                  <c:x val="-5.1205028826030674E-2"/>
                  <c:y val="-6.467571273692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91-4D78-9F7C-8060B18A39EE}"/>
                </c:ext>
              </c:extLst>
            </c:dLbl>
            <c:dLbl>
              <c:idx val="8"/>
              <c:layout>
                <c:manualLayout>
                  <c:x val="-4.0466260293016788E-2"/>
                  <c:y val="-6.0350333342037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91-4D78-9F7C-8060B18A39EE}"/>
                </c:ext>
              </c:extLst>
            </c:dLbl>
            <c:dLbl>
              <c:idx val="9"/>
              <c:layout>
                <c:manualLayout>
                  <c:x val="0"/>
                  <c:y val="-3.9346885952896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91-4D78-9F7C-8060B18A3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'Graf. 38 39 40'!$B$43:$B$52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'Graf. 38 39 40'!$C$43:$C$52</c:f>
              <c:numCache>
                <c:formatCode>#,##0</c:formatCode>
                <c:ptCount val="10"/>
                <c:pt idx="0">
                  <c:v>32187</c:v>
                </c:pt>
                <c:pt idx="1">
                  <c:v>48277</c:v>
                </c:pt>
                <c:pt idx="2">
                  <c:v>107960</c:v>
                </c:pt>
                <c:pt idx="3">
                  <c:v>153270</c:v>
                </c:pt>
                <c:pt idx="4">
                  <c:v>166277</c:v>
                </c:pt>
                <c:pt idx="5">
                  <c:v>154524</c:v>
                </c:pt>
                <c:pt idx="6">
                  <c:v>136757</c:v>
                </c:pt>
                <c:pt idx="7">
                  <c:v>142183</c:v>
                </c:pt>
                <c:pt idx="8">
                  <c:v>114106</c:v>
                </c:pt>
                <c:pt idx="9">
                  <c:v>105550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91-4D78-9F7C-8060B18A39EE}"/>
            </c:ext>
          </c:extLst>
        </c:ser>
        <c:ser>
          <c:idx val="1"/>
          <c:order val="1"/>
          <c:tx>
            <c:strRef>
              <c:f>'Graf. 38 39 40'!$D$15</c:f>
              <c:strCache>
                <c:ptCount val="1"/>
                <c:pt idx="0">
                  <c:v>Rifiuti esportati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2347959969207082E-2"/>
                  <c:y val="4.949728105978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91-4D78-9F7C-8060B18A39EE}"/>
                </c:ext>
              </c:extLst>
            </c:dLbl>
            <c:dLbl>
              <c:idx val="1"/>
              <c:layout>
                <c:manualLayout>
                  <c:x val="-6.2145238095238094E-2"/>
                  <c:y val="-3.2510648148148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91-4D78-9F7C-8060B18A39EE}"/>
                </c:ext>
              </c:extLst>
            </c:dLbl>
            <c:dLbl>
              <c:idx val="2"/>
              <c:layout>
                <c:manualLayout>
                  <c:x val="-8.4823809523809524E-2"/>
                  <c:y val="5.1071296296296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91-4D78-9F7C-8060B18A39EE}"/>
                </c:ext>
              </c:extLst>
            </c:dLbl>
            <c:dLbl>
              <c:idx val="3"/>
              <c:layout>
                <c:manualLayout>
                  <c:x val="-6.3264285714285717E-2"/>
                  <c:y val="5.568425925925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91-4D78-9F7C-8060B18A39EE}"/>
                </c:ext>
              </c:extLst>
            </c:dLbl>
            <c:dLbl>
              <c:idx val="4"/>
              <c:layout>
                <c:manualLayout>
                  <c:x val="-4.6189376443418126E-2"/>
                  <c:y val="5.5684441192260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91-4D78-9F7C-8060B18A39EE}"/>
                </c:ext>
              </c:extLst>
            </c:dLbl>
            <c:dLbl>
              <c:idx val="5"/>
              <c:layout>
                <c:manualLayout>
                  <c:x val="-4.7876984126984129E-2"/>
                  <c:y val="4.7037037037037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91-4D78-9F7C-8060B18A39EE}"/>
                </c:ext>
              </c:extLst>
            </c:dLbl>
            <c:dLbl>
              <c:idx val="6"/>
              <c:layout>
                <c:manualLayout>
                  <c:x val="-4.0737500000000003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91-4D78-9F7C-8060B18A39EE}"/>
                </c:ext>
              </c:extLst>
            </c:dLbl>
            <c:dLbl>
              <c:idx val="7"/>
              <c:layout>
                <c:manualLayout>
                  <c:x val="-5.3109086519910385E-2"/>
                  <c:y val="4.115731568265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91-4D78-9F7C-8060B18A39EE}"/>
                </c:ext>
              </c:extLst>
            </c:dLbl>
            <c:dLbl>
              <c:idx val="8"/>
              <c:layout>
                <c:manualLayout>
                  <c:x val="-4.9810064489731395E-2"/>
                  <c:y val="-5.103410609319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91-4D78-9F7C-8060B18A39EE}"/>
                </c:ext>
              </c:extLst>
            </c:dLbl>
            <c:dLbl>
              <c:idx val="9"/>
              <c:layout>
                <c:manualLayout>
                  <c:x val="-1.4171932320653918E-2"/>
                  <c:y val="8.9935739320905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91-4D78-9F7C-8060B18A3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'Graf. 38 39 40'!$B$43:$B$52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'Graf. 38 39 40'!$D$43:$D$52</c:f>
              <c:numCache>
                <c:formatCode>#,##0</c:formatCode>
                <c:ptCount val="10"/>
                <c:pt idx="0">
                  <c:v>1324345</c:v>
                </c:pt>
                <c:pt idx="1">
                  <c:v>1483022</c:v>
                </c:pt>
                <c:pt idx="2">
                  <c:v>1379890</c:v>
                </c:pt>
                <c:pt idx="3">
                  <c:v>1012960</c:v>
                </c:pt>
                <c:pt idx="4">
                  <c:v>918792</c:v>
                </c:pt>
                <c:pt idx="5">
                  <c:v>955351</c:v>
                </c:pt>
                <c:pt idx="6">
                  <c:v>1021813</c:v>
                </c:pt>
                <c:pt idx="7">
                  <c:v>979182</c:v>
                </c:pt>
                <c:pt idx="8">
                  <c:v>1240531</c:v>
                </c:pt>
                <c:pt idx="9">
                  <c:v>1195680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91-4D78-9F7C-8060B18A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00736"/>
        <c:axId val="83710720"/>
      </c:lineChart>
      <c:catAx>
        <c:axId val="837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83710720"/>
        <c:crosses val="autoZero"/>
        <c:auto val="1"/>
        <c:lblAlgn val="ctr"/>
        <c:lblOffset val="100"/>
        <c:noMultiLvlLbl val="0"/>
      </c:catAx>
      <c:valAx>
        <c:axId val="8371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8370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796964285714285"/>
          <c:y val="0.88927808995059043"/>
          <c:w val="0.55635138888888891"/>
          <c:h val="9.3833398777573046E-2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8492063492063"/>
          <c:y val="3.5277777777777776E-2"/>
          <c:w val="0.85549682539682537"/>
          <c:h val="0.568746296296296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0.10583333333333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B8-4DE3-8D34-C81B0F8AD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30 Graf 41'!$A$3:$A$30</c:f>
              <c:strCache>
                <c:ptCount val="28"/>
                <c:pt idx="0">
                  <c:v>Germania</c:v>
                </c:pt>
                <c:pt idx="1">
                  <c:v>Francia</c:v>
                </c:pt>
                <c:pt idx="2">
                  <c:v>Svizzera</c:v>
                </c:pt>
                <c:pt idx="3">
                  <c:v>Austria</c:v>
                </c:pt>
                <c:pt idx="4">
                  <c:v>Ungheria</c:v>
                </c:pt>
                <c:pt idx="5">
                  <c:v>Slovenia</c:v>
                </c:pt>
                <c:pt idx="6">
                  <c:v>Repubblica Ceca</c:v>
                </c:pt>
                <c:pt idx="7">
                  <c:v>Croazia</c:v>
                </c:pt>
                <c:pt idx="8">
                  <c:v>Slovacchia</c:v>
                </c:pt>
                <c:pt idx="9">
                  <c:v>Polonia</c:v>
                </c:pt>
                <c:pt idx="10">
                  <c:v>Paesi Bassi</c:v>
                </c:pt>
                <c:pt idx="11">
                  <c:v>Spagna</c:v>
                </c:pt>
                <c:pt idx="12">
                  <c:v>Regno Unito</c:v>
                </c:pt>
                <c:pt idx="13">
                  <c:v>Belgio</c:v>
                </c:pt>
                <c:pt idx="14">
                  <c:v>Romania</c:v>
                </c:pt>
                <c:pt idx="15">
                  <c:v>Grecia</c:v>
                </c:pt>
                <c:pt idx="16">
                  <c:v>Usa</c:v>
                </c:pt>
                <c:pt idx="17">
                  <c:v>Bulgaria</c:v>
                </c:pt>
                <c:pt idx="18">
                  <c:v>Bosnia-Erzegovina</c:v>
                </c:pt>
                <c:pt idx="19">
                  <c:v>Turchia</c:v>
                </c:pt>
                <c:pt idx="20">
                  <c:v>Serbia</c:v>
                </c:pt>
                <c:pt idx="21">
                  <c:v>Principato Di Monaco</c:v>
                </c:pt>
                <c:pt idx="22">
                  <c:v>Emirati Arabi Uniti</c:v>
                </c:pt>
                <c:pt idx="23">
                  <c:v>Tunisia</c:v>
                </c:pt>
                <c:pt idx="24">
                  <c:v>Canada</c:v>
                </c:pt>
                <c:pt idx="25">
                  <c:v>Libano</c:v>
                </c:pt>
                <c:pt idx="26">
                  <c:v>Liechtenstein</c:v>
                </c:pt>
                <c:pt idx="27">
                  <c:v>Israele</c:v>
                </c:pt>
              </c:strCache>
            </c:strRef>
          </c:cat>
          <c:val>
            <c:numRef>
              <c:f>'Tab 30 Graf 41'!$B$3:$B$30</c:f>
              <c:numCache>
                <c:formatCode>#,##0</c:formatCode>
                <c:ptCount val="28"/>
                <c:pt idx="0">
                  <c:v>1954106</c:v>
                </c:pt>
                <c:pt idx="1">
                  <c:v>1075708</c:v>
                </c:pt>
                <c:pt idx="2">
                  <c:v>1029008</c:v>
                </c:pt>
                <c:pt idx="3">
                  <c:v>743699</c:v>
                </c:pt>
                <c:pt idx="4">
                  <c:v>551220</c:v>
                </c:pt>
                <c:pt idx="5">
                  <c:v>459909</c:v>
                </c:pt>
                <c:pt idx="6">
                  <c:v>387242</c:v>
                </c:pt>
                <c:pt idx="7">
                  <c:v>175243</c:v>
                </c:pt>
                <c:pt idx="8">
                  <c:v>116178</c:v>
                </c:pt>
                <c:pt idx="9">
                  <c:v>81553</c:v>
                </c:pt>
                <c:pt idx="10">
                  <c:v>76662</c:v>
                </c:pt>
                <c:pt idx="11">
                  <c:v>67039</c:v>
                </c:pt>
                <c:pt idx="12">
                  <c:v>53861</c:v>
                </c:pt>
                <c:pt idx="13">
                  <c:v>32143</c:v>
                </c:pt>
                <c:pt idx="14">
                  <c:v>27222</c:v>
                </c:pt>
                <c:pt idx="15">
                  <c:v>26213</c:v>
                </c:pt>
                <c:pt idx="16">
                  <c:v>26042</c:v>
                </c:pt>
                <c:pt idx="17">
                  <c:v>24855</c:v>
                </c:pt>
                <c:pt idx="18">
                  <c:v>13747</c:v>
                </c:pt>
                <c:pt idx="19">
                  <c:v>10888</c:v>
                </c:pt>
                <c:pt idx="20">
                  <c:v>10507</c:v>
                </c:pt>
                <c:pt idx="21">
                  <c:v>10273</c:v>
                </c:pt>
                <c:pt idx="22">
                  <c:v>9898</c:v>
                </c:pt>
                <c:pt idx="23">
                  <c:v>7205</c:v>
                </c:pt>
                <c:pt idx="24">
                  <c:v>7183</c:v>
                </c:pt>
                <c:pt idx="25">
                  <c:v>6246</c:v>
                </c:pt>
                <c:pt idx="26">
                  <c:v>6123</c:v>
                </c:pt>
                <c:pt idx="27">
                  <c:v>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B8-4DE3-8D34-C81B0F8AD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745024"/>
        <c:axId val="83746816"/>
      </c:barChart>
      <c:catAx>
        <c:axId val="8374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83746816"/>
        <c:crosses val="autoZero"/>
        <c:auto val="1"/>
        <c:lblAlgn val="ctr"/>
        <c:lblOffset val="100"/>
        <c:noMultiLvlLbl val="0"/>
      </c:catAx>
      <c:valAx>
        <c:axId val="83746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83745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0.19402777777777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32-43D2-8E8B-788EA98FF3A8}"/>
                </c:ext>
              </c:extLst>
            </c:dLbl>
            <c:dLbl>
              <c:idx val="1"/>
              <c:layout>
                <c:manualLayout>
                  <c:x val="0"/>
                  <c:y val="0.22930555555555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32-43D2-8E8B-788EA98FF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31 Graf 42'!$K$4:$K$22</c:f>
              <c:strCache>
                <c:ptCount val="19"/>
                <c:pt idx="0">
                  <c:v>Lombardia</c:v>
                </c:pt>
                <c:pt idx="1">
                  <c:v>Friuli-Venezia G.</c:v>
                </c:pt>
                <c:pt idx="2">
                  <c:v>Veneto</c:v>
                </c:pt>
                <c:pt idx="3">
                  <c:v>Emilia-Romagna</c:v>
                </c:pt>
                <c:pt idx="4">
                  <c:v>Piemonte</c:v>
                </c:pt>
                <c:pt idx="5">
                  <c:v>Trentino-A. Adige</c:v>
                </c:pt>
                <c:pt idx="6">
                  <c:v>Sardegna</c:v>
                </c:pt>
                <c:pt idx="7">
                  <c:v>Marche</c:v>
                </c:pt>
                <c:pt idx="8">
                  <c:v>Liguria</c:v>
                </c:pt>
                <c:pt idx="9">
                  <c:v>Toscana</c:v>
                </c:pt>
                <c:pt idx="10">
                  <c:v>Campania</c:v>
                </c:pt>
                <c:pt idx="11">
                  <c:v>Basilicata</c:v>
                </c:pt>
                <c:pt idx="12">
                  <c:v>Abruzzo</c:v>
                </c:pt>
                <c:pt idx="13">
                  <c:v>Lazio</c:v>
                </c:pt>
                <c:pt idx="14">
                  <c:v>Umbria</c:v>
                </c:pt>
                <c:pt idx="15">
                  <c:v>Puglia</c:v>
                </c:pt>
                <c:pt idx="16">
                  <c:v>Sicilia</c:v>
                </c:pt>
                <c:pt idx="17">
                  <c:v>Calabria</c:v>
                </c:pt>
                <c:pt idx="18">
                  <c:v>Valle d'aosta</c:v>
                </c:pt>
              </c:strCache>
            </c:strRef>
          </c:cat>
          <c:val>
            <c:numRef>
              <c:f>'Tab 31 Graf 42'!$L$4:$L$22</c:f>
              <c:numCache>
                <c:formatCode>#,##0</c:formatCode>
                <c:ptCount val="19"/>
                <c:pt idx="0">
                  <c:v>3914705</c:v>
                </c:pt>
                <c:pt idx="1">
                  <c:v>1928320</c:v>
                </c:pt>
                <c:pt idx="2">
                  <c:v>367855</c:v>
                </c:pt>
                <c:pt idx="3">
                  <c:v>317634</c:v>
                </c:pt>
                <c:pt idx="4">
                  <c:v>196936</c:v>
                </c:pt>
                <c:pt idx="5">
                  <c:v>148241</c:v>
                </c:pt>
                <c:pt idx="6">
                  <c:v>68001</c:v>
                </c:pt>
                <c:pt idx="7">
                  <c:v>52199</c:v>
                </c:pt>
                <c:pt idx="8">
                  <c:v>28222</c:v>
                </c:pt>
                <c:pt idx="9">
                  <c:v>24484</c:v>
                </c:pt>
                <c:pt idx="10">
                  <c:v>9977</c:v>
                </c:pt>
                <c:pt idx="11">
                  <c:v>9035</c:v>
                </c:pt>
                <c:pt idx="12">
                  <c:v>3548</c:v>
                </c:pt>
                <c:pt idx="13">
                  <c:v>3228</c:v>
                </c:pt>
                <c:pt idx="14">
                  <c:v>585</c:v>
                </c:pt>
                <c:pt idx="15">
                  <c:v>369</c:v>
                </c:pt>
                <c:pt idx="16">
                  <c:v>221</c:v>
                </c:pt>
                <c:pt idx="17">
                  <c:v>37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32-43D2-8E8B-788EA98FF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4304"/>
        <c:axId val="94275840"/>
      </c:barChart>
      <c:catAx>
        <c:axId val="9427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ysClr val="windowText" lastClr="000000"/>
                </a:solidFill>
              </a:defRPr>
            </a:pPr>
            <a:endParaRPr lang="it-IT"/>
          </a:p>
        </c:txPr>
        <c:crossAx val="94275840"/>
        <c:crosses val="autoZero"/>
        <c:auto val="1"/>
        <c:lblAlgn val="ctr"/>
        <c:lblOffset val="100"/>
        <c:noMultiLvlLbl val="0"/>
      </c:catAx>
      <c:valAx>
        <c:axId val="94275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94274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90432770747734E-2"/>
          <c:y val="5.0932429518283577E-2"/>
          <c:w val="0.91341070931622115"/>
          <c:h val="0.76533197900746741"/>
        </c:manualLayout>
      </c:layout>
      <c:lineChart>
        <c:grouping val="standard"/>
        <c:varyColors val="0"/>
        <c:ser>
          <c:idx val="0"/>
          <c:order val="0"/>
          <c:tx>
            <c:strRef>
              <c:f>'Graf 4'!$A$7</c:f>
              <c:strCache>
                <c:ptCount val="1"/>
                <c:pt idx="0">
                  <c:v>UE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9455555555555556E-2"/>
                  <c:y val="-4.7554273504273492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78-451A-80BF-FC179D6DA01A}"/>
                </c:ext>
              </c:extLst>
            </c:dLbl>
            <c:dLbl>
              <c:idx val="1"/>
              <c:layout>
                <c:manualLayout>
                  <c:x val="-4.1544477561293369E-2"/>
                  <c:y val="-3.2112260706765934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78-451A-80BF-FC179D6DA01A}"/>
                </c:ext>
              </c:extLst>
            </c:dLbl>
            <c:dLbl>
              <c:idx val="2"/>
              <c:layout>
                <c:manualLayout>
                  <c:x val="-5.2793518518518517E-2"/>
                  <c:y val="-4.0123076923076921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78-451A-80BF-FC179D6DA01A}"/>
                </c:ext>
              </c:extLst>
            </c:dLbl>
            <c:dLbl>
              <c:idx val="3"/>
              <c:layout>
                <c:manualLayout>
                  <c:x val="-4.9853373073552046E-2"/>
                  <c:y val="3.2112260706765934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78-451A-80BF-FC179D6DA01A}"/>
                </c:ext>
              </c:extLst>
            </c:dLbl>
            <c:dLbl>
              <c:idx val="4"/>
              <c:layout>
                <c:manualLayout>
                  <c:x val="-5.7311342592592594E-2"/>
                  <c:y val="4.1286752136752133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78-451A-80BF-FC179D6DA01A}"/>
                </c:ext>
              </c:extLst>
            </c:dLbl>
            <c:dLbl>
              <c:idx val="5"/>
              <c:layout>
                <c:manualLayout>
                  <c:x val="-7.2010427772908406E-2"/>
                  <c:y val="4.128719233727049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78-451A-80BF-FC179D6DA01A}"/>
                </c:ext>
              </c:extLst>
            </c:dLbl>
            <c:dLbl>
              <c:idx val="6"/>
              <c:layout>
                <c:manualLayout>
                  <c:x val="-7.4509803921568626E-2"/>
                  <c:y val="4.8780487804878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78-451A-80BF-FC179D6DA01A}"/>
                </c:ext>
              </c:extLst>
            </c:dLbl>
            <c:dLbl>
              <c:idx val="7"/>
              <c:layout>
                <c:manualLayout>
                  <c:x val="-3.9215686274509949E-2"/>
                  <c:y val="-4.336043360433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78-451A-80BF-FC179D6DA01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4'!$C$7:$J$7</c:f>
              <c:strCache>
                <c:ptCount val="8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  <c:pt idx="5">
                  <c:v>2014</c:v>
                </c:pt>
                <c:pt idx="6">
                  <c:v>2016</c:v>
                </c:pt>
                <c:pt idx="7">
                  <c:v>2018</c:v>
                </c:pt>
              </c:strCache>
            </c:strRef>
          </c:cat>
          <c:val>
            <c:numRef>
              <c:f>'Graf 4'!$C$8:$J$8</c:f>
              <c:numCache>
                <c:formatCode>#,##0</c:formatCode>
                <c:ptCount val="8"/>
                <c:pt idx="0">
                  <c:v>5000</c:v>
                </c:pt>
                <c:pt idx="1">
                  <c:v>5001</c:v>
                </c:pt>
                <c:pt idx="2">
                  <c:v>4684</c:v>
                </c:pt>
                <c:pt idx="3">
                  <c:v>4812</c:v>
                </c:pt>
                <c:pt idx="4">
                  <c:v>4882</c:v>
                </c:pt>
                <c:pt idx="5">
                  <c:v>4860</c:v>
                </c:pt>
                <c:pt idx="6">
                  <c:v>4862</c:v>
                </c:pt>
                <c:pt idx="7">
                  <c:v>5007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78-451A-80BF-FC179D6DA01A}"/>
            </c:ext>
          </c:extLst>
        </c:ser>
        <c:ser>
          <c:idx val="1"/>
          <c:order val="1"/>
          <c:tx>
            <c:strRef>
              <c:f>'Graf 4'!$A$22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2916666666666667E-2"/>
                  <c:y val="-3.2564102564102561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78-451A-80BF-FC179D6DA01A}"/>
                </c:ext>
              </c:extLst>
            </c:dLbl>
            <c:dLbl>
              <c:idx val="1"/>
              <c:layout>
                <c:manualLayout>
                  <c:x val="-3.8217592592592595E-2"/>
                  <c:y val="3.2564102564102561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78-451A-80BF-FC179D6DA01A}"/>
                </c:ext>
              </c:extLst>
            </c:dLbl>
            <c:dLbl>
              <c:idx val="2"/>
              <c:layout>
                <c:manualLayout>
                  <c:x val="-4.9976851851851849E-2"/>
                  <c:y val="-3.7991452991452991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78-451A-80BF-FC179D6DA01A}"/>
                </c:ext>
              </c:extLst>
            </c:dLbl>
            <c:dLbl>
              <c:idx val="3"/>
              <c:layout>
                <c:manualLayout>
                  <c:x val="-4.4097576038289329E-2"/>
                  <c:y val="-4.3309220493779742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78-451A-80BF-FC179D6DA01A}"/>
                </c:ext>
              </c:extLst>
            </c:dLbl>
            <c:dLbl>
              <c:idx val="4"/>
              <c:layout>
                <c:manualLayout>
                  <c:x val="-5.5861973135710903E-2"/>
                  <c:y val="3.7998847705012481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78-451A-80BF-FC179D6DA01A}"/>
                </c:ext>
              </c:extLst>
            </c:dLbl>
            <c:dLbl>
              <c:idx val="5"/>
              <c:layout>
                <c:manualLayout>
                  <c:x val="-5.2916666666666667E-2"/>
                  <c:y val="4.8846153846153845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78-451A-80BF-FC179D6DA01A}"/>
                </c:ext>
              </c:extLst>
            </c:dLbl>
            <c:dLbl>
              <c:idx val="6"/>
              <c:layout>
                <c:manualLayout>
                  <c:x val="-6.6666666666666666E-2"/>
                  <c:y val="4.8780487804878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78-451A-80BF-FC179D6DA01A}"/>
                </c:ext>
              </c:extLst>
            </c:dLbl>
            <c:dLbl>
              <c:idx val="7"/>
              <c:layout>
                <c:manualLayout>
                  <c:x val="-2.3529411764705882E-2"/>
                  <c:y val="-3.7940379403794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78-451A-80BF-FC179D6DA01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4'!$C$7:$J$7</c:f>
              <c:strCache>
                <c:ptCount val="8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  <c:pt idx="5">
                  <c:v>2014</c:v>
                </c:pt>
                <c:pt idx="6">
                  <c:v>2016</c:v>
                </c:pt>
                <c:pt idx="7">
                  <c:v>2018</c:v>
                </c:pt>
              </c:strCache>
            </c:strRef>
          </c:cat>
          <c:val>
            <c:numRef>
              <c:f>'Graf 4'!$C$23:$J$23</c:f>
              <c:numCache>
                <c:formatCode>#,##0</c:formatCode>
                <c:ptCount val="8"/>
                <c:pt idx="0">
                  <c:v>2317</c:v>
                </c:pt>
                <c:pt idx="1">
                  <c:v>2538</c:v>
                </c:pt>
                <c:pt idx="2">
                  <c:v>2930</c:v>
                </c:pt>
                <c:pt idx="3">
                  <c:v>2532</c:v>
                </c:pt>
                <c:pt idx="4">
                  <c:v>2443</c:v>
                </c:pt>
                <c:pt idx="5">
                  <c:v>2451</c:v>
                </c:pt>
                <c:pt idx="6">
                  <c:v>2542</c:v>
                </c:pt>
                <c:pt idx="7">
                  <c:v>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78-451A-80BF-FC179D6DA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39263"/>
        <c:axId val="1"/>
      </c:lineChart>
      <c:catAx>
        <c:axId val="380239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38023926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623714682723483"/>
          <c:y val="0.89872308644346288"/>
          <c:w val="0.49391693685348154"/>
          <c:h val="9.20956831615560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997563795103559"/>
          <c:y val="4.7333380580557215E-2"/>
          <c:w val="0.68306298639458962"/>
          <c:h val="0.924824135272383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47430648937392E-2"/>
                  <c:y val="3.9703549477471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7-42D2-BBBE-0F98C1EB90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32 Graf 43'!$A$3:$A$37</c:f>
              <c:strCache>
                <c:ptCount val="35"/>
                <c:pt idx="0">
                  <c:v>Germania</c:v>
                </c:pt>
                <c:pt idx="1">
                  <c:v>Austria</c:v>
                </c:pt>
                <c:pt idx="2">
                  <c:v>Francia</c:v>
                </c:pt>
                <c:pt idx="3">
                  <c:v>Ungheria</c:v>
                </c:pt>
                <c:pt idx="4">
                  <c:v>Slovenia</c:v>
                </c:pt>
                <c:pt idx="5">
                  <c:v>Portogallo</c:v>
                </c:pt>
                <c:pt idx="6">
                  <c:v>Spagna</c:v>
                </c:pt>
                <c:pt idx="7">
                  <c:v>Turchia</c:v>
                </c:pt>
                <c:pt idx="8">
                  <c:v>Svizzera</c:v>
                </c:pt>
                <c:pt idx="9">
                  <c:v>Belgio</c:v>
                </c:pt>
                <c:pt idx="10">
                  <c:v>Bulgaria</c:v>
                </c:pt>
                <c:pt idx="11">
                  <c:v>Polonia</c:v>
                </c:pt>
                <c:pt idx="12">
                  <c:v>India</c:v>
                </c:pt>
                <c:pt idx="13">
                  <c:v>Rep. Ceca</c:v>
                </c:pt>
                <c:pt idx="14">
                  <c:v>Usa</c:v>
                </c:pt>
                <c:pt idx="15">
                  <c:v>Paesi Bassi</c:v>
                </c:pt>
                <c:pt idx="16">
                  <c:v>Danimarca</c:v>
                </c:pt>
                <c:pt idx="17">
                  <c:v>Cina</c:v>
                </c:pt>
                <c:pt idx="18">
                  <c:v>Pakistan</c:v>
                </c:pt>
                <c:pt idx="19">
                  <c:v>Corea</c:v>
                </c:pt>
                <c:pt idx="20">
                  <c:v>Croazia</c:v>
                </c:pt>
                <c:pt idx="21">
                  <c:v>Grecia</c:v>
                </c:pt>
                <c:pt idx="22">
                  <c:v>Slovacchia</c:v>
                </c:pt>
                <c:pt idx="23">
                  <c:v>Malesia</c:v>
                </c:pt>
                <c:pt idx="24">
                  <c:v>Norvegia</c:v>
                </c:pt>
                <c:pt idx="25">
                  <c:v>Romania</c:v>
                </c:pt>
                <c:pt idx="26">
                  <c:v>Svezia</c:v>
                </c:pt>
                <c:pt idx="27">
                  <c:v>Hong Kong</c:v>
                </c:pt>
                <c:pt idx="28">
                  <c:v>Israele</c:v>
                </c:pt>
                <c:pt idx="29">
                  <c:v>Regno Unito</c:v>
                </c:pt>
                <c:pt idx="30">
                  <c:v>Thailandia</c:v>
                </c:pt>
                <c:pt idx="31">
                  <c:v>Indonesia</c:v>
                </c:pt>
                <c:pt idx="32">
                  <c:v>Lettonia</c:v>
                </c:pt>
                <c:pt idx="33">
                  <c:v>Giappone</c:v>
                </c:pt>
                <c:pt idx="34">
                  <c:v>Vietnam</c:v>
                </c:pt>
              </c:strCache>
            </c:strRef>
          </c:cat>
          <c:val>
            <c:numRef>
              <c:f>'Tab 32 Graf 43'!$B$3:$B$37</c:f>
              <c:numCache>
                <c:formatCode>#,##0</c:formatCode>
                <c:ptCount val="35"/>
                <c:pt idx="0">
                  <c:v>820524</c:v>
                </c:pt>
                <c:pt idx="1">
                  <c:v>442572</c:v>
                </c:pt>
                <c:pt idx="2">
                  <c:v>295425</c:v>
                </c:pt>
                <c:pt idx="3">
                  <c:v>290364</c:v>
                </c:pt>
                <c:pt idx="4">
                  <c:v>228964</c:v>
                </c:pt>
                <c:pt idx="5">
                  <c:v>204444</c:v>
                </c:pt>
                <c:pt idx="6">
                  <c:v>179986</c:v>
                </c:pt>
                <c:pt idx="7">
                  <c:v>149836</c:v>
                </c:pt>
                <c:pt idx="8">
                  <c:v>136810</c:v>
                </c:pt>
                <c:pt idx="9">
                  <c:v>104816</c:v>
                </c:pt>
                <c:pt idx="10">
                  <c:v>103829</c:v>
                </c:pt>
                <c:pt idx="11">
                  <c:v>98333</c:v>
                </c:pt>
                <c:pt idx="12">
                  <c:v>71687</c:v>
                </c:pt>
                <c:pt idx="13">
                  <c:v>66085</c:v>
                </c:pt>
                <c:pt idx="14">
                  <c:v>66055</c:v>
                </c:pt>
                <c:pt idx="15">
                  <c:v>64101</c:v>
                </c:pt>
                <c:pt idx="16">
                  <c:v>62231</c:v>
                </c:pt>
                <c:pt idx="17">
                  <c:v>53050</c:v>
                </c:pt>
                <c:pt idx="18">
                  <c:v>52488</c:v>
                </c:pt>
                <c:pt idx="19">
                  <c:v>51270</c:v>
                </c:pt>
                <c:pt idx="20">
                  <c:v>41283</c:v>
                </c:pt>
                <c:pt idx="21">
                  <c:v>40457</c:v>
                </c:pt>
                <c:pt idx="22">
                  <c:v>39861</c:v>
                </c:pt>
                <c:pt idx="23">
                  <c:v>38921</c:v>
                </c:pt>
                <c:pt idx="24">
                  <c:v>33436</c:v>
                </c:pt>
                <c:pt idx="25">
                  <c:v>32042</c:v>
                </c:pt>
                <c:pt idx="26">
                  <c:v>28257</c:v>
                </c:pt>
                <c:pt idx="27">
                  <c:v>26792</c:v>
                </c:pt>
                <c:pt idx="28">
                  <c:v>24500</c:v>
                </c:pt>
                <c:pt idx="29">
                  <c:v>23935</c:v>
                </c:pt>
                <c:pt idx="30">
                  <c:v>14652</c:v>
                </c:pt>
                <c:pt idx="31">
                  <c:v>9066</c:v>
                </c:pt>
                <c:pt idx="32">
                  <c:v>8946</c:v>
                </c:pt>
                <c:pt idx="33">
                  <c:v>8262</c:v>
                </c:pt>
                <c:pt idx="34">
                  <c:v>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7-42D2-BBBE-0F98C1EB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83328"/>
        <c:axId val="99685120"/>
      </c:barChart>
      <c:catAx>
        <c:axId val="99683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99685120"/>
        <c:crosses val="autoZero"/>
        <c:auto val="1"/>
        <c:lblAlgn val="ctr"/>
        <c:lblOffset val="100"/>
        <c:noMultiLvlLbl val="0"/>
      </c:catAx>
      <c:valAx>
        <c:axId val="99685120"/>
        <c:scaling>
          <c:orientation val="minMax"/>
          <c:max val="1000000"/>
          <c:min val="0"/>
        </c:scaling>
        <c:delete val="0"/>
        <c:axPos val="t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99683328"/>
        <c:crosses val="autoZero"/>
        <c:crossBetween val="between"/>
        <c:majorUnit val="3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0.1175925925925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D6-4576-A85F-DDDFBD9A9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 33 Graf 44'!$K$3:$K$22</c:f>
              <c:strCache>
                <c:ptCount val="20"/>
                <c:pt idx="0">
                  <c:v>Lombardia</c:v>
                </c:pt>
                <c:pt idx="1">
                  <c:v>Veneto</c:v>
                </c:pt>
                <c:pt idx="2">
                  <c:v>Friuli-Venezia G.</c:v>
                </c:pt>
                <c:pt idx="3">
                  <c:v>Campania</c:v>
                </c:pt>
                <c:pt idx="4">
                  <c:v>Emilia-Romagna</c:v>
                </c:pt>
                <c:pt idx="5">
                  <c:v>Piemonte</c:v>
                </c:pt>
                <c:pt idx="6">
                  <c:v>Toscana</c:v>
                </c:pt>
                <c:pt idx="7">
                  <c:v>Puglia</c:v>
                </c:pt>
                <c:pt idx="8">
                  <c:v>Lazio</c:v>
                </c:pt>
                <c:pt idx="9">
                  <c:v>Trentino-A. Adige</c:v>
                </c:pt>
                <c:pt idx="10">
                  <c:v>Abruzzo</c:v>
                </c:pt>
                <c:pt idx="11">
                  <c:v>Sardegna</c:v>
                </c:pt>
                <c:pt idx="12">
                  <c:v>Calabria</c:v>
                </c:pt>
                <c:pt idx="13">
                  <c:v>Marche</c:v>
                </c:pt>
                <c:pt idx="14">
                  <c:v>Umbria</c:v>
                </c:pt>
                <c:pt idx="15">
                  <c:v>Liguria</c:v>
                </c:pt>
                <c:pt idx="16">
                  <c:v>Sicilia</c:v>
                </c:pt>
                <c:pt idx="17">
                  <c:v>Valle d'Aosta</c:v>
                </c:pt>
                <c:pt idx="18">
                  <c:v>Basilicata</c:v>
                </c:pt>
                <c:pt idx="19">
                  <c:v>Molise</c:v>
                </c:pt>
              </c:strCache>
            </c:strRef>
          </c:cat>
          <c:val>
            <c:numRef>
              <c:f>'Tab 33 Graf 44'!$L$3:$L$22</c:f>
              <c:numCache>
                <c:formatCode>#,##0</c:formatCode>
                <c:ptCount val="20"/>
                <c:pt idx="0">
                  <c:v>1192480</c:v>
                </c:pt>
                <c:pt idx="1">
                  <c:v>612540</c:v>
                </c:pt>
                <c:pt idx="2">
                  <c:v>373850</c:v>
                </c:pt>
                <c:pt idx="3">
                  <c:v>317977</c:v>
                </c:pt>
                <c:pt idx="4">
                  <c:v>294639</c:v>
                </c:pt>
                <c:pt idx="5">
                  <c:v>274061</c:v>
                </c:pt>
                <c:pt idx="6">
                  <c:v>180320</c:v>
                </c:pt>
                <c:pt idx="7">
                  <c:v>157132</c:v>
                </c:pt>
                <c:pt idx="8">
                  <c:v>150504</c:v>
                </c:pt>
                <c:pt idx="9">
                  <c:v>132689</c:v>
                </c:pt>
                <c:pt idx="10">
                  <c:v>53600</c:v>
                </c:pt>
                <c:pt idx="11">
                  <c:v>46583</c:v>
                </c:pt>
                <c:pt idx="12">
                  <c:v>43786</c:v>
                </c:pt>
                <c:pt idx="13">
                  <c:v>38712</c:v>
                </c:pt>
                <c:pt idx="14">
                  <c:v>21996</c:v>
                </c:pt>
                <c:pt idx="15">
                  <c:v>21606</c:v>
                </c:pt>
                <c:pt idx="16">
                  <c:v>21094</c:v>
                </c:pt>
                <c:pt idx="17">
                  <c:v>5599</c:v>
                </c:pt>
                <c:pt idx="18">
                  <c:v>2500</c:v>
                </c:pt>
                <c:pt idx="19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6-4576-A85F-DDDFBD9A9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505152"/>
        <c:axId val="107506688"/>
      </c:barChart>
      <c:catAx>
        <c:axId val="107505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107506688"/>
        <c:crosses val="autoZero"/>
        <c:auto val="1"/>
        <c:lblAlgn val="ctr"/>
        <c:lblOffset val="100"/>
        <c:noMultiLvlLbl val="0"/>
      </c:catAx>
      <c:valAx>
        <c:axId val="1075066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1075051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438271604938273E-2"/>
          <c:y val="5.9865476190476191E-2"/>
          <c:w val="0.63069783950617286"/>
          <c:h val="0.8108972222222222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DAF-4C13-9EFB-BC23B90C2F7C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DAF-4C13-9EFB-BC23B90C2F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9DAF-4C13-9EFB-BC23B90C2F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9DAF-4C13-9EFB-BC23B90C2F7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DAF-4C13-9EFB-BC23B90C2F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9DAF-4C13-9EFB-BC23B90C2F7C}"/>
              </c:ext>
            </c:extLst>
          </c:dPt>
          <c:dPt>
            <c:idx val="6"/>
            <c:bubble3D val="0"/>
            <c:spPr>
              <a:solidFill>
                <a:srgbClr val="FFFF99"/>
              </a:solidFill>
            </c:spPr>
            <c:extLst>
              <c:ext xmlns:c16="http://schemas.microsoft.com/office/drawing/2014/chart" uri="{C3380CC4-5D6E-409C-BE32-E72D297353CC}">
                <c16:uniqueId val="{0000000A-9DAF-4C13-9EFB-BC23B90C2F7C}"/>
              </c:ext>
            </c:extLst>
          </c:dPt>
          <c:dLbls>
            <c:dLbl>
              <c:idx val="1"/>
              <c:layout>
                <c:manualLayout>
                  <c:x val="-0.17848950617283951"/>
                  <c:y val="4.757658730158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F-4C13-9EFB-BC23B90C2F7C}"/>
                </c:ext>
              </c:extLst>
            </c:dLbl>
            <c:dLbl>
              <c:idx val="2"/>
              <c:layout>
                <c:manualLayout>
                  <c:x val="-0.12730461633472287"/>
                  <c:y val="-5.6769771703065422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F-4C13-9EFB-BC23B90C2F7C}"/>
                </c:ext>
              </c:extLst>
            </c:dLbl>
            <c:dLbl>
              <c:idx val="3"/>
              <c:layout>
                <c:manualLayout>
                  <c:x val="-0.11011054500540367"/>
                  <c:y val="-3.7830535334026645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F-4C13-9EFB-BC23B90C2F7C}"/>
                </c:ext>
              </c:extLst>
            </c:dLbl>
            <c:dLbl>
              <c:idx val="5"/>
              <c:layout>
                <c:manualLayout>
                  <c:x val="3.1630384437239464E-2"/>
                  <c:y val="-1.293359084831377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AF-4C13-9EFB-BC23B90C2F7C}"/>
                </c:ext>
              </c:extLst>
            </c:dLbl>
            <c:dLbl>
              <c:idx val="6"/>
              <c:layout>
                <c:manualLayout>
                  <c:x val="0.10481364829396325"/>
                  <c:y val="7.231416827613529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AF-4C13-9EFB-BC23B90C2F7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5 6'!$M$9:$S$9</c:f>
              <c:strCache>
                <c:ptCount val="7"/>
                <c:pt idx="0">
                  <c:v>Rifiuti chimici e medici</c:v>
                </c:pt>
                <c:pt idx="1">
                  <c:v>Rifiuti riciclabili tranne rifiuti contenenti PCB</c:v>
                </c:pt>
                <c:pt idx="2">
                  <c:v>Attrezzatura</c:v>
                </c:pt>
                <c:pt idx="3">
                  <c:v>Rifiuti animali e vegetali</c:v>
                </c:pt>
                <c:pt idx="4">
                  <c:v>Rifiuti ordinari misti</c:v>
                </c:pt>
                <c:pt idx="5">
                  <c:v>Fanghi comuni</c:v>
                </c:pt>
                <c:pt idx="6">
                  <c:v>Rifiuti minerali e solidificati</c:v>
                </c:pt>
              </c:strCache>
            </c:strRef>
          </c:cat>
          <c:val>
            <c:numRef>
              <c:f>'Graf 5 6'!$M$24:$S$24</c:f>
              <c:numCache>
                <c:formatCode>#,##0</c:formatCode>
                <c:ptCount val="7"/>
                <c:pt idx="0">
                  <c:v>15208.901</c:v>
                </c:pt>
                <c:pt idx="1">
                  <c:v>31222.898000000001</c:v>
                </c:pt>
                <c:pt idx="2">
                  <c:v>3273.1959999999999</c:v>
                </c:pt>
                <c:pt idx="3">
                  <c:v>8454.4840000000004</c:v>
                </c:pt>
                <c:pt idx="4">
                  <c:v>37541.514999999999</c:v>
                </c:pt>
                <c:pt idx="5">
                  <c:v>6057.2370000000001</c:v>
                </c:pt>
                <c:pt idx="6">
                  <c:v>70744.542000000001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AF-4C13-9EFB-BC23B90C2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558832418674938"/>
          <c:y val="3.7735561865175772E-2"/>
          <c:w val="0.31470643442296975"/>
          <c:h val="0.93585067665798283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8.2651510666429853E-2"/>
          <c:w val="0.6378935185185185"/>
          <c:h val="0.8201488095238095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2A4-4AEE-A7A2-C32D12818320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2A4-4AEE-A7A2-C32D12818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2A4-4AEE-A7A2-C32D12818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2A4-4AEE-A7A2-C32D1281832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2A4-4AEE-A7A2-C32D12818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82A4-4AEE-A7A2-C32D12818320}"/>
              </c:ext>
            </c:extLst>
          </c:dPt>
          <c:dPt>
            <c:idx val="6"/>
            <c:bubble3D val="0"/>
            <c:spPr>
              <a:solidFill>
                <a:srgbClr val="FFFF99"/>
              </a:solidFill>
            </c:spPr>
            <c:extLst>
              <c:ext xmlns:c16="http://schemas.microsoft.com/office/drawing/2014/chart" uri="{C3380CC4-5D6E-409C-BE32-E72D297353CC}">
                <c16:uniqueId val="{0000000A-82A4-4AEE-A7A2-C32D12818320}"/>
              </c:ext>
            </c:extLst>
          </c:dPt>
          <c:dLbls>
            <c:dLbl>
              <c:idx val="0"/>
              <c:layout>
                <c:manualLayout>
                  <c:x val="-1.5767982273243882E-2"/>
                  <c:y val="2.0945494653635217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A4-4AEE-A7A2-C32D12818320}"/>
                </c:ext>
              </c:extLst>
            </c:dLbl>
            <c:dLbl>
              <c:idx val="1"/>
              <c:layout>
                <c:manualLayout>
                  <c:x val="-0.10991317587421696"/>
                  <c:y val="0.16505483687026137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4-4AEE-A7A2-C32D12818320}"/>
                </c:ext>
              </c:extLst>
            </c:dLbl>
            <c:dLbl>
              <c:idx val="2"/>
              <c:layout>
                <c:manualLayout>
                  <c:x val="-2.2387388492326309E-3"/>
                  <c:y val="9.2171941542326663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A4-4AEE-A7A2-C32D12818320}"/>
                </c:ext>
              </c:extLst>
            </c:dLbl>
            <c:dLbl>
              <c:idx val="3"/>
              <c:layout>
                <c:manualLayout>
                  <c:x val="-1.4714506172839505E-2"/>
                  <c:y val="8.1756746031746028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A4-4AEE-A7A2-C32D12818320}"/>
                </c:ext>
              </c:extLst>
            </c:dLbl>
            <c:dLbl>
              <c:idx val="5"/>
              <c:layout>
                <c:manualLayout>
                  <c:x val="-0.12380896313194495"/>
                  <c:y val="9.1403944156785849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A4-4AEE-A7A2-C32D12818320}"/>
                </c:ext>
              </c:extLst>
            </c:dLbl>
            <c:dLbl>
              <c:idx val="6"/>
              <c:layout>
                <c:manualLayout>
                  <c:x val="9.3372549019607842E-2"/>
                  <c:y val="-0.1821732283464566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A4-4AEE-A7A2-C32D1281832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'Graf 5 6'!$M$9:$S$9</c:f>
              <c:strCache>
                <c:ptCount val="7"/>
                <c:pt idx="0">
                  <c:v>Rifiuti chimici e medici</c:v>
                </c:pt>
                <c:pt idx="1">
                  <c:v>Rifiuti riciclabili tranne rifiuti contenenti PCB</c:v>
                </c:pt>
                <c:pt idx="2">
                  <c:v>Attrezzatura</c:v>
                </c:pt>
                <c:pt idx="3">
                  <c:v>Rifiuti animali e vegetali</c:v>
                </c:pt>
                <c:pt idx="4">
                  <c:v>Rifiuti ordinari misti</c:v>
                </c:pt>
                <c:pt idx="5">
                  <c:v>Fanghi comuni</c:v>
                </c:pt>
                <c:pt idx="6">
                  <c:v>Rifiuti minerali e solidificati</c:v>
                </c:pt>
              </c:strCache>
            </c:strRef>
          </c:cat>
          <c:val>
            <c:numRef>
              <c:f>'Graf 5 6'!$M$12:$S$12</c:f>
              <c:numCache>
                <c:formatCode>#,##0</c:formatCode>
                <c:ptCount val="7"/>
                <c:pt idx="0">
                  <c:v>53370</c:v>
                </c:pt>
                <c:pt idx="1">
                  <c:v>217070</c:v>
                </c:pt>
                <c:pt idx="2">
                  <c:v>15930</c:v>
                </c:pt>
                <c:pt idx="3">
                  <c:v>87640</c:v>
                </c:pt>
                <c:pt idx="4">
                  <c:v>262570</c:v>
                </c:pt>
                <c:pt idx="5">
                  <c:v>17540</c:v>
                </c:pt>
                <c:pt idx="6">
                  <c:v>1683550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A4-4AEE-A7A2-C32D12818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705973116996733"/>
          <c:y val="5.5324076856805113E-2"/>
          <c:w val="0.29117664837349877"/>
          <c:h val="0.91826170583638878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0212962962963E-2"/>
          <c:y val="6.2683341052956615E-2"/>
          <c:w val="0.46174250936329586"/>
          <c:h val="0.9136470588235293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54C-4FD8-A079-0A0EF4252494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54C-4FD8-A079-0A0EF42524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54C-4FD8-A079-0A0EF42524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54C-4FD8-A079-0A0EF425249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54C-4FD8-A079-0A0EF42524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A54C-4FD8-A079-0A0EF4252494}"/>
              </c:ext>
            </c:extLst>
          </c:dPt>
          <c:dPt>
            <c:idx val="6"/>
            <c:bubble3D val="0"/>
            <c:spPr>
              <a:solidFill>
                <a:srgbClr val="FFFF99"/>
              </a:solidFill>
            </c:spPr>
            <c:extLst>
              <c:ext xmlns:c16="http://schemas.microsoft.com/office/drawing/2014/chart" uri="{C3380CC4-5D6E-409C-BE32-E72D297353CC}">
                <c16:uniqueId val="{0000000A-A54C-4FD8-A079-0A0EF4252494}"/>
              </c:ext>
            </c:extLst>
          </c:dPt>
          <c:dLbls>
            <c:dLbl>
              <c:idx val="0"/>
              <c:layout>
                <c:manualLayout>
                  <c:x val="0.11331485433479693"/>
                  <c:y val="0.1779854871082291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4C-4FD8-A079-0A0EF4252494}"/>
                </c:ext>
              </c:extLst>
            </c:dLbl>
            <c:dLbl>
              <c:idx val="1"/>
              <c:layout>
                <c:manualLayout>
                  <c:x val="2.236384003401444E-2"/>
                  <c:y val="1.2617569862590701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C-4FD8-A079-0A0EF4252494}"/>
                </c:ext>
              </c:extLst>
            </c:dLbl>
            <c:dLbl>
              <c:idx val="2"/>
              <c:layout>
                <c:manualLayout>
                  <c:x val="-0.15147709340070817"/>
                  <c:y val="3.3361741547012505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C-4FD8-A079-0A0EF42524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C-4FD8-A079-0A0EF4252494}"/>
                </c:ext>
              </c:extLst>
            </c:dLbl>
            <c:dLbl>
              <c:idx val="4"/>
              <c:layout>
                <c:manualLayout>
                  <c:x val="-0.10144708546945651"/>
                  <c:y val="-0.1613160413771808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C-4FD8-A079-0A0EF42524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4C-4FD8-A079-0A0EF4252494}"/>
                </c:ext>
              </c:extLst>
            </c:dLbl>
            <c:dLbl>
              <c:idx val="6"/>
              <c:layout>
                <c:manualLayout>
                  <c:x val="6.1974309286105589E-2"/>
                  <c:y val="-0.1056470588235294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C-4FD8-A079-0A0EF425249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'Graf 7 8'!$M$6:$S$6</c:f>
              <c:strCache>
                <c:ptCount val="7"/>
                <c:pt idx="0">
                  <c:v>Rifiuti chimici e medici</c:v>
                </c:pt>
                <c:pt idx="1">
                  <c:v>Rifiuti riciclabili tranne rifiuti contenenti PCB</c:v>
                </c:pt>
                <c:pt idx="2">
                  <c:v>Attrezzatura</c:v>
                </c:pt>
                <c:pt idx="3">
                  <c:v>Rifiuti animali e vegetali</c:v>
                </c:pt>
                <c:pt idx="4">
                  <c:v>Rifiuti ordinari misti</c:v>
                </c:pt>
                <c:pt idx="5">
                  <c:v>Fanghi comuni</c:v>
                </c:pt>
                <c:pt idx="6">
                  <c:v>Rifiuti minerali e solidificati</c:v>
                </c:pt>
              </c:strCache>
            </c:strRef>
          </c:cat>
          <c:val>
            <c:numRef>
              <c:f>'Graf 7 8'!$M$20:$S$20</c:f>
              <c:numCache>
                <c:formatCode>#,##0</c:formatCode>
                <c:ptCount val="7"/>
                <c:pt idx="0">
                  <c:v>4449.7820000000002</c:v>
                </c:pt>
                <c:pt idx="1">
                  <c:v>14.05</c:v>
                </c:pt>
                <c:pt idx="2">
                  <c:v>1819.721</c:v>
                </c:pt>
                <c:pt idx="4">
                  <c:v>884.62</c:v>
                </c:pt>
                <c:pt idx="6">
                  <c:v>2969.6610000000001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54C-4FD8-A079-0A0EF4252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9"/>
      </c:pieChart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705964945871131"/>
          <c:y val="4.1176219251663308E-2"/>
          <c:w val="0.33823580563067912"/>
          <c:h val="0.92352926814380754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570428696412941E-2"/>
          <c:y val="5.4825904511877938E-2"/>
          <c:w val="0.56014220591046671"/>
          <c:h val="0.931765014547894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CE9-4F28-97CB-DBBD978AE2B7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CE9-4F28-97CB-DBBD978AE2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CE9-4F28-97CB-DBBD978AE2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CE9-4F28-97CB-DBBD978AE2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1CE9-4F28-97CB-DBBD978AE2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1CE9-4F28-97CB-DBBD978AE2B7}"/>
              </c:ext>
            </c:extLst>
          </c:dPt>
          <c:dPt>
            <c:idx val="6"/>
            <c:bubble3D val="0"/>
            <c:spPr>
              <a:solidFill>
                <a:srgbClr val="FFFF99"/>
              </a:solidFill>
            </c:spPr>
            <c:extLst>
              <c:ext xmlns:c16="http://schemas.microsoft.com/office/drawing/2014/chart" uri="{C3380CC4-5D6E-409C-BE32-E72D297353CC}">
                <c16:uniqueId val="{0000000A-1CE9-4F28-97CB-DBBD978AE2B7}"/>
              </c:ext>
            </c:extLst>
          </c:dPt>
          <c:dLbls>
            <c:dLbl>
              <c:idx val="0"/>
              <c:layout>
                <c:manualLayout>
                  <c:x val="-0.13988858024691361"/>
                  <c:y val="0.17007716049382715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E9-4F28-97CB-DBBD978AE2B7}"/>
                </c:ext>
              </c:extLst>
            </c:dLbl>
            <c:dLbl>
              <c:idx val="1"/>
              <c:layout>
                <c:manualLayout>
                  <c:x val="-3.3333333333333333E-2"/>
                  <c:y val="1.2815432098765504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9-4F28-97CB-DBBD978AE2B7}"/>
                </c:ext>
              </c:extLst>
            </c:dLbl>
            <c:dLbl>
              <c:idx val="2"/>
              <c:layout>
                <c:manualLayout>
                  <c:x val="-0.11322345679012345"/>
                  <c:y val="-2.3005555555555557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9-4F28-97CB-DBBD978AE2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9-4F28-97CB-DBBD978AE2B7}"/>
                </c:ext>
              </c:extLst>
            </c:dLbl>
            <c:dLbl>
              <c:idx val="4"/>
              <c:layout>
                <c:manualLayout>
                  <c:x val="-5.147969200276091E-2"/>
                  <c:y val="-8.2267489558169645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E9-4F28-97CB-DBBD978AE2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E9-4F28-97CB-DBBD978AE2B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7 8'!$M$6:$S$6</c:f>
              <c:strCache>
                <c:ptCount val="7"/>
                <c:pt idx="0">
                  <c:v>Rifiuti chimici e medici</c:v>
                </c:pt>
                <c:pt idx="1">
                  <c:v>Rifiuti riciclabili tranne rifiuti contenenti PCB</c:v>
                </c:pt>
                <c:pt idx="2">
                  <c:v>Attrezzatura</c:v>
                </c:pt>
                <c:pt idx="3">
                  <c:v>Rifiuti animali e vegetali</c:v>
                </c:pt>
                <c:pt idx="4">
                  <c:v>Rifiuti ordinari misti</c:v>
                </c:pt>
                <c:pt idx="5">
                  <c:v>Fanghi comuni</c:v>
                </c:pt>
                <c:pt idx="6">
                  <c:v>Rifiuti minerali e solidificati</c:v>
                </c:pt>
              </c:strCache>
            </c:strRef>
          </c:cat>
          <c:val>
            <c:numRef>
              <c:f>'Graf 7 8'!$M$8:$S$8</c:f>
              <c:numCache>
                <c:formatCode>#,##0</c:formatCode>
                <c:ptCount val="7"/>
                <c:pt idx="0">
                  <c:v>26510</c:v>
                </c:pt>
                <c:pt idx="1">
                  <c:v>1810</c:v>
                </c:pt>
                <c:pt idx="2">
                  <c:v>11330</c:v>
                </c:pt>
                <c:pt idx="4">
                  <c:v>4720</c:v>
                </c:pt>
                <c:pt idx="6">
                  <c:v>57280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E9-4F28-97CB-DBBD978AE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32"/>
      </c:pieChart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3235382811191154"/>
          <c:y val="5.2941118209280442E-2"/>
          <c:w val="0.3529419460865264"/>
          <c:h val="0.92352993611647594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339251568623175E-2"/>
          <c:y val="6.5371983949197979E-2"/>
          <c:w val="0.46860877847332794"/>
          <c:h val="0.9346280160508020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37-490B-8934-53D4D24484CF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37-490B-8934-53D4D24484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137-490B-8934-53D4D24484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137-490B-8934-53D4D24484C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37-490B-8934-53D4D24484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E137-490B-8934-53D4D24484CF}"/>
              </c:ext>
            </c:extLst>
          </c:dPt>
          <c:dPt>
            <c:idx val="6"/>
            <c:bubble3D val="0"/>
            <c:spPr>
              <a:solidFill>
                <a:srgbClr val="FFFF99"/>
              </a:solidFill>
            </c:spPr>
            <c:extLst>
              <c:ext xmlns:c16="http://schemas.microsoft.com/office/drawing/2014/chart" uri="{C3380CC4-5D6E-409C-BE32-E72D297353CC}">
                <c16:uniqueId val="{0000000A-E137-490B-8934-53D4D24484CF}"/>
              </c:ext>
            </c:extLst>
          </c:dPt>
          <c:dLbls>
            <c:dLbl>
              <c:idx val="0"/>
              <c:layout>
                <c:manualLayout>
                  <c:x val="-5.5316350162112088E-2"/>
                  <c:y val="4.1191909834799908E-4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37-490B-8934-53D4D24484CF}"/>
                </c:ext>
              </c:extLst>
            </c:dLbl>
            <c:dLbl>
              <c:idx val="1"/>
              <c:layout>
                <c:manualLayout>
                  <c:x val="-0.16073703703703704"/>
                  <c:y val="0.1254928869982239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37-490B-8934-53D4D24484CF}"/>
                </c:ext>
              </c:extLst>
            </c:dLbl>
            <c:dLbl>
              <c:idx val="2"/>
              <c:layout>
                <c:manualLayout>
                  <c:x val="-3.2778359817283817E-2"/>
                  <c:y val="-6.4913175632317606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37-490B-8934-53D4D24484CF}"/>
                </c:ext>
              </c:extLst>
            </c:dLbl>
            <c:dLbl>
              <c:idx val="3"/>
              <c:layout>
                <c:manualLayout>
                  <c:x val="-0.14395277777777779"/>
                  <c:y val="-1.315931430268453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37-490B-8934-53D4D24484CF}"/>
                </c:ext>
              </c:extLst>
            </c:dLbl>
            <c:dLbl>
              <c:idx val="5"/>
              <c:layout>
                <c:manualLayout>
                  <c:x val="5.5078412982310726E-2"/>
                  <c:y val="-1.6212052486447421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it-I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37-490B-8934-53D4D24484C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9 10'!$M$8:$S$8</c:f>
              <c:strCache>
                <c:ptCount val="7"/>
                <c:pt idx="0">
                  <c:v>Rifiuti chimici e medici</c:v>
                </c:pt>
                <c:pt idx="1">
                  <c:v>Rifiuti riciclabili tranne rifiuti contenenti PCB</c:v>
                </c:pt>
                <c:pt idx="2">
                  <c:v>Attrezzatura</c:v>
                </c:pt>
                <c:pt idx="3">
                  <c:v>Rifiuti animali e vegetali</c:v>
                </c:pt>
                <c:pt idx="4">
                  <c:v>Rifiuti ordinari misti</c:v>
                </c:pt>
                <c:pt idx="5">
                  <c:v>Fanghi comuni</c:v>
                </c:pt>
                <c:pt idx="6">
                  <c:v>Rifiuti minerali e solidificati</c:v>
                </c:pt>
              </c:strCache>
            </c:strRef>
          </c:cat>
          <c:val>
            <c:numRef>
              <c:f>'Graf 9 10'!$M$22:$S$22</c:f>
              <c:numCache>
                <c:formatCode>#,##0</c:formatCode>
                <c:ptCount val="7"/>
                <c:pt idx="0">
                  <c:v>10759.119000000001</c:v>
                </c:pt>
                <c:pt idx="1">
                  <c:v>31208.848000000002</c:v>
                </c:pt>
                <c:pt idx="2">
                  <c:v>1453.4749999999999</c:v>
                </c:pt>
                <c:pt idx="3">
                  <c:v>8454.4840000000004</c:v>
                </c:pt>
                <c:pt idx="4">
                  <c:v>36656.894999999997</c:v>
                </c:pt>
                <c:pt idx="5">
                  <c:v>6057.2370000000001</c:v>
                </c:pt>
                <c:pt idx="6">
                  <c:v>67774.880999999994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137-490B-8934-53D4D2448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70597570652505"/>
          <c:y val="4.1176219251663308E-2"/>
          <c:w val="0.38529481779893793"/>
          <c:h val="0.94117621925166339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9.emf"/><Relationship Id="rId5" Type="http://schemas.openxmlformats.org/officeDocument/2006/relationships/image" Target="../media/image10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66675</xdr:rowOff>
    </xdr:from>
    <xdr:to>
      <xdr:col>1</xdr:col>
      <xdr:colOff>301180</xdr:colOff>
      <xdr:row>1</xdr:row>
      <xdr:rowOff>389957</xdr:rowOff>
    </xdr:to>
    <xdr:pic>
      <xdr:nvPicPr>
        <xdr:cNvPr id="4" name="Picture 2" descr="Statistica">
          <a:extLst>
            <a:ext uri="{FF2B5EF4-FFF2-40B4-BE49-F238E27FC236}">
              <a16:creationId xmlns:a16="http://schemas.microsoft.com/office/drawing/2014/main" id="{E24131CF-DF0F-4025-845F-9BF354523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66675"/>
          <a:ext cx="396430" cy="7328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11206</xdr:colOff>
      <xdr:row>2</xdr:row>
      <xdr:rowOff>151840</xdr:rowOff>
    </xdr:from>
    <xdr:to>
      <xdr:col>28</xdr:col>
      <xdr:colOff>258856</xdr:colOff>
      <xdr:row>17</xdr:row>
      <xdr:rowOff>71606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DB2400F-EBC9-4788-9E7F-EE7B8B6C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143996</xdr:colOff>
      <xdr:row>22</xdr:row>
      <xdr:rowOff>64993</xdr:rowOff>
    </xdr:from>
    <xdr:to>
      <xdr:col>28</xdr:col>
      <xdr:colOff>471656</xdr:colOff>
      <xdr:row>36</xdr:row>
      <xdr:rowOff>168088</xdr:rowOff>
    </xdr:to>
    <xdr:graphicFrame macro="">
      <xdr:nvGraphicFramePr>
        <xdr:cNvPr id="3" name="Grafico 5">
          <a:extLst>
            <a:ext uri="{FF2B5EF4-FFF2-40B4-BE49-F238E27FC236}">
              <a16:creationId xmlns:a16="http://schemas.microsoft.com/office/drawing/2014/main" id="{010A35F0-690B-45EC-AF50-F68A447EF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3</xdr:row>
      <xdr:rowOff>0</xdr:rowOff>
    </xdr:from>
    <xdr:to>
      <xdr:col>23</xdr:col>
      <xdr:colOff>335280</xdr:colOff>
      <xdr:row>18</xdr:row>
      <xdr:rowOff>66675</xdr:rowOff>
    </xdr:to>
    <xdr:graphicFrame macro="">
      <xdr:nvGraphicFramePr>
        <xdr:cNvPr id="2" name="Grafico 2">
          <a:extLst>
            <a:ext uri="{FF2B5EF4-FFF2-40B4-BE49-F238E27FC236}">
              <a16:creationId xmlns:a16="http://schemas.microsoft.com/office/drawing/2014/main" id="{5FB3CF49-618A-4C91-B806-5AD174DB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85725</xdr:colOff>
      <xdr:row>22</xdr:row>
      <xdr:rowOff>133350</xdr:rowOff>
    </xdr:from>
    <xdr:to>
      <xdr:col>23</xdr:col>
      <xdr:colOff>352425</xdr:colOff>
      <xdr:row>38</xdr:row>
      <xdr:rowOff>32385</xdr:rowOff>
    </xdr:to>
    <xdr:graphicFrame macro="">
      <xdr:nvGraphicFramePr>
        <xdr:cNvPr id="3" name="Grafico 5">
          <a:extLst>
            <a:ext uri="{FF2B5EF4-FFF2-40B4-BE49-F238E27FC236}">
              <a16:creationId xmlns:a16="http://schemas.microsoft.com/office/drawing/2014/main" id="{1DCCBB2B-C6E4-486B-A5CF-9F4609A71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676275</xdr:colOff>
      <xdr:row>2</xdr:row>
      <xdr:rowOff>76200</xdr:rowOff>
    </xdr:from>
    <xdr:to>
      <xdr:col>20</xdr:col>
      <xdr:colOff>287655</xdr:colOff>
      <xdr:row>17</xdr:row>
      <xdr:rowOff>135255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D78B758-A921-4348-B82C-AD0BA37E7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33337</xdr:colOff>
      <xdr:row>21</xdr:row>
      <xdr:rowOff>0</xdr:rowOff>
    </xdr:from>
    <xdr:to>
      <xdr:col>19</xdr:col>
      <xdr:colOff>490537</xdr:colOff>
      <xdr:row>36</xdr:row>
      <xdr:rowOff>28575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8E9094B9-DB8E-45D8-9324-A313DD4E0B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</xdr:row>
      <xdr:rowOff>0</xdr:rowOff>
    </xdr:from>
    <xdr:to>
      <xdr:col>30</xdr:col>
      <xdr:colOff>274320</xdr:colOff>
      <xdr:row>18</xdr:row>
      <xdr:rowOff>66675</xdr:rowOff>
    </xdr:to>
    <xdr:graphicFrame macro="">
      <xdr:nvGraphicFramePr>
        <xdr:cNvPr id="2" name="Grafico 2">
          <a:extLst>
            <a:ext uri="{FF2B5EF4-FFF2-40B4-BE49-F238E27FC236}">
              <a16:creationId xmlns:a16="http://schemas.microsoft.com/office/drawing/2014/main" id="{904DA517-D90A-45C4-9BEF-4924FBE18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666750</xdr:colOff>
      <xdr:row>22</xdr:row>
      <xdr:rowOff>9525</xdr:rowOff>
    </xdr:from>
    <xdr:to>
      <xdr:col>30</xdr:col>
      <xdr:colOff>285750</xdr:colOff>
      <xdr:row>37</xdr:row>
      <xdr:rowOff>36195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7DBA6AE6-E59C-492F-AE2E-E4BD23AEE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29</xdr:col>
      <xdr:colOff>251792</xdr:colOff>
      <xdr:row>17</xdr:row>
      <xdr:rowOff>106432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A1B4586-3AA9-4B61-B4E6-A9B416421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19050</xdr:colOff>
      <xdr:row>20</xdr:row>
      <xdr:rowOff>171450</xdr:rowOff>
    </xdr:from>
    <xdr:to>
      <xdr:col>29</xdr:col>
      <xdr:colOff>258915</xdr:colOff>
      <xdr:row>36</xdr:row>
      <xdr:rowOff>81666</xdr:rowOff>
    </xdr:to>
    <xdr:graphicFrame macro="">
      <xdr:nvGraphicFramePr>
        <xdr:cNvPr id="3" name="Grafico 4">
          <a:extLst>
            <a:ext uri="{FF2B5EF4-FFF2-40B4-BE49-F238E27FC236}">
              <a16:creationId xmlns:a16="http://schemas.microsoft.com/office/drawing/2014/main" id="{B9875408-07DB-461E-A5DB-CDDD44186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</xdr:row>
      <xdr:rowOff>0</xdr:rowOff>
    </xdr:from>
    <xdr:to>
      <xdr:col>30</xdr:col>
      <xdr:colOff>239400</xdr:colOff>
      <xdr:row>18</xdr:row>
      <xdr:rowOff>21375</xdr:rowOff>
    </xdr:to>
    <xdr:graphicFrame macro="">
      <xdr:nvGraphicFramePr>
        <xdr:cNvPr id="2" name="Grafico 2">
          <a:extLst>
            <a:ext uri="{FF2B5EF4-FFF2-40B4-BE49-F238E27FC236}">
              <a16:creationId xmlns:a16="http://schemas.microsoft.com/office/drawing/2014/main" id="{ADDDC311-073E-4633-9031-4D63AB1B1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31</xdr:row>
      <xdr:rowOff>0</xdr:rowOff>
    </xdr:from>
    <xdr:to>
      <xdr:col>30</xdr:col>
      <xdr:colOff>227804</xdr:colOff>
      <xdr:row>45</xdr:row>
      <xdr:rowOff>176674</xdr:rowOff>
    </xdr:to>
    <xdr:graphicFrame macro="">
      <xdr:nvGraphicFramePr>
        <xdr:cNvPr id="3" name="Grafico 5">
          <a:extLst>
            <a:ext uri="{FF2B5EF4-FFF2-40B4-BE49-F238E27FC236}">
              <a16:creationId xmlns:a16="http://schemas.microsoft.com/office/drawing/2014/main" id="{E0A1745B-55E8-483B-9221-2CEC8F911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</xdr:row>
      <xdr:rowOff>0</xdr:rowOff>
    </xdr:from>
    <xdr:to>
      <xdr:col>30</xdr:col>
      <xdr:colOff>255088</xdr:colOff>
      <xdr:row>18</xdr:row>
      <xdr:rowOff>46588</xdr:rowOff>
    </xdr:to>
    <xdr:graphicFrame macro="">
      <xdr:nvGraphicFramePr>
        <xdr:cNvPr id="2" name="Grafico 2">
          <a:extLst>
            <a:ext uri="{FF2B5EF4-FFF2-40B4-BE49-F238E27FC236}">
              <a16:creationId xmlns:a16="http://schemas.microsoft.com/office/drawing/2014/main" id="{22734BB2-053D-45D8-ACEA-2647DC29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57150</xdr:colOff>
      <xdr:row>22</xdr:row>
      <xdr:rowOff>19050</xdr:rowOff>
    </xdr:from>
    <xdr:to>
      <xdr:col>30</xdr:col>
      <xdr:colOff>312238</xdr:colOff>
      <xdr:row>37</xdr:row>
      <xdr:rowOff>54433</xdr:rowOff>
    </xdr:to>
    <xdr:graphicFrame macro="">
      <xdr:nvGraphicFramePr>
        <xdr:cNvPr id="3" name="Grafico 5">
          <a:extLst>
            <a:ext uri="{FF2B5EF4-FFF2-40B4-BE49-F238E27FC236}">
              <a16:creationId xmlns:a16="http://schemas.microsoft.com/office/drawing/2014/main" id="{24592F1F-E702-4CE0-8F78-8CF87F95A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1</xdr:row>
      <xdr:rowOff>114299</xdr:rowOff>
    </xdr:from>
    <xdr:to>
      <xdr:col>14</xdr:col>
      <xdr:colOff>600075</xdr:colOff>
      <xdr:row>16</xdr:row>
      <xdr:rowOff>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F693CAE-2DD4-4222-A50F-F01036183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101167</xdr:colOff>
      <xdr:row>1</xdr:row>
      <xdr:rowOff>71980</xdr:rowOff>
    </xdr:from>
    <xdr:to>
      <xdr:col>20</xdr:col>
      <xdr:colOff>562776</xdr:colOff>
      <xdr:row>14</xdr:row>
      <xdr:rowOff>6501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6542631-59A9-4E81-BBFB-87ABC78C6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5</xdr:row>
      <xdr:rowOff>71436</xdr:rowOff>
    </xdr:from>
    <xdr:to>
      <xdr:col>19</xdr:col>
      <xdr:colOff>313275</xdr:colOff>
      <xdr:row>19</xdr:row>
      <xdr:rowOff>36486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209D393-C9B3-43C8-9824-51DBBF5DA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4</xdr:row>
      <xdr:rowOff>38100</xdr:rowOff>
    </xdr:from>
    <xdr:to>
      <xdr:col>17</xdr:col>
      <xdr:colOff>590550</xdr:colOff>
      <xdr:row>29</xdr:row>
      <xdr:rowOff>133350</xdr:rowOff>
    </xdr:to>
    <xdr:graphicFrame macro="">
      <xdr:nvGraphicFramePr>
        <xdr:cNvPr id="2" name="Grafico 2">
          <a:extLst>
            <a:ext uri="{FF2B5EF4-FFF2-40B4-BE49-F238E27FC236}">
              <a16:creationId xmlns:a16="http://schemas.microsoft.com/office/drawing/2014/main" id="{FCCD38F2-FE07-4AD9-8792-4FF4ECA87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57150</xdr:rowOff>
    </xdr:from>
    <xdr:to>
      <xdr:col>12</xdr:col>
      <xdr:colOff>11335</xdr:colOff>
      <xdr:row>31</xdr:row>
      <xdr:rowOff>122479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7FF18E88-B715-4422-8FFA-5E53BAF5F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600075"/>
          <a:ext cx="7517035" cy="531360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38100</xdr:rowOff>
    </xdr:from>
    <xdr:to>
      <xdr:col>12</xdr:col>
      <xdr:colOff>1809</xdr:colOff>
      <xdr:row>31</xdr:row>
      <xdr:rowOff>103428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23DFB0E-746E-4B87-ACF8-9F95E8944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581025"/>
          <a:ext cx="7517034" cy="531360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28575</xdr:rowOff>
    </xdr:from>
    <xdr:to>
      <xdr:col>12</xdr:col>
      <xdr:colOff>24809</xdr:colOff>
      <xdr:row>31</xdr:row>
      <xdr:rowOff>103428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2A8454C2-4872-44F3-889A-0366B22F9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571500"/>
          <a:ext cx="7530509" cy="532312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1</xdr:row>
      <xdr:rowOff>92075</xdr:rowOff>
    </xdr:from>
    <xdr:to>
      <xdr:col>19</xdr:col>
      <xdr:colOff>115575</xdr:colOff>
      <xdr:row>13</xdr:row>
      <xdr:rowOff>78425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4E06975-4BB1-470A-AE70-BA11B0E8C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146049</xdr:colOff>
      <xdr:row>27</xdr:row>
      <xdr:rowOff>11111</xdr:rowOff>
    </xdr:from>
    <xdr:to>
      <xdr:col>15</xdr:col>
      <xdr:colOff>347349</xdr:colOff>
      <xdr:row>44</xdr:row>
      <xdr:rowOff>136436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9A0B610-505E-47AC-9C5C-83D20672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85724</xdr:colOff>
      <xdr:row>27</xdr:row>
      <xdr:rowOff>31749</xdr:rowOff>
    </xdr:from>
    <xdr:to>
      <xdr:col>26</xdr:col>
      <xdr:colOff>118749</xdr:colOff>
      <xdr:row>38</xdr:row>
      <xdr:rowOff>122874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1690E043-EE07-49AD-8967-C808B7D36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10</xdr:row>
      <xdr:rowOff>1587</xdr:rowOff>
    </xdr:from>
    <xdr:to>
      <xdr:col>6</xdr:col>
      <xdr:colOff>544200</xdr:colOff>
      <xdr:row>24</xdr:row>
      <xdr:rowOff>70587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AE33FE4-CF17-49FD-BC2B-09EE533D3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180975</xdr:rowOff>
    </xdr:from>
    <xdr:to>
      <xdr:col>19</xdr:col>
      <xdr:colOff>606150</xdr:colOff>
      <xdr:row>13</xdr:row>
      <xdr:rowOff>7300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1D50A23-78B7-44AD-AEDD-B84315104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57839</xdr:colOff>
      <xdr:row>1</xdr:row>
      <xdr:rowOff>58458</xdr:rowOff>
    </xdr:from>
    <xdr:to>
      <xdr:col>18</xdr:col>
      <xdr:colOff>194535</xdr:colOff>
      <xdr:row>12</xdr:row>
      <xdr:rowOff>114676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C6A7A7C-5927-4D6B-9995-015D4D44C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38099</xdr:colOff>
      <xdr:row>15</xdr:row>
      <xdr:rowOff>74542</xdr:rowOff>
    </xdr:from>
    <xdr:to>
      <xdr:col>18</xdr:col>
      <xdr:colOff>174795</xdr:colOff>
      <xdr:row>26</xdr:row>
      <xdr:rowOff>139042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B9B9EB91-6102-4EAA-B088-3EB370778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19046</xdr:colOff>
      <xdr:row>29</xdr:row>
      <xdr:rowOff>104773</xdr:rowOff>
    </xdr:from>
    <xdr:to>
      <xdr:col>18</xdr:col>
      <xdr:colOff>155742</xdr:colOff>
      <xdr:row>40</xdr:row>
      <xdr:rowOff>169273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237EE141-D15D-4F37-882F-5076BC719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147637</xdr:rowOff>
    </xdr:from>
    <xdr:to>
      <xdr:col>14</xdr:col>
      <xdr:colOff>96525</xdr:colOff>
      <xdr:row>12</xdr:row>
      <xdr:rowOff>130612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9F0684E-AFFD-4F22-9DA3-3F17F9D4A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1</xdr:row>
      <xdr:rowOff>66674</xdr:rowOff>
    </xdr:from>
    <xdr:to>
      <xdr:col>20</xdr:col>
      <xdr:colOff>553725</xdr:colOff>
      <xdr:row>14</xdr:row>
      <xdr:rowOff>100649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D5FB1BA-5EB5-43B4-93DC-FDFFB6C6B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</xdr:row>
      <xdr:rowOff>19050</xdr:rowOff>
    </xdr:from>
    <xdr:to>
      <xdr:col>17</xdr:col>
      <xdr:colOff>581025</xdr:colOff>
      <xdr:row>14</xdr:row>
      <xdr:rowOff>171450</xdr:rowOff>
    </xdr:to>
    <xdr:graphicFrame macro="">
      <xdr:nvGraphicFramePr>
        <xdr:cNvPr id="2110" name="Grafico 1">
          <a:extLst>
            <a:ext uri="{FF2B5EF4-FFF2-40B4-BE49-F238E27FC236}">
              <a16:creationId xmlns:a16="http://schemas.microsoft.com/office/drawing/2014/main" id="{00000000-0008-0000-0600-00003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43897</xdr:colOff>
      <xdr:row>1</xdr:row>
      <xdr:rowOff>195055</xdr:rowOff>
    </xdr:from>
    <xdr:to>
      <xdr:col>13</xdr:col>
      <xdr:colOff>133072</xdr:colOff>
      <xdr:row>29</xdr:row>
      <xdr:rowOff>71530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C8A5CCC-6B1C-4E3B-B791-DBAA7A32C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676274</xdr:colOff>
      <xdr:row>1</xdr:row>
      <xdr:rowOff>171449</xdr:rowOff>
    </xdr:from>
    <xdr:to>
      <xdr:col>21</xdr:col>
      <xdr:colOff>171343</xdr:colOff>
      <xdr:row>15</xdr:row>
      <xdr:rowOff>14924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2B3F075-540B-454E-AC4F-D68AB66C2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180975</xdr:rowOff>
        </xdr:from>
        <xdr:to>
          <xdr:col>0</xdr:col>
          <xdr:colOff>257175</xdr:colOff>
          <xdr:row>2</xdr:row>
          <xdr:rowOff>53340</xdr:rowOff>
        </xdr:to>
        <xdr:sp macro="" textlink="">
          <xdr:nvSpPr>
            <xdr:cNvPr id="16385" name="Control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3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179070</xdr:rowOff>
        </xdr:from>
        <xdr:to>
          <xdr:col>0</xdr:col>
          <xdr:colOff>257175</xdr:colOff>
          <xdr:row>3</xdr:row>
          <xdr:rowOff>51435</xdr:rowOff>
        </xdr:to>
        <xdr:sp macro="" textlink="">
          <xdr:nvSpPr>
            <xdr:cNvPr id="16386" name="Control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3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177165</xdr:rowOff>
        </xdr:from>
        <xdr:to>
          <xdr:col>0</xdr:col>
          <xdr:colOff>257175</xdr:colOff>
          <xdr:row>4</xdr:row>
          <xdr:rowOff>49530</xdr:rowOff>
        </xdr:to>
        <xdr:sp macro="" textlink="">
          <xdr:nvSpPr>
            <xdr:cNvPr id="16387" name="Control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3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175260</xdr:rowOff>
        </xdr:from>
        <xdr:to>
          <xdr:col>0</xdr:col>
          <xdr:colOff>257175</xdr:colOff>
          <xdr:row>5</xdr:row>
          <xdr:rowOff>47625</xdr:rowOff>
        </xdr:to>
        <xdr:sp macro="" textlink="">
          <xdr:nvSpPr>
            <xdr:cNvPr id="16388" name="Control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3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173355</xdr:rowOff>
        </xdr:from>
        <xdr:to>
          <xdr:col>0</xdr:col>
          <xdr:colOff>257175</xdr:colOff>
          <xdr:row>5</xdr:row>
          <xdr:rowOff>228600</xdr:rowOff>
        </xdr:to>
        <xdr:sp macro="" textlink="">
          <xdr:nvSpPr>
            <xdr:cNvPr id="16389" name="Control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3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276225</xdr:rowOff>
        </xdr:from>
        <xdr:to>
          <xdr:col>0</xdr:col>
          <xdr:colOff>257175</xdr:colOff>
          <xdr:row>6</xdr:row>
          <xdr:rowOff>224790</xdr:rowOff>
        </xdr:to>
        <xdr:sp macro="" textlink="">
          <xdr:nvSpPr>
            <xdr:cNvPr id="16390" name="Control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3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272415</xdr:rowOff>
        </xdr:from>
        <xdr:to>
          <xdr:col>0</xdr:col>
          <xdr:colOff>257175</xdr:colOff>
          <xdr:row>8</xdr:row>
          <xdr:rowOff>38100</xdr:rowOff>
        </xdr:to>
        <xdr:sp macro="" textlink="">
          <xdr:nvSpPr>
            <xdr:cNvPr id="16391" name="Control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3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163830</xdr:rowOff>
        </xdr:from>
        <xdr:to>
          <xdr:col>0</xdr:col>
          <xdr:colOff>257175</xdr:colOff>
          <xdr:row>9</xdr:row>
          <xdr:rowOff>36195</xdr:rowOff>
        </xdr:to>
        <xdr:sp macro="" textlink="">
          <xdr:nvSpPr>
            <xdr:cNvPr id="16392" name="Control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3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161925</xdr:rowOff>
        </xdr:from>
        <xdr:to>
          <xdr:col>0</xdr:col>
          <xdr:colOff>257175</xdr:colOff>
          <xdr:row>10</xdr:row>
          <xdr:rowOff>34290</xdr:rowOff>
        </xdr:to>
        <xdr:sp macro="" textlink="">
          <xdr:nvSpPr>
            <xdr:cNvPr id="16393" name="Control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13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160020</xdr:rowOff>
        </xdr:from>
        <xdr:to>
          <xdr:col>0</xdr:col>
          <xdr:colOff>257175</xdr:colOff>
          <xdr:row>10</xdr:row>
          <xdr:rowOff>215265</xdr:rowOff>
        </xdr:to>
        <xdr:sp macro="" textlink="">
          <xdr:nvSpPr>
            <xdr:cNvPr id="16394" name="Control 10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13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262890</xdr:rowOff>
        </xdr:from>
        <xdr:to>
          <xdr:col>0</xdr:col>
          <xdr:colOff>257175</xdr:colOff>
          <xdr:row>11</xdr:row>
          <xdr:rowOff>211455</xdr:rowOff>
        </xdr:to>
        <xdr:sp macro="" textlink="">
          <xdr:nvSpPr>
            <xdr:cNvPr id="16395" name="Control 11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13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</xdr:row>
          <xdr:rowOff>259080</xdr:rowOff>
        </xdr:from>
        <xdr:to>
          <xdr:col>0</xdr:col>
          <xdr:colOff>257175</xdr:colOff>
          <xdr:row>12</xdr:row>
          <xdr:rowOff>207645</xdr:rowOff>
        </xdr:to>
        <xdr:sp macro="" textlink="">
          <xdr:nvSpPr>
            <xdr:cNvPr id="16396" name="Control 12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13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255270</xdr:rowOff>
        </xdr:from>
        <xdr:to>
          <xdr:col>0</xdr:col>
          <xdr:colOff>257175</xdr:colOff>
          <xdr:row>14</xdr:row>
          <xdr:rowOff>20955</xdr:rowOff>
        </xdr:to>
        <xdr:sp macro="" textlink="">
          <xdr:nvSpPr>
            <xdr:cNvPr id="16397" name="Control 13" hidden="1">
              <a:extLst>
                <a:ext uri="{63B3BB69-23CF-44E3-9099-C40C66FF867C}">
                  <a14:compatExt spid="_x0000_s16397"/>
                </a:ext>
                <a:ext uri="{FF2B5EF4-FFF2-40B4-BE49-F238E27FC236}">
                  <a16:creationId xmlns:a16="http://schemas.microsoft.com/office/drawing/2014/main" id="{00000000-0008-0000-1300-00000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146685</xdr:rowOff>
        </xdr:from>
        <xdr:to>
          <xdr:col>0</xdr:col>
          <xdr:colOff>257175</xdr:colOff>
          <xdr:row>14</xdr:row>
          <xdr:rowOff>201930</xdr:rowOff>
        </xdr:to>
        <xdr:sp macro="" textlink="">
          <xdr:nvSpPr>
            <xdr:cNvPr id="16398" name="Control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13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249555</xdr:rowOff>
        </xdr:from>
        <xdr:to>
          <xdr:col>0</xdr:col>
          <xdr:colOff>257175</xdr:colOff>
          <xdr:row>16</xdr:row>
          <xdr:rowOff>15240</xdr:rowOff>
        </xdr:to>
        <xdr:sp macro="" textlink="">
          <xdr:nvSpPr>
            <xdr:cNvPr id="16399" name="Control 15" hidden="1">
              <a:extLst>
                <a:ext uri="{63B3BB69-23CF-44E3-9099-C40C66FF867C}">
                  <a14:compatExt spid="_x0000_s16399"/>
                </a:ext>
                <a:ext uri="{FF2B5EF4-FFF2-40B4-BE49-F238E27FC236}">
                  <a16:creationId xmlns:a16="http://schemas.microsoft.com/office/drawing/2014/main" id="{00000000-0008-0000-1300-00000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140970</xdr:rowOff>
        </xdr:from>
        <xdr:to>
          <xdr:col>0</xdr:col>
          <xdr:colOff>257175</xdr:colOff>
          <xdr:row>17</xdr:row>
          <xdr:rowOff>13335</xdr:rowOff>
        </xdr:to>
        <xdr:sp macro="" textlink="">
          <xdr:nvSpPr>
            <xdr:cNvPr id="16400" name="Control 16" hidden="1">
              <a:extLst>
                <a:ext uri="{63B3BB69-23CF-44E3-9099-C40C66FF867C}">
                  <a14:compatExt spid="_x0000_s16400"/>
                </a:ext>
                <a:ext uri="{FF2B5EF4-FFF2-40B4-BE49-F238E27FC236}">
                  <a16:creationId xmlns:a16="http://schemas.microsoft.com/office/drawing/2014/main" id="{00000000-0008-0000-1300-00001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139065</xdr:rowOff>
        </xdr:from>
        <xdr:to>
          <xdr:col>0</xdr:col>
          <xdr:colOff>257175</xdr:colOff>
          <xdr:row>18</xdr:row>
          <xdr:rowOff>11430</xdr:rowOff>
        </xdr:to>
        <xdr:sp macro="" textlink="">
          <xdr:nvSpPr>
            <xdr:cNvPr id="16401" name="Control 17" hidden="1">
              <a:extLst>
                <a:ext uri="{63B3BB69-23CF-44E3-9099-C40C66FF867C}">
                  <a14:compatExt spid="_x0000_s16401"/>
                </a:ext>
                <a:ext uri="{FF2B5EF4-FFF2-40B4-BE49-F238E27FC236}">
                  <a16:creationId xmlns:a16="http://schemas.microsoft.com/office/drawing/2014/main" id="{00000000-0008-0000-1300-00001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</xdr:row>
          <xdr:rowOff>137160</xdr:rowOff>
        </xdr:from>
        <xdr:to>
          <xdr:col>0</xdr:col>
          <xdr:colOff>257175</xdr:colOff>
          <xdr:row>19</xdr:row>
          <xdr:rowOff>9525</xdr:rowOff>
        </xdr:to>
        <xdr:sp macro="" textlink="">
          <xdr:nvSpPr>
            <xdr:cNvPr id="16402" name="Control 18" hidden="1">
              <a:extLst>
                <a:ext uri="{63B3BB69-23CF-44E3-9099-C40C66FF867C}">
                  <a14:compatExt spid="_x0000_s16402"/>
                </a:ext>
                <a:ext uri="{FF2B5EF4-FFF2-40B4-BE49-F238E27FC236}">
                  <a16:creationId xmlns:a16="http://schemas.microsoft.com/office/drawing/2014/main" id="{00000000-0008-0000-1300-00001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135255</xdr:rowOff>
        </xdr:from>
        <xdr:to>
          <xdr:col>0</xdr:col>
          <xdr:colOff>257175</xdr:colOff>
          <xdr:row>20</xdr:row>
          <xdr:rowOff>7620</xdr:rowOff>
        </xdr:to>
        <xdr:sp macro="" textlink="">
          <xdr:nvSpPr>
            <xdr:cNvPr id="16403" name="Control 19" hidden="1">
              <a:extLst>
                <a:ext uri="{63B3BB69-23CF-44E3-9099-C40C66FF867C}">
                  <a14:compatExt spid="_x0000_s16403"/>
                </a:ext>
                <a:ext uri="{FF2B5EF4-FFF2-40B4-BE49-F238E27FC236}">
                  <a16:creationId xmlns:a16="http://schemas.microsoft.com/office/drawing/2014/main" id="{00000000-0008-0000-1300-00001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133350</xdr:rowOff>
        </xdr:from>
        <xdr:to>
          <xdr:col>0</xdr:col>
          <xdr:colOff>257175</xdr:colOff>
          <xdr:row>21</xdr:row>
          <xdr:rowOff>5715</xdr:rowOff>
        </xdr:to>
        <xdr:sp macro="" textlink="">
          <xdr:nvSpPr>
            <xdr:cNvPr id="16404" name="Control 20" hidden="1">
              <a:extLst>
                <a:ext uri="{63B3BB69-23CF-44E3-9099-C40C66FF867C}">
                  <a14:compatExt spid="_x0000_s16404"/>
                </a:ext>
                <a:ext uri="{FF2B5EF4-FFF2-40B4-BE49-F238E27FC236}">
                  <a16:creationId xmlns:a16="http://schemas.microsoft.com/office/drawing/2014/main" id="{00000000-0008-0000-1300-00001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179070</xdr:rowOff>
        </xdr:from>
        <xdr:to>
          <xdr:col>0</xdr:col>
          <xdr:colOff>257175</xdr:colOff>
          <xdr:row>2</xdr:row>
          <xdr:rowOff>234315</xdr:rowOff>
        </xdr:to>
        <xdr:sp macro="" textlink="">
          <xdr:nvSpPr>
            <xdr:cNvPr id="17409" name="Control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4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281940</xdr:rowOff>
        </xdr:from>
        <xdr:to>
          <xdr:col>0</xdr:col>
          <xdr:colOff>257175</xdr:colOff>
          <xdr:row>4</xdr:row>
          <xdr:rowOff>85725</xdr:rowOff>
        </xdr:to>
        <xdr:sp macro="" textlink="">
          <xdr:nvSpPr>
            <xdr:cNvPr id="17410" name="Control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4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135255</xdr:rowOff>
        </xdr:from>
        <xdr:to>
          <xdr:col>0</xdr:col>
          <xdr:colOff>257175</xdr:colOff>
          <xdr:row>5</xdr:row>
          <xdr:rowOff>83820</xdr:rowOff>
        </xdr:to>
        <xdr:sp macro="" textlink="">
          <xdr:nvSpPr>
            <xdr:cNvPr id="17411" name="Control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4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133350</xdr:rowOff>
        </xdr:from>
        <xdr:to>
          <xdr:col>0</xdr:col>
          <xdr:colOff>257175</xdr:colOff>
          <xdr:row>6</xdr:row>
          <xdr:rowOff>81915</xdr:rowOff>
        </xdr:to>
        <xdr:sp macro="" textlink="">
          <xdr:nvSpPr>
            <xdr:cNvPr id="17412" name="Control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4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5715</xdr:rowOff>
        </xdr:from>
        <xdr:to>
          <xdr:col>0</xdr:col>
          <xdr:colOff>257175</xdr:colOff>
          <xdr:row>7</xdr:row>
          <xdr:rowOff>99060</xdr:rowOff>
        </xdr:to>
        <xdr:sp macro="" textlink="">
          <xdr:nvSpPr>
            <xdr:cNvPr id="17413" name="Control 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4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3810</xdr:rowOff>
        </xdr:from>
        <xdr:to>
          <xdr:col>0</xdr:col>
          <xdr:colOff>257175</xdr:colOff>
          <xdr:row>8</xdr:row>
          <xdr:rowOff>97155</xdr:rowOff>
        </xdr:to>
        <xdr:sp macro="" textlink="">
          <xdr:nvSpPr>
            <xdr:cNvPr id="17414" name="Control 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4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1905</xdr:rowOff>
        </xdr:from>
        <xdr:to>
          <xdr:col>0</xdr:col>
          <xdr:colOff>257175</xdr:colOff>
          <xdr:row>8</xdr:row>
          <xdr:rowOff>240030</xdr:rowOff>
        </xdr:to>
        <xdr:sp macro="" textlink="">
          <xdr:nvSpPr>
            <xdr:cNvPr id="17415" name="Control 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4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287655</xdr:rowOff>
        </xdr:from>
        <xdr:to>
          <xdr:col>0</xdr:col>
          <xdr:colOff>257175</xdr:colOff>
          <xdr:row>10</xdr:row>
          <xdr:rowOff>91440</xdr:rowOff>
        </xdr:to>
        <xdr:sp macro="" textlink="">
          <xdr:nvSpPr>
            <xdr:cNvPr id="17416" name="Control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4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140970</xdr:rowOff>
        </xdr:from>
        <xdr:to>
          <xdr:col>0</xdr:col>
          <xdr:colOff>257175</xdr:colOff>
          <xdr:row>10</xdr:row>
          <xdr:rowOff>234315</xdr:rowOff>
        </xdr:to>
        <xdr:sp macro="" textlink="">
          <xdr:nvSpPr>
            <xdr:cNvPr id="17417" name="Control 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4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262890</xdr:rowOff>
        </xdr:from>
        <xdr:to>
          <xdr:col>0</xdr:col>
          <xdr:colOff>257175</xdr:colOff>
          <xdr:row>12</xdr:row>
          <xdr:rowOff>66675</xdr:rowOff>
        </xdr:to>
        <xdr:sp macro="" textlink="">
          <xdr:nvSpPr>
            <xdr:cNvPr id="17418" name="Control 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4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</xdr:row>
          <xdr:rowOff>135255</xdr:rowOff>
        </xdr:from>
        <xdr:to>
          <xdr:col>0</xdr:col>
          <xdr:colOff>257175</xdr:colOff>
          <xdr:row>13</xdr:row>
          <xdr:rowOff>83820</xdr:rowOff>
        </xdr:to>
        <xdr:sp macro="" textlink="">
          <xdr:nvSpPr>
            <xdr:cNvPr id="17419" name="Control 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4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133350</xdr:rowOff>
        </xdr:from>
        <xdr:to>
          <xdr:col>0</xdr:col>
          <xdr:colOff>257175</xdr:colOff>
          <xdr:row>13</xdr:row>
          <xdr:rowOff>226695</xdr:rowOff>
        </xdr:to>
        <xdr:sp macro="" textlink="">
          <xdr:nvSpPr>
            <xdr:cNvPr id="17420" name="Control 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4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255270</xdr:rowOff>
        </xdr:from>
        <xdr:to>
          <xdr:col>0</xdr:col>
          <xdr:colOff>257175</xdr:colOff>
          <xdr:row>15</xdr:row>
          <xdr:rowOff>59055</xdr:rowOff>
        </xdr:to>
        <xdr:sp macro="" textlink="">
          <xdr:nvSpPr>
            <xdr:cNvPr id="17421" name="Control 13" hidden="1">
              <a:extLst>
                <a:ext uri="{63B3BB69-23CF-44E3-9099-C40C66FF867C}">
                  <a14:compatExt spid="_x0000_s17421"/>
                </a:ext>
                <a:ext uri="{FF2B5EF4-FFF2-40B4-BE49-F238E27FC236}">
                  <a16:creationId xmlns:a16="http://schemas.microsoft.com/office/drawing/2014/main" id="{00000000-0008-0000-1400-00000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127635</xdr:rowOff>
        </xdr:from>
        <xdr:to>
          <xdr:col>0</xdr:col>
          <xdr:colOff>257175</xdr:colOff>
          <xdr:row>16</xdr:row>
          <xdr:rowOff>76200</xdr:rowOff>
        </xdr:to>
        <xdr:sp macro="" textlink="">
          <xdr:nvSpPr>
            <xdr:cNvPr id="17422" name="Control 14" hidden="1">
              <a:extLst>
                <a:ext uri="{63B3BB69-23CF-44E3-9099-C40C66FF867C}">
                  <a14:compatExt spid="_x0000_s17422"/>
                </a:ext>
                <a:ext uri="{FF2B5EF4-FFF2-40B4-BE49-F238E27FC236}">
                  <a16:creationId xmlns:a16="http://schemas.microsoft.com/office/drawing/2014/main" id="{00000000-0008-0000-1400-00000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125730</xdr:rowOff>
        </xdr:from>
        <xdr:to>
          <xdr:col>0</xdr:col>
          <xdr:colOff>257175</xdr:colOff>
          <xdr:row>17</xdr:row>
          <xdr:rowOff>74295</xdr:rowOff>
        </xdr:to>
        <xdr:sp macro="" textlink="">
          <xdr:nvSpPr>
            <xdr:cNvPr id="17423" name="Control 15" hidden="1">
              <a:extLst>
                <a:ext uri="{63B3BB69-23CF-44E3-9099-C40C66FF867C}">
                  <a14:compatExt spid="_x0000_s17423"/>
                </a:ext>
                <a:ext uri="{FF2B5EF4-FFF2-40B4-BE49-F238E27FC236}">
                  <a16:creationId xmlns:a16="http://schemas.microsoft.com/office/drawing/2014/main" id="{00000000-0008-0000-1400-00000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123825</xdr:rowOff>
        </xdr:from>
        <xdr:to>
          <xdr:col>0</xdr:col>
          <xdr:colOff>257175</xdr:colOff>
          <xdr:row>18</xdr:row>
          <xdr:rowOff>72390</xdr:rowOff>
        </xdr:to>
        <xdr:sp macro="" textlink="">
          <xdr:nvSpPr>
            <xdr:cNvPr id="17424" name="Control 16" hidden="1">
              <a:extLst>
                <a:ext uri="{63B3BB69-23CF-44E3-9099-C40C66FF867C}">
                  <a14:compatExt spid="_x0000_s17424"/>
                </a:ext>
                <a:ext uri="{FF2B5EF4-FFF2-40B4-BE49-F238E27FC236}">
                  <a16:creationId xmlns:a16="http://schemas.microsoft.com/office/drawing/2014/main" id="{00000000-0008-0000-1400-00001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</xdr:row>
          <xdr:rowOff>121920</xdr:rowOff>
        </xdr:from>
        <xdr:to>
          <xdr:col>0</xdr:col>
          <xdr:colOff>257175</xdr:colOff>
          <xdr:row>19</xdr:row>
          <xdr:rowOff>70485</xdr:rowOff>
        </xdr:to>
        <xdr:sp macro="" textlink="">
          <xdr:nvSpPr>
            <xdr:cNvPr id="17425" name="Control 17" hidden="1">
              <a:extLst>
                <a:ext uri="{63B3BB69-23CF-44E3-9099-C40C66FF867C}">
                  <a14:compatExt spid="_x0000_s17425"/>
                </a:ext>
                <a:ext uri="{FF2B5EF4-FFF2-40B4-BE49-F238E27FC236}">
                  <a16:creationId xmlns:a16="http://schemas.microsoft.com/office/drawing/2014/main" id="{00000000-0008-0000-1400-00001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3810</xdr:rowOff>
        </xdr:from>
        <xdr:to>
          <xdr:col>0</xdr:col>
          <xdr:colOff>257175</xdr:colOff>
          <xdr:row>20</xdr:row>
          <xdr:rowOff>97155</xdr:rowOff>
        </xdr:to>
        <xdr:sp macro="" textlink="">
          <xdr:nvSpPr>
            <xdr:cNvPr id="17426" name="Control 18" hidden="1">
              <a:extLst>
                <a:ext uri="{63B3BB69-23CF-44E3-9099-C40C66FF867C}">
                  <a14:compatExt spid="_x0000_s17426"/>
                </a:ext>
                <a:ext uri="{FF2B5EF4-FFF2-40B4-BE49-F238E27FC236}">
                  <a16:creationId xmlns:a16="http://schemas.microsoft.com/office/drawing/2014/main" id="{00000000-0008-0000-1400-00001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1905</xdr:rowOff>
        </xdr:from>
        <xdr:to>
          <xdr:col>0</xdr:col>
          <xdr:colOff>257175</xdr:colOff>
          <xdr:row>20</xdr:row>
          <xdr:rowOff>240030</xdr:rowOff>
        </xdr:to>
        <xdr:sp macro="" textlink="">
          <xdr:nvSpPr>
            <xdr:cNvPr id="17427" name="Control 19" hidden="1">
              <a:extLst>
                <a:ext uri="{63B3BB69-23CF-44E3-9099-C40C66FF867C}">
                  <a14:compatExt spid="_x0000_s17427"/>
                </a:ext>
                <a:ext uri="{FF2B5EF4-FFF2-40B4-BE49-F238E27FC236}">
                  <a16:creationId xmlns:a16="http://schemas.microsoft.com/office/drawing/2014/main" id="{00000000-0008-0000-1400-00001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259080</xdr:rowOff>
        </xdr:from>
        <xdr:to>
          <xdr:col>0</xdr:col>
          <xdr:colOff>257175</xdr:colOff>
          <xdr:row>22</xdr:row>
          <xdr:rowOff>62865</xdr:rowOff>
        </xdr:to>
        <xdr:sp macro="" textlink="">
          <xdr:nvSpPr>
            <xdr:cNvPr id="17428" name="Control 20" hidden="1">
              <a:extLst>
                <a:ext uri="{63B3BB69-23CF-44E3-9099-C40C66FF867C}">
                  <a14:compatExt spid="_x0000_s17428"/>
                </a:ext>
                <a:ext uri="{FF2B5EF4-FFF2-40B4-BE49-F238E27FC236}">
                  <a16:creationId xmlns:a16="http://schemas.microsoft.com/office/drawing/2014/main" id="{00000000-0008-0000-1400-00001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140970</xdr:rowOff>
        </xdr:from>
        <xdr:to>
          <xdr:col>0</xdr:col>
          <xdr:colOff>257175</xdr:colOff>
          <xdr:row>22</xdr:row>
          <xdr:rowOff>234315</xdr:rowOff>
        </xdr:to>
        <xdr:sp macro="" textlink="">
          <xdr:nvSpPr>
            <xdr:cNvPr id="17429" name="Control 21" hidden="1">
              <a:extLst>
                <a:ext uri="{63B3BB69-23CF-44E3-9099-C40C66FF867C}">
                  <a14:compatExt spid="_x0000_s17429"/>
                </a:ext>
                <a:ext uri="{FF2B5EF4-FFF2-40B4-BE49-F238E27FC236}">
                  <a16:creationId xmlns:a16="http://schemas.microsoft.com/office/drawing/2014/main" id="{00000000-0008-0000-1400-00001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567690</xdr:rowOff>
        </xdr:from>
        <xdr:to>
          <xdr:col>0</xdr:col>
          <xdr:colOff>257175</xdr:colOff>
          <xdr:row>24</xdr:row>
          <xdr:rowOff>89535</xdr:rowOff>
        </xdr:to>
        <xdr:sp macro="" textlink="">
          <xdr:nvSpPr>
            <xdr:cNvPr id="17430" name="Control 22" hidden="1">
              <a:extLst>
                <a:ext uri="{63B3BB69-23CF-44E3-9099-C40C66FF867C}">
                  <a14:compatExt spid="_x0000_s17430"/>
                </a:ext>
                <a:ext uri="{FF2B5EF4-FFF2-40B4-BE49-F238E27FC236}">
                  <a16:creationId xmlns:a16="http://schemas.microsoft.com/office/drawing/2014/main" id="{00000000-0008-0000-1400-00001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139065</xdr:rowOff>
        </xdr:from>
        <xdr:to>
          <xdr:col>0</xdr:col>
          <xdr:colOff>257175</xdr:colOff>
          <xdr:row>25</xdr:row>
          <xdr:rowOff>87630</xdr:rowOff>
        </xdr:to>
        <xdr:sp macro="" textlink="">
          <xdr:nvSpPr>
            <xdr:cNvPr id="17431" name="Control 23" hidden="1">
              <a:extLst>
                <a:ext uri="{63B3BB69-23CF-44E3-9099-C40C66FF867C}">
                  <a14:compatExt spid="_x0000_s17431"/>
                </a:ext>
                <a:ext uri="{FF2B5EF4-FFF2-40B4-BE49-F238E27FC236}">
                  <a16:creationId xmlns:a16="http://schemas.microsoft.com/office/drawing/2014/main" id="{00000000-0008-0000-1400-00001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137160</xdr:rowOff>
        </xdr:from>
        <xdr:to>
          <xdr:col>0</xdr:col>
          <xdr:colOff>257175</xdr:colOff>
          <xdr:row>25</xdr:row>
          <xdr:rowOff>230505</xdr:rowOff>
        </xdr:to>
        <xdr:sp macro="" textlink="">
          <xdr:nvSpPr>
            <xdr:cNvPr id="17432" name="Control 24" hidden="1">
              <a:extLst>
                <a:ext uri="{63B3BB69-23CF-44E3-9099-C40C66FF867C}">
                  <a14:compatExt spid="_x0000_s17432"/>
                </a:ext>
                <a:ext uri="{FF2B5EF4-FFF2-40B4-BE49-F238E27FC236}">
                  <a16:creationId xmlns:a16="http://schemas.microsoft.com/office/drawing/2014/main" id="{00000000-0008-0000-1400-00001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</xdr:row>
          <xdr:rowOff>278130</xdr:rowOff>
        </xdr:from>
        <xdr:to>
          <xdr:col>0</xdr:col>
          <xdr:colOff>257175</xdr:colOff>
          <xdr:row>27</xdr:row>
          <xdr:rowOff>81915</xdr:rowOff>
        </xdr:to>
        <xdr:sp macro="" textlink="">
          <xdr:nvSpPr>
            <xdr:cNvPr id="17433" name="Control 25" hidden="1">
              <a:extLst>
                <a:ext uri="{63B3BB69-23CF-44E3-9099-C40C66FF867C}">
                  <a14:compatExt spid="_x0000_s17433"/>
                </a:ext>
                <a:ext uri="{FF2B5EF4-FFF2-40B4-BE49-F238E27FC236}">
                  <a16:creationId xmlns:a16="http://schemas.microsoft.com/office/drawing/2014/main" id="{00000000-0008-0000-1400-00001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131445</xdr:rowOff>
        </xdr:from>
        <xdr:to>
          <xdr:col>0</xdr:col>
          <xdr:colOff>257175</xdr:colOff>
          <xdr:row>28</xdr:row>
          <xdr:rowOff>80010</xdr:rowOff>
        </xdr:to>
        <xdr:sp macro="" textlink="">
          <xdr:nvSpPr>
            <xdr:cNvPr id="17434" name="Control 26" hidden="1">
              <a:extLst>
                <a:ext uri="{63B3BB69-23CF-44E3-9099-C40C66FF867C}">
                  <a14:compatExt spid="_x0000_s17434"/>
                </a:ext>
                <a:ext uri="{FF2B5EF4-FFF2-40B4-BE49-F238E27FC236}">
                  <a16:creationId xmlns:a16="http://schemas.microsoft.com/office/drawing/2014/main" id="{00000000-0008-0000-1400-00001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</xdr:row>
          <xdr:rowOff>129540</xdr:rowOff>
        </xdr:from>
        <xdr:to>
          <xdr:col>0</xdr:col>
          <xdr:colOff>257175</xdr:colOff>
          <xdr:row>29</xdr:row>
          <xdr:rowOff>78105</xdr:rowOff>
        </xdr:to>
        <xdr:sp macro="" textlink="">
          <xdr:nvSpPr>
            <xdr:cNvPr id="17435" name="Control 27" hidden="1">
              <a:extLst>
                <a:ext uri="{63B3BB69-23CF-44E3-9099-C40C66FF867C}">
                  <a14:compatExt spid="_x0000_s17435"/>
                </a:ext>
                <a:ext uri="{FF2B5EF4-FFF2-40B4-BE49-F238E27FC236}">
                  <a16:creationId xmlns:a16="http://schemas.microsoft.com/office/drawing/2014/main" id="{00000000-0008-0000-1400-00001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127635</xdr:rowOff>
        </xdr:from>
        <xdr:to>
          <xdr:col>0</xdr:col>
          <xdr:colOff>257175</xdr:colOff>
          <xdr:row>29</xdr:row>
          <xdr:rowOff>220980</xdr:rowOff>
        </xdr:to>
        <xdr:sp macro="" textlink="">
          <xdr:nvSpPr>
            <xdr:cNvPr id="17436" name="Control 28" hidden="1">
              <a:extLst>
                <a:ext uri="{63B3BB69-23CF-44E3-9099-C40C66FF867C}">
                  <a14:compatExt spid="_x0000_s17436"/>
                </a:ext>
                <a:ext uri="{FF2B5EF4-FFF2-40B4-BE49-F238E27FC236}">
                  <a16:creationId xmlns:a16="http://schemas.microsoft.com/office/drawing/2014/main" id="{00000000-0008-0000-1400-00001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268605</xdr:rowOff>
        </xdr:from>
        <xdr:to>
          <xdr:col>0</xdr:col>
          <xdr:colOff>257175</xdr:colOff>
          <xdr:row>31</xdr:row>
          <xdr:rowOff>72390</xdr:rowOff>
        </xdr:to>
        <xdr:sp macro="" textlink="">
          <xdr:nvSpPr>
            <xdr:cNvPr id="17437" name="Control 29" hidden="1">
              <a:extLst>
                <a:ext uri="{63B3BB69-23CF-44E3-9099-C40C66FF867C}">
                  <a14:compatExt spid="_x0000_s17437"/>
                </a:ext>
                <a:ext uri="{FF2B5EF4-FFF2-40B4-BE49-F238E27FC236}">
                  <a16:creationId xmlns:a16="http://schemas.microsoft.com/office/drawing/2014/main" id="{00000000-0008-0000-1400-00001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</xdr:row>
          <xdr:rowOff>121920</xdr:rowOff>
        </xdr:from>
        <xdr:to>
          <xdr:col>0</xdr:col>
          <xdr:colOff>257175</xdr:colOff>
          <xdr:row>32</xdr:row>
          <xdr:rowOff>70485</xdr:rowOff>
        </xdr:to>
        <xdr:sp macro="" textlink="">
          <xdr:nvSpPr>
            <xdr:cNvPr id="17438" name="Control 30" hidden="1">
              <a:extLst>
                <a:ext uri="{63B3BB69-23CF-44E3-9099-C40C66FF867C}">
                  <a14:compatExt spid="_x0000_s17438"/>
                </a:ext>
                <a:ext uri="{FF2B5EF4-FFF2-40B4-BE49-F238E27FC236}">
                  <a16:creationId xmlns:a16="http://schemas.microsoft.com/office/drawing/2014/main" id="{00000000-0008-0000-1400-00001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120015</xdr:rowOff>
        </xdr:from>
        <xdr:to>
          <xdr:col>0</xdr:col>
          <xdr:colOff>257175</xdr:colOff>
          <xdr:row>33</xdr:row>
          <xdr:rowOff>68580</xdr:rowOff>
        </xdr:to>
        <xdr:sp macro="" textlink="">
          <xdr:nvSpPr>
            <xdr:cNvPr id="17439" name="Control 31" hidden="1">
              <a:extLst>
                <a:ext uri="{63B3BB69-23CF-44E3-9099-C40C66FF867C}">
                  <a14:compatExt spid="_x0000_s17439"/>
                </a:ext>
                <a:ext uri="{FF2B5EF4-FFF2-40B4-BE49-F238E27FC236}">
                  <a16:creationId xmlns:a16="http://schemas.microsoft.com/office/drawing/2014/main" id="{00000000-0008-0000-1400-00001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118110</xdr:rowOff>
        </xdr:from>
        <xdr:to>
          <xdr:col>0</xdr:col>
          <xdr:colOff>257175</xdr:colOff>
          <xdr:row>34</xdr:row>
          <xdr:rowOff>66675</xdr:rowOff>
        </xdr:to>
        <xdr:sp macro="" textlink="">
          <xdr:nvSpPr>
            <xdr:cNvPr id="17440" name="Control 32" hidden="1">
              <a:extLst>
                <a:ext uri="{63B3BB69-23CF-44E3-9099-C40C66FF867C}">
                  <a14:compatExt spid="_x0000_s17440"/>
                </a:ext>
                <a:ext uri="{FF2B5EF4-FFF2-40B4-BE49-F238E27FC236}">
                  <a16:creationId xmlns:a16="http://schemas.microsoft.com/office/drawing/2014/main" id="{00000000-0008-0000-1400-00002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0</xdr:rowOff>
        </xdr:from>
        <xdr:to>
          <xdr:col>0</xdr:col>
          <xdr:colOff>257175</xdr:colOff>
          <xdr:row>34</xdr:row>
          <xdr:rowOff>238125</xdr:rowOff>
        </xdr:to>
        <xdr:sp macro="" textlink="">
          <xdr:nvSpPr>
            <xdr:cNvPr id="17441" name="Control 33" hidden="1">
              <a:extLst>
                <a:ext uri="{63B3BB69-23CF-44E3-9099-C40C66FF867C}">
                  <a14:compatExt spid="_x0000_s17441"/>
                </a:ext>
                <a:ext uri="{FF2B5EF4-FFF2-40B4-BE49-F238E27FC236}">
                  <a16:creationId xmlns:a16="http://schemas.microsoft.com/office/drawing/2014/main" id="{00000000-0008-0000-1400-00002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257175</xdr:rowOff>
        </xdr:from>
        <xdr:to>
          <xdr:col>0</xdr:col>
          <xdr:colOff>257175</xdr:colOff>
          <xdr:row>35</xdr:row>
          <xdr:rowOff>205740</xdr:rowOff>
        </xdr:to>
        <xdr:sp macro="" textlink="">
          <xdr:nvSpPr>
            <xdr:cNvPr id="17442" name="Control 34" hidden="1">
              <a:extLst>
                <a:ext uri="{63B3BB69-23CF-44E3-9099-C40C66FF867C}">
                  <a14:compatExt spid="_x0000_s17442"/>
                </a:ext>
                <a:ext uri="{FF2B5EF4-FFF2-40B4-BE49-F238E27FC236}">
                  <a16:creationId xmlns:a16="http://schemas.microsoft.com/office/drawing/2014/main" id="{00000000-0008-0000-1400-00002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253365</xdr:rowOff>
        </xdr:from>
        <xdr:to>
          <xdr:col>0</xdr:col>
          <xdr:colOff>257175</xdr:colOff>
          <xdr:row>36</xdr:row>
          <xdr:rowOff>201930</xdr:rowOff>
        </xdr:to>
        <xdr:sp macro="" textlink="">
          <xdr:nvSpPr>
            <xdr:cNvPr id="17443" name="Control 35" hidden="1">
              <a:extLst>
                <a:ext uri="{63B3BB69-23CF-44E3-9099-C40C66FF867C}">
                  <a14:compatExt spid="_x0000_s17443"/>
                </a:ext>
                <a:ext uri="{FF2B5EF4-FFF2-40B4-BE49-F238E27FC236}">
                  <a16:creationId xmlns:a16="http://schemas.microsoft.com/office/drawing/2014/main" id="{00000000-0008-0000-1400-00002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</xdr:row>
          <xdr:rowOff>220980</xdr:rowOff>
        </xdr:from>
        <xdr:to>
          <xdr:col>0</xdr:col>
          <xdr:colOff>257175</xdr:colOff>
          <xdr:row>38</xdr:row>
          <xdr:rowOff>24765</xdr:rowOff>
        </xdr:to>
        <xdr:sp macro="" textlink="">
          <xdr:nvSpPr>
            <xdr:cNvPr id="17444" name="Control 36" hidden="1">
              <a:extLst>
                <a:ext uri="{63B3BB69-23CF-44E3-9099-C40C66FF867C}">
                  <a14:compatExt spid="_x0000_s17444"/>
                </a:ext>
                <a:ext uri="{FF2B5EF4-FFF2-40B4-BE49-F238E27FC236}">
                  <a16:creationId xmlns:a16="http://schemas.microsoft.com/office/drawing/2014/main" id="{00000000-0008-0000-1400-00002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102870</xdr:rowOff>
        </xdr:from>
        <xdr:to>
          <xdr:col>0</xdr:col>
          <xdr:colOff>257175</xdr:colOff>
          <xdr:row>39</xdr:row>
          <xdr:rowOff>51435</xdr:rowOff>
        </xdr:to>
        <xdr:sp macro="" textlink="">
          <xdr:nvSpPr>
            <xdr:cNvPr id="17445" name="Control 37" hidden="1">
              <a:extLst>
                <a:ext uri="{63B3BB69-23CF-44E3-9099-C40C66FF867C}">
                  <a14:compatExt spid="_x0000_s17445"/>
                </a:ext>
                <a:ext uri="{FF2B5EF4-FFF2-40B4-BE49-F238E27FC236}">
                  <a16:creationId xmlns:a16="http://schemas.microsoft.com/office/drawing/2014/main" id="{00000000-0008-0000-1400-00002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</xdr:row>
          <xdr:rowOff>100965</xdr:rowOff>
        </xdr:from>
        <xdr:to>
          <xdr:col>0</xdr:col>
          <xdr:colOff>257175</xdr:colOff>
          <xdr:row>40</xdr:row>
          <xdr:rowOff>49530</xdr:rowOff>
        </xdr:to>
        <xdr:sp macro="" textlink="">
          <xdr:nvSpPr>
            <xdr:cNvPr id="17446" name="Control 38" hidden="1">
              <a:extLst>
                <a:ext uri="{63B3BB69-23CF-44E3-9099-C40C66FF867C}">
                  <a14:compatExt spid="_x0000_s17446"/>
                </a:ext>
                <a:ext uri="{FF2B5EF4-FFF2-40B4-BE49-F238E27FC236}">
                  <a16:creationId xmlns:a16="http://schemas.microsoft.com/office/drawing/2014/main" id="{00000000-0008-0000-1400-00002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</xdr:row>
          <xdr:rowOff>99060</xdr:rowOff>
        </xdr:from>
        <xdr:to>
          <xdr:col>0</xdr:col>
          <xdr:colOff>257175</xdr:colOff>
          <xdr:row>40</xdr:row>
          <xdr:rowOff>192405</xdr:rowOff>
        </xdr:to>
        <xdr:sp macro="" textlink="">
          <xdr:nvSpPr>
            <xdr:cNvPr id="17447" name="Control 39" hidden="1">
              <a:extLst>
                <a:ext uri="{63B3BB69-23CF-44E3-9099-C40C66FF867C}">
                  <a14:compatExt spid="_x0000_s17447"/>
                </a:ext>
                <a:ext uri="{FF2B5EF4-FFF2-40B4-BE49-F238E27FC236}">
                  <a16:creationId xmlns:a16="http://schemas.microsoft.com/office/drawing/2014/main" id="{00000000-0008-0000-1400-00002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</xdr:row>
          <xdr:rowOff>240030</xdr:rowOff>
        </xdr:from>
        <xdr:to>
          <xdr:col>0</xdr:col>
          <xdr:colOff>257175</xdr:colOff>
          <xdr:row>41</xdr:row>
          <xdr:rowOff>188595</xdr:rowOff>
        </xdr:to>
        <xdr:sp macro="" textlink="">
          <xdr:nvSpPr>
            <xdr:cNvPr id="17448" name="Control 40" hidden="1">
              <a:extLst>
                <a:ext uri="{63B3BB69-23CF-44E3-9099-C40C66FF867C}">
                  <a14:compatExt spid="_x0000_s17448"/>
                </a:ext>
                <a:ext uri="{FF2B5EF4-FFF2-40B4-BE49-F238E27FC236}">
                  <a16:creationId xmlns:a16="http://schemas.microsoft.com/office/drawing/2014/main" id="{00000000-0008-0000-1400-00002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</xdr:row>
          <xdr:rowOff>207645</xdr:rowOff>
        </xdr:from>
        <xdr:to>
          <xdr:col>0</xdr:col>
          <xdr:colOff>257175</xdr:colOff>
          <xdr:row>42</xdr:row>
          <xdr:rowOff>156210</xdr:rowOff>
        </xdr:to>
        <xdr:sp macro="" textlink="">
          <xdr:nvSpPr>
            <xdr:cNvPr id="17449" name="Control 41" hidden="1">
              <a:extLst>
                <a:ext uri="{63B3BB69-23CF-44E3-9099-C40C66FF867C}">
                  <a14:compatExt spid="_x0000_s17449"/>
                </a:ext>
                <a:ext uri="{FF2B5EF4-FFF2-40B4-BE49-F238E27FC236}">
                  <a16:creationId xmlns:a16="http://schemas.microsoft.com/office/drawing/2014/main" id="{00000000-0008-0000-1400-00002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</xdr:row>
          <xdr:rowOff>203835</xdr:rowOff>
        </xdr:from>
        <xdr:to>
          <xdr:col>0</xdr:col>
          <xdr:colOff>257175</xdr:colOff>
          <xdr:row>43</xdr:row>
          <xdr:rowOff>152400</xdr:rowOff>
        </xdr:to>
        <xdr:sp macro="" textlink="">
          <xdr:nvSpPr>
            <xdr:cNvPr id="17450" name="Control 42" hidden="1">
              <a:extLst>
                <a:ext uri="{63B3BB69-23CF-44E3-9099-C40C66FF867C}">
                  <a14:compatExt spid="_x0000_s17450"/>
                </a:ext>
                <a:ext uri="{FF2B5EF4-FFF2-40B4-BE49-F238E27FC236}">
                  <a16:creationId xmlns:a16="http://schemas.microsoft.com/office/drawing/2014/main" id="{00000000-0008-0000-1400-00002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</xdr:row>
          <xdr:rowOff>323850</xdr:rowOff>
        </xdr:from>
        <xdr:to>
          <xdr:col>0</xdr:col>
          <xdr:colOff>257175</xdr:colOff>
          <xdr:row>44</xdr:row>
          <xdr:rowOff>135255</xdr:rowOff>
        </xdr:to>
        <xdr:sp macro="" textlink="">
          <xdr:nvSpPr>
            <xdr:cNvPr id="17451" name="Control 43" hidden="1">
              <a:extLst>
                <a:ext uri="{63B3BB69-23CF-44E3-9099-C40C66FF867C}">
                  <a14:compatExt spid="_x0000_s17451"/>
                </a:ext>
                <a:ext uri="{FF2B5EF4-FFF2-40B4-BE49-F238E27FC236}">
                  <a16:creationId xmlns:a16="http://schemas.microsoft.com/office/drawing/2014/main" id="{00000000-0008-0000-1400-00002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630555</xdr:rowOff>
        </xdr:from>
        <xdr:to>
          <xdr:col>0</xdr:col>
          <xdr:colOff>257175</xdr:colOff>
          <xdr:row>45</xdr:row>
          <xdr:rowOff>152400</xdr:rowOff>
        </xdr:to>
        <xdr:sp macro="" textlink="">
          <xdr:nvSpPr>
            <xdr:cNvPr id="17452" name="Control 44" hidden="1">
              <a:extLst>
                <a:ext uri="{63B3BB69-23CF-44E3-9099-C40C66FF867C}">
                  <a14:compatExt spid="_x0000_s17452"/>
                </a:ext>
                <a:ext uri="{FF2B5EF4-FFF2-40B4-BE49-F238E27FC236}">
                  <a16:creationId xmlns:a16="http://schemas.microsoft.com/office/drawing/2014/main" id="{00000000-0008-0000-1400-00002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180975</xdr:rowOff>
        </xdr:from>
        <xdr:to>
          <xdr:col>0</xdr:col>
          <xdr:colOff>257175</xdr:colOff>
          <xdr:row>46</xdr:row>
          <xdr:rowOff>129540</xdr:rowOff>
        </xdr:to>
        <xdr:sp macro="" textlink="">
          <xdr:nvSpPr>
            <xdr:cNvPr id="17453" name="Control 45" hidden="1">
              <a:extLst>
                <a:ext uri="{63B3BB69-23CF-44E3-9099-C40C66FF867C}">
                  <a14:compatExt spid="_x0000_s17453"/>
                </a:ext>
                <a:ext uri="{FF2B5EF4-FFF2-40B4-BE49-F238E27FC236}">
                  <a16:creationId xmlns:a16="http://schemas.microsoft.com/office/drawing/2014/main" id="{00000000-0008-0000-1400-00002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</xdr:row>
          <xdr:rowOff>177165</xdr:rowOff>
        </xdr:from>
        <xdr:to>
          <xdr:col>0</xdr:col>
          <xdr:colOff>257175</xdr:colOff>
          <xdr:row>47</xdr:row>
          <xdr:rowOff>125730</xdr:rowOff>
        </xdr:to>
        <xdr:sp macro="" textlink="">
          <xdr:nvSpPr>
            <xdr:cNvPr id="17454" name="Control 46" hidden="1">
              <a:extLst>
                <a:ext uri="{63B3BB69-23CF-44E3-9099-C40C66FF867C}">
                  <a14:compatExt spid="_x0000_s17454"/>
                </a:ext>
                <a:ext uri="{FF2B5EF4-FFF2-40B4-BE49-F238E27FC236}">
                  <a16:creationId xmlns:a16="http://schemas.microsoft.com/office/drawing/2014/main" id="{00000000-0008-0000-1400-00002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2</xdr:row>
      <xdr:rowOff>28575</xdr:rowOff>
    </xdr:from>
    <xdr:to>
      <xdr:col>18</xdr:col>
      <xdr:colOff>0</xdr:colOff>
      <xdr:row>14</xdr:row>
      <xdr:rowOff>161925</xdr:rowOff>
    </xdr:to>
    <xdr:graphicFrame macro="">
      <xdr:nvGraphicFramePr>
        <xdr:cNvPr id="5180" name="Grafico 1">
          <a:extLst>
            <a:ext uri="{FF2B5EF4-FFF2-40B4-BE49-F238E27FC236}">
              <a16:creationId xmlns:a16="http://schemas.microsoft.com/office/drawing/2014/main" id="{00000000-0008-0000-0700-00003C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66674</xdr:colOff>
      <xdr:row>2</xdr:row>
      <xdr:rowOff>47625</xdr:rowOff>
    </xdr:from>
    <xdr:to>
      <xdr:col>18</xdr:col>
      <xdr:colOff>114299</xdr:colOff>
      <xdr:row>14</xdr:row>
      <xdr:rowOff>28575</xdr:rowOff>
    </xdr:to>
    <xdr:graphicFrame macro="">
      <xdr:nvGraphicFramePr>
        <xdr:cNvPr id="8249" name="Grafico 1">
          <a:extLst>
            <a:ext uri="{FF2B5EF4-FFF2-40B4-BE49-F238E27FC236}">
              <a16:creationId xmlns:a16="http://schemas.microsoft.com/office/drawing/2014/main" id="{00000000-0008-0000-0800-000039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</xdr:colOff>
      <xdr:row>13</xdr:row>
      <xdr:rowOff>19050</xdr:rowOff>
    </xdr:from>
    <xdr:to>
      <xdr:col>23</xdr:col>
      <xdr:colOff>352425</xdr:colOff>
      <xdr:row>27</xdr:row>
      <xdr:rowOff>19050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DE0B008-3D12-450D-823C-C6F679B1B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95249</xdr:colOff>
      <xdr:row>4</xdr:row>
      <xdr:rowOff>104774</xdr:rowOff>
    </xdr:from>
    <xdr:to>
      <xdr:col>23</xdr:col>
      <xdr:colOff>565574</xdr:colOff>
      <xdr:row>10</xdr:row>
      <xdr:rowOff>329249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8C0DB093-748E-4911-9D30-A5A4AEA1D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66674</xdr:colOff>
      <xdr:row>10</xdr:row>
      <xdr:rowOff>95250</xdr:rowOff>
    </xdr:from>
    <xdr:to>
      <xdr:col>24</xdr:col>
      <xdr:colOff>536999</xdr:colOff>
      <xdr:row>19</xdr:row>
      <xdr:rowOff>85725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9E10B45-F21B-403F-88F2-3235E357C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9525</xdr:colOff>
      <xdr:row>3</xdr:row>
      <xdr:rowOff>28574</xdr:rowOff>
    </xdr:from>
    <xdr:to>
      <xdr:col>24</xdr:col>
      <xdr:colOff>479850</xdr:colOff>
      <xdr:row>6</xdr:row>
      <xdr:rowOff>572249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48FB529-200C-4D58-A5D0-4F7F98460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</xdr:colOff>
      <xdr:row>13</xdr:row>
      <xdr:rowOff>9525</xdr:rowOff>
    </xdr:from>
    <xdr:to>
      <xdr:col>24</xdr:col>
      <xdr:colOff>571500</xdr:colOff>
      <xdr:row>22</xdr:row>
      <xdr:rowOff>0</xdr:rowOff>
    </xdr:to>
    <xdr:graphicFrame macro="">
      <xdr:nvGraphicFramePr>
        <xdr:cNvPr id="2" name="Grafico 2">
          <a:extLst>
            <a:ext uri="{FF2B5EF4-FFF2-40B4-BE49-F238E27FC236}">
              <a16:creationId xmlns:a16="http://schemas.microsoft.com/office/drawing/2014/main" id="{A90D6AE7-5D8B-4F60-803F-8F46144A1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19050</xdr:colOff>
      <xdr:row>2</xdr:row>
      <xdr:rowOff>95250</xdr:rowOff>
    </xdr:from>
    <xdr:to>
      <xdr:col>24</xdr:col>
      <xdr:colOff>333375</xdr:colOff>
      <xdr:row>8</xdr:row>
      <xdr:rowOff>285750</xdr:rowOff>
    </xdr:to>
    <xdr:graphicFrame macro="">
      <xdr:nvGraphicFramePr>
        <xdr:cNvPr id="3" name="Grafico 3">
          <a:extLst>
            <a:ext uri="{FF2B5EF4-FFF2-40B4-BE49-F238E27FC236}">
              <a16:creationId xmlns:a16="http://schemas.microsoft.com/office/drawing/2014/main" id="{35780346-1DFE-48E9-83F5-87D5763BE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438150</xdr:colOff>
      <xdr:row>8</xdr:row>
      <xdr:rowOff>104775</xdr:rowOff>
    </xdr:from>
    <xdr:to>
      <xdr:col>17</xdr:col>
      <xdr:colOff>171450</xdr:colOff>
      <xdr:row>19</xdr:row>
      <xdr:rowOff>19050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3D7A9B-D6EE-4A6B-AE22-0C6459A1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717177</xdr:colOff>
      <xdr:row>8</xdr:row>
      <xdr:rowOff>165846</xdr:rowOff>
    </xdr:from>
    <xdr:to>
      <xdr:col>26</xdr:col>
      <xdr:colOff>556235</xdr:colOff>
      <xdr:row>19</xdr:row>
      <xdr:rowOff>30052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5DE4DEED-9908-4699-A5A9-8BCA47BB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8.emf"/><Relationship Id="rId18" Type="http://schemas.openxmlformats.org/officeDocument/2006/relationships/control" Target="../activeX/activeX11.xml"/><Relationship Id="rId26" Type="http://schemas.openxmlformats.org/officeDocument/2006/relationships/control" Target="../activeX/activeX19.xml"/><Relationship Id="rId3" Type="http://schemas.openxmlformats.org/officeDocument/2006/relationships/vmlDrawing" Target="../drawings/vmlDrawing1.vml"/><Relationship Id="rId21" Type="http://schemas.openxmlformats.org/officeDocument/2006/relationships/control" Target="../activeX/activeX14.xml"/><Relationship Id="rId7" Type="http://schemas.openxmlformats.org/officeDocument/2006/relationships/image" Target="../media/image6.emf"/><Relationship Id="rId12" Type="http://schemas.openxmlformats.org/officeDocument/2006/relationships/control" Target="../activeX/activeX6.xml"/><Relationship Id="rId17" Type="http://schemas.openxmlformats.org/officeDocument/2006/relationships/control" Target="../activeX/activeX10.xml"/><Relationship Id="rId25" Type="http://schemas.openxmlformats.org/officeDocument/2006/relationships/control" Target="../activeX/activeX18.xml"/><Relationship Id="rId2" Type="http://schemas.openxmlformats.org/officeDocument/2006/relationships/drawing" Target="../drawings/drawing32.xml"/><Relationship Id="rId16" Type="http://schemas.openxmlformats.org/officeDocument/2006/relationships/control" Target="../activeX/activeX9.xml"/><Relationship Id="rId20" Type="http://schemas.openxmlformats.org/officeDocument/2006/relationships/control" Target="../activeX/activeX13.xml"/><Relationship Id="rId1" Type="http://schemas.openxmlformats.org/officeDocument/2006/relationships/printerSettings" Target="../printerSettings/printerSettings27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5.xml"/><Relationship Id="rId24" Type="http://schemas.openxmlformats.org/officeDocument/2006/relationships/control" Target="../activeX/activeX17.xml"/><Relationship Id="rId5" Type="http://schemas.openxmlformats.org/officeDocument/2006/relationships/image" Target="../media/image5.emf"/><Relationship Id="rId15" Type="http://schemas.openxmlformats.org/officeDocument/2006/relationships/control" Target="../activeX/activeX8.xml"/><Relationship Id="rId23" Type="http://schemas.openxmlformats.org/officeDocument/2006/relationships/control" Target="../activeX/activeX16.xml"/><Relationship Id="rId28" Type="http://schemas.openxmlformats.org/officeDocument/2006/relationships/image" Target="../media/image9.emf"/><Relationship Id="rId10" Type="http://schemas.openxmlformats.org/officeDocument/2006/relationships/image" Target="../media/image7.emf"/><Relationship Id="rId19" Type="http://schemas.openxmlformats.org/officeDocument/2006/relationships/control" Target="../activeX/activeX12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7.xml"/><Relationship Id="rId22" Type="http://schemas.openxmlformats.org/officeDocument/2006/relationships/control" Target="../activeX/activeX15.xml"/><Relationship Id="rId27" Type="http://schemas.openxmlformats.org/officeDocument/2006/relationships/control" Target="../activeX/activeX20.xm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emf"/><Relationship Id="rId18" Type="http://schemas.openxmlformats.org/officeDocument/2006/relationships/control" Target="../activeX/activeX31.xml"/><Relationship Id="rId26" Type="http://schemas.openxmlformats.org/officeDocument/2006/relationships/control" Target="../activeX/activeX39.xml"/><Relationship Id="rId39" Type="http://schemas.openxmlformats.org/officeDocument/2006/relationships/control" Target="../activeX/activeX51.xml"/><Relationship Id="rId21" Type="http://schemas.openxmlformats.org/officeDocument/2006/relationships/control" Target="../activeX/activeX34.xml"/><Relationship Id="rId34" Type="http://schemas.openxmlformats.org/officeDocument/2006/relationships/control" Target="../activeX/activeX47.xml"/><Relationship Id="rId42" Type="http://schemas.openxmlformats.org/officeDocument/2006/relationships/control" Target="../activeX/activeX54.xml"/><Relationship Id="rId47" Type="http://schemas.openxmlformats.org/officeDocument/2006/relationships/control" Target="../activeX/activeX59.xml"/><Relationship Id="rId50" Type="http://schemas.openxmlformats.org/officeDocument/2006/relationships/control" Target="../activeX/activeX62.xml"/><Relationship Id="rId7" Type="http://schemas.openxmlformats.org/officeDocument/2006/relationships/image" Target="../media/image6.emf"/><Relationship Id="rId2" Type="http://schemas.openxmlformats.org/officeDocument/2006/relationships/drawing" Target="../drawings/drawing33.xml"/><Relationship Id="rId16" Type="http://schemas.openxmlformats.org/officeDocument/2006/relationships/control" Target="../activeX/activeX29.xml"/><Relationship Id="rId29" Type="http://schemas.openxmlformats.org/officeDocument/2006/relationships/control" Target="../activeX/activeX42.xml"/><Relationship Id="rId11" Type="http://schemas.openxmlformats.org/officeDocument/2006/relationships/control" Target="../activeX/activeX25.xml"/><Relationship Id="rId24" Type="http://schemas.openxmlformats.org/officeDocument/2006/relationships/control" Target="../activeX/activeX37.xml"/><Relationship Id="rId32" Type="http://schemas.openxmlformats.org/officeDocument/2006/relationships/control" Target="../activeX/activeX45.xml"/><Relationship Id="rId37" Type="http://schemas.openxmlformats.org/officeDocument/2006/relationships/control" Target="../activeX/activeX49.xml"/><Relationship Id="rId40" Type="http://schemas.openxmlformats.org/officeDocument/2006/relationships/control" Target="../activeX/activeX52.xml"/><Relationship Id="rId45" Type="http://schemas.openxmlformats.org/officeDocument/2006/relationships/control" Target="../activeX/activeX57.xml"/><Relationship Id="rId53" Type="http://schemas.openxmlformats.org/officeDocument/2006/relationships/control" Target="../activeX/activeX65.xml"/><Relationship Id="rId5" Type="http://schemas.openxmlformats.org/officeDocument/2006/relationships/image" Target="../media/image9.emf"/><Relationship Id="rId10" Type="http://schemas.openxmlformats.org/officeDocument/2006/relationships/control" Target="../activeX/activeX24.xml"/><Relationship Id="rId19" Type="http://schemas.openxmlformats.org/officeDocument/2006/relationships/control" Target="../activeX/activeX32.xml"/><Relationship Id="rId31" Type="http://schemas.openxmlformats.org/officeDocument/2006/relationships/control" Target="../activeX/activeX44.xml"/><Relationship Id="rId44" Type="http://schemas.openxmlformats.org/officeDocument/2006/relationships/control" Target="../activeX/activeX56.xml"/><Relationship Id="rId52" Type="http://schemas.openxmlformats.org/officeDocument/2006/relationships/control" Target="../activeX/activeX64.xml"/><Relationship Id="rId4" Type="http://schemas.openxmlformats.org/officeDocument/2006/relationships/control" Target="../activeX/activeX21.xml"/><Relationship Id="rId9" Type="http://schemas.openxmlformats.org/officeDocument/2006/relationships/image" Target="../media/image7.emf"/><Relationship Id="rId14" Type="http://schemas.openxmlformats.org/officeDocument/2006/relationships/control" Target="../activeX/activeX27.xml"/><Relationship Id="rId22" Type="http://schemas.openxmlformats.org/officeDocument/2006/relationships/control" Target="../activeX/activeX35.xml"/><Relationship Id="rId27" Type="http://schemas.openxmlformats.org/officeDocument/2006/relationships/control" Target="../activeX/activeX40.xml"/><Relationship Id="rId30" Type="http://schemas.openxmlformats.org/officeDocument/2006/relationships/control" Target="../activeX/activeX43.xml"/><Relationship Id="rId35" Type="http://schemas.openxmlformats.org/officeDocument/2006/relationships/control" Target="../activeX/activeX48.xml"/><Relationship Id="rId43" Type="http://schemas.openxmlformats.org/officeDocument/2006/relationships/control" Target="../activeX/activeX55.xml"/><Relationship Id="rId48" Type="http://schemas.openxmlformats.org/officeDocument/2006/relationships/control" Target="../activeX/activeX60.xml"/><Relationship Id="rId8" Type="http://schemas.openxmlformats.org/officeDocument/2006/relationships/control" Target="../activeX/activeX23.xml"/><Relationship Id="rId51" Type="http://schemas.openxmlformats.org/officeDocument/2006/relationships/control" Target="../activeX/activeX63.xml"/><Relationship Id="rId3" Type="http://schemas.openxmlformats.org/officeDocument/2006/relationships/vmlDrawing" Target="../drawings/vmlDrawing2.vml"/><Relationship Id="rId12" Type="http://schemas.openxmlformats.org/officeDocument/2006/relationships/control" Target="../activeX/activeX26.xml"/><Relationship Id="rId17" Type="http://schemas.openxmlformats.org/officeDocument/2006/relationships/control" Target="../activeX/activeX30.xml"/><Relationship Id="rId25" Type="http://schemas.openxmlformats.org/officeDocument/2006/relationships/control" Target="../activeX/activeX38.xml"/><Relationship Id="rId33" Type="http://schemas.openxmlformats.org/officeDocument/2006/relationships/control" Target="../activeX/activeX46.xml"/><Relationship Id="rId38" Type="http://schemas.openxmlformats.org/officeDocument/2006/relationships/control" Target="../activeX/activeX50.xml"/><Relationship Id="rId46" Type="http://schemas.openxmlformats.org/officeDocument/2006/relationships/control" Target="../activeX/activeX58.xml"/><Relationship Id="rId20" Type="http://schemas.openxmlformats.org/officeDocument/2006/relationships/control" Target="../activeX/activeX33.xml"/><Relationship Id="rId41" Type="http://schemas.openxmlformats.org/officeDocument/2006/relationships/control" Target="../activeX/activeX53.xml"/><Relationship Id="rId54" Type="http://schemas.openxmlformats.org/officeDocument/2006/relationships/control" Target="../activeX/activeX66.xml"/><Relationship Id="rId1" Type="http://schemas.openxmlformats.org/officeDocument/2006/relationships/hyperlink" Target="https://www.eunomia.co.uk/reports-tools/support-to-the-waste-targets-review/" TargetMode="External"/><Relationship Id="rId6" Type="http://schemas.openxmlformats.org/officeDocument/2006/relationships/control" Target="../activeX/activeX22.xml"/><Relationship Id="rId15" Type="http://schemas.openxmlformats.org/officeDocument/2006/relationships/control" Target="../activeX/activeX28.xml"/><Relationship Id="rId23" Type="http://schemas.openxmlformats.org/officeDocument/2006/relationships/control" Target="../activeX/activeX36.xml"/><Relationship Id="rId28" Type="http://schemas.openxmlformats.org/officeDocument/2006/relationships/control" Target="../activeX/activeX41.xml"/><Relationship Id="rId36" Type="http://schemas.openxmlformats.org/officeDocument/2006/relationships/image" Target="../media/image10.emf"/><Relationship Id="rId49" Type="http://schemas.openxmlformats.org/officeDocument/2006/relationships/control" Target="../activeX/activeX6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87264-F923-4469-8370-0F86521F8CED}">
  <dimension ref="A1:L81"/>
  <sheetViews>
    <sheetView tabSelected="1" zoomScaleNormal="100" workbookViewId="0">
      <pane ySplit="3" topLeftCell="A4" activePane="bottomLeft" state="frozen"/>
      <selection pane="bottomLeft" activeCell="H17" sqref="H17"/>
    </sheetView>
  </sheetViews>
  <sheetFormatPr defaultRowHeight="15"/>
  <cols>
    <col min="1" max="1" width="6.5" style="570" customWidth="1"/>
    <col min="2" max="2" width="10.5" style="173" customWidth="1"/>
    <col min="3" max="3" width="131.625" style="173" bestFit="1" customWidth="1"/>
    <col min="4" max="4" width="9" style="173"/>
    <col min="5" max="16384" width="9" style="174"/>
  </cols>
  <sheetData>
    <row r="1" spans="1:12" ht="32.25" customHeight="1">
      <c r="A1" s="641"/>
      <c r="B1" s="642"/>
      <c r="C1" s="643" t="s">
        <v>1108</v>
      </c>
      <c r="D1" s="644" t="s">
        <v>1113</v>
      </c>
      <c r="E1" s="645"/>
      <c r="F1" s="645"/>
      <c r="G1" s="645"/>
      <c r="H1" s="645"/>
      <c r="I1" s="645"/>
      <c r="J1" s="645"/>
      <c r="K1" s="645"/>
      <c r="L1" s="646"/>
    </row>
    <row r="2" spans="1:12" ht="39.75" customHeight="1" thickBot="1">
      <c r="A2" s="647"/>
      <c r="B2" s="648"/>
      <c r="C2" s="649"/>
      <c r="D2" s="650"/>
      <c r="E2" s="650"/>
      <c r="F2" s="650"/>
      <c r="G2" s="650"/>
      <c r="H2" s="650"/>
      <c r="I2" s="650"/>
      <c r="J2" s="650"/>
      <c r="K2" s="650"/>
      <c r="L2" s="651"/>
    </row>
    <row r="3" spans="1:12" s="176" customFormat="1" ht="15.75" thickBot="1">
      <c r="A3" s="566" t="s">
        <v>314</v>
      </c>
      <c r="B3" s="175" t="s">
        <v>315</v>
      </c>
      <c r="C3" s="175" t="s">
        <v>317</v>
      </c>
      <c r="D3" s="175" t="s">
        <v>316</v>
      </c>
    </row>
    <row r="4" spans="1:12" s="179" customFormat="1">
      <c r="A4" s="567">
        <v>12</v>
      </c>
      <c r="B4" s="637" t="s">
        <v>318</v>
      </c>
      <c r="C4" s="178" t="s">
        <v>320</v>
      </c>
      <c r="D4" s="177" t="s">
        <v>319</v>
      </c>
    </row>
    <row r="5" spans="1:12" s="179" customFormat="1">
      <c r="A5" s="567">
        <v>12</v>
      </c>
      <c r="B5" s="637" t="s">
        <v>321</v>
      </c>
      <c r="C5" s="178" t="s">
        <v>322</v>
      </c>
      <c r="D5" s="177" t="s">
        <v>319</v>
      </c>
    </row>
    <row r="6" spans="1:12" s="179" customFormat="1">
      <c r="A6" s="567">
        <v>13</v>
      </c>
      <c r="B6" s="637" t="s">
        <v>323</v>
      </c>
      <c r="C6" s="180" t="s">
        <v>665</v>
      </c>
      <c r="D6" s="177" t="s">
        <v>319</v>
      </c>
    </row>
    <row r="7" spans="1:12" s="179" customFormat="1">
      <c r="A7" s="567">
        <v>13</v>
      </c>
      <c r="B7" s="637" t="s">
        <v>324</v>
      </c>
      <c r="C7" s="180" t="s">
        <v>664</v>
      </c>
      <c r="D7" s="177" t="s">
        <v>319</v>
      </c>
    </row>
    <row r="8" spans="1:12" s="179" customFormat="1">
      <c r="A8" s="567">
        <v>13</v>
      </c>
      <c r="B8" s="637" t="s">
        <v>325</v>
      </c>
      <c r="C8" s="177" t="s">
        <v>666</v>
      </c>
      <c r="D8" s="177" t="s">
        <v>319</v>
      </c>
    </row>
    <row r="9" spans="1:12" s="179" customFormat="1">
      <c r="A9" s="567">
        <v>13</v>
      </c>
      <c r="B9" s="637" t="s">
        <v>326</v>
      </c>
      <c r="C9" s="177" t="s">
        <v>667</v>
      </c>
      <c r="D9" s="177" t="s">
        <v>319</v>
      </c>
    </row>
    <row r="10" spans="1:12" s="179" customFormat="1">
      <c r="A10" s="567">
        <v>14</v>
      </c>
      <c r="B10" s="637" t="s">
        <v>327</v>
      </c>
      <c r="C10" s="177" t="s">
        <v>668</v>
      </c>
      <c r="D10" s="177" t="s">
        <v>319</v>
      </c>
    </row>
    <row r="11" spans="1:12" s="179" customFormat="1">
      <c r="A11" s="567">
        <v>14</v>
      </c>
      <c r="B11" s="637" t="s">
        <v>328</v>
      </c>
      <c r="C11" s="177" t="s">
        <v>669</v>
      </c>
      <c r="D11" s="177" t="s">
        <v>319</v>
      </c>
    </row>
    <row r="12" spans="1:12" s="179" customFormat="1">
      <c r="A12" s="567">
        <v>14</v>
      </c>
      <c r="B12" s="637" t="s">
        <v>329</v>
      </c>
      <c r="C12" s="177" t="s">
        <v>670</v>
      </c>
      <c r="D12" s="177" t="s">
        <v>319</v>
      </c>
    </row>
    <row r="13" spans="1:12" s="179" customFormat="1">
      <c r="A13" s="567">
        <v>14</v>
      </c>
      <c r="B13" s="637" t="s">
        <v>330</v>
      </c>
      <c r="C13" s="177" t="s">
        <v>331</v>
      </c>
      <c r="D13" s="177" t="s">
        <v>319</v>
      </c>
    </row>
    <row r="14" spans="1:12" s="179" customFormat="1">
      <c r="A14" s="567">
        <v>14</v>
      </c>
      <c r="B14" s="637" t="s">
        <v>332</v>
      </c>
      <c r="C14" s="177" t="s">
        <v>671</v>
      </c>
      <c r="D14" s="177" t="s">
        <v>319</v>
      </c>
    </row>
    <row r="15" spans="1:12" s="179" customFormat="1">
      <c r="A15" s="567">
        <v>14</v>
      </c>
      <c r="B15" s="637" t="s">
        <v>333</v>
      </c>
      <c r="C15" s="177" t="s">
        <v>672</v>
      </c>
      <c r="D15" s="177" t="s">
        <v>319</v>
      </c>
    </row>
    <row r="16" spans="1:12" s="179" customFormat="1">
      <c r="A16" s="567">
        <v>15</v>
      </c>
      <c r="B16" s="637" t="s">
        <v>334</v>
      </c>
      <c r="C16" s="177" t="s">
        <v>673</v>
      </c>
      <c r="D16" s="177" t="s">
        <v>319</v>
      </c>
    </row>
    <row r="17" spans="1:4" s="179" customFormat="1">
      <c r="A17" s="567">
        <v>15</v>
      </c>
      <c r="B17" s="637" t="s">
        <v>335</v>
      </c>
      <c r="C17" s="177" t="s">
        <v>674</v>
      </c>
      <c r="D17" s="177" t="s">
        <v>319</v>
      </c>
    </row>
    <row r="18" spans="1:4" s="181" customFormat="1">
      <c r="A18" s="567">
        <v>16</v>
      </c>
      <c r="B18" s="637" t="s">
        <v>336</v>
      </c>
      <c r="C18" s="177" t="s">
        <v>675</v>
      </c>
      <c r="D18" s="177" t="s">
        <v>319</v>
      </c>
    </row>
    <row r="19" spans="1:4" s="181" customFormat="1">
      <c r="A19" s="567">
        <v>17</v>
      </c>
      <c r="B19" s="637" t="s">
        <v>337</v>
      </c>
      <c r="C19" s="177" t="s">
        <v>676</v>
      </c>
      <c r="D19" s="177" t="s">
        <v>319</v>
      </c>
    </row>
    <row r="20" spans="1:4" s="179" customFormat="1">
      <c r="A20" s="567">
        <v>17</v>
      </c>
      <c r="B20" s="637" t="s">
        <v>338</v>
      </c>
      <c r="C20" s="177" t="s">
        <v>677</v>
      </c>
      <c r="D20" s="177" t="s">
        <v>319</v>
      </c>
    </row>
    <row r="21" spans="1:4" s="179" customFormat="1">
      <c r="A21" s="567">
        <v>18</v>
      </c>
      <c r="B21" s="637" t="s">
        <v>339</v>
      </c>
      <c r="C21" s="178" t="s">
        <v>678</v>
      </c>
      <c r="D21" s="177" t="s">
        <v>319</v>
      </c>
    </row>
    <row r="22" spans="1:4" s="179" customFormat="1">
      <c r="A22" s="567">
        <v>19</v>
      </c>
      <c r="B22" s="637" t="s">
        <v>340</v>
      </c>
      <c r="C22" s="177" t="s">
        <v>679</v>
      </c>
      <c r="D22" s="177" t="s">
        <v>319</v>
      </c>
    </row>
    <row r="23" spans="1:4" s="179" customFormat="1">
      <c r="A23" s="567">
        <v>19</v>
      </c>
      <c r="B23" s="637" t="s">
        <v>341</v>
      </c>
      <c r="C23" s="177" t="s">
        <v>680</v>
      </c>
      <c r="D23" s="177" t="s">
        <v>319</v>
      </c>
    </row>
    <row r="24" spans="1:4" s="179" customFormat="1" ht="13.5" customHeight="1">
      <c r="A24" s="567">
        <v>20</v>
      </c>
      <c r="B24" s="637" t="s">
        <v>342</v>
      </c>
      <c r="C24" s="177" t="s">
        <v>682</v>
      </c>
      <c r="D24" s="177" t="s">
        <v>319</v>
      </c>
    </row>
    <row r="25" spans="1:4" s="179" customFormat="1" ht="13.5" customHeight="1">
      <c r="A25" s="567">
        <v>21</v>
      </c>
      <c r="B25" s="637" t="s">
        <v>343</v>
      </c>
      <c r="C25" s="177" t="s">
        <v>681</v>
      </c>
      <c r="D25" s="177" t="s">
        <v>319</v>
      </c>
    </row>
    <row r="26" spans="1:4" s="179" customFormat="1" ht="13.5" customHeight="1">
      <c r="A26" s="567">
        <v>21</v>
      </c>
      <c r="B26" s="637" t="s">
        <v>344</v>
      </c>
      <c r="C26" s="173" t="s">
        <v>683</v>
      </c>
      <c r="D26" s="177" t="s">
        <v>319</v>
      </c>
    </row>
    <row r="27" spans="1:4" s="179" customFormat="1" ht="13.5" customHeight="1">
      <c r="A27" s="567">
        <v>22</v>
      </c>
      <c r="B27" s="637" t="s">
        <v>345</v>
      </c>
      <c r="C27" s="177" t="s">
        <v>684</v>
      </c>
      <c r="D27" s="177" t="s">
        <v>319</v>
      </c>
    </row>
    <row r="28" spans="1:4" s="182" customFormat="1" ht="13.5" customHeight="1">
      <c r="A28" s="567">
        <v>23</v>
      </c>
      <c r="B28" s="637" t="s">
        <v>346</v>
      </c>
      <c r="C28" s="173" t="s">
        <v>685</v>
      </c>
      <c r="D28" s="177" t="s">
        <v>319</v>
      </c>
    </row>
    <row r="29" spans="1:4" s="182" customFormat="1" ht="13.5" customHeight="1">
      <c r="A29" s="567">
        <v>23</v>
      </c>
      <c r="B29" s="637" t="s">
        <v>347</v>
      </c>
      <c r="C29" s="173" t="s">
        <v>771</v>
      </c>
      <c r="D29" s="177" t="s">
        <v>319</v>
      </c>
    </row>
    <row r="30" spans="1:4" s="179" customFormat="1" ht="13.5" customHeight="1">
      <c r="A30" s="567">
        <v>24</v>
      </c>
      <c r="B30" s="637" t="s">
        <v>348</v>
      </c>
      <c r="C30" s="173" t="s">
        <v>686</v>
      </c>
      <c r="D30" s="177" t="s">
        <v>319</v>
      </c>
    </row>
    <row r="31" spans="1:4" s="179" customFormat="1" ht="13.5" customHeight="1">
      <c r="A31" s="567">
        <v>25</v>
      </c>
      <c r="B31" s="637" t="s">
        <v>349</v>
      </c>
      <c r="C31" s="173" t="s">
        <v>687</v>
      </c>
      <c r="D31" s="177" t="s">
        <v>319</v>
      </c>
    </row>
    <row r="32" spans="1:4" s="179" customFormat="1" ht="13.5" customHeight="1">
      <c r="A32" s="567">
        <v>25</v>
      </c>
      <c r="B32" s="637" t="s">
        <v>350</v>
      </c>
      <c r="C32" s="173" t="s">
        <v>351</v>
      </c>
      <c r="D32" s="177" t="s">
        <v>319</v>
      </c>
    </row>
    <row r="33" spans="1:4" s="179" customFormat="1" ht="13.5" customHeight="1">
      <c r="A33" s="567">
        <v>26</v>
      </c>
      <c r="B33" s="638" t="s">
        <v>352</v>
      </c>
      <c r="C33" s="173" t="s">
        <v>688</v>
      </c>
      <c r="D33" s="177" t="s">
        <v>319</v>
      </c>
    </row>
    <row r="34" spans="1:4" s="179" customFormat="1" ht="13.5" customHeight="1">
      <c r="A34" s="567">
        <v>27</v>
      </c>
      <c r="B34" s="638" t="s">
        <v>353</v>
      </c>
      <c r="C34" s="173" t="s">
        <v>689</v>
      </c>
      <c r="D34" s="177" t="s">
        <v>319</v>
      </c>
    </row>
    <row r="35" spans="1:4" s="179" customFormat="1" ht="13.5" customHeight="1">
      <c r="A35" s="567">
        <v>27</v>
      </c>
      <c r="B35" s="638" t="s">
        <v>354</v>
      </c>
      <c r="C35" s="173" t="s">
        <v>690</v>
      </c>
      <c r="D35" s="177" t="s">
        <v>319</v>
      </c>
    </row>
    <row r="36" spans="1:4" s="179" customFormat="1" ht="13.5" customHeight="1">
      <c r="A36" s="567">
        <v>28</v>
      </c>
      <c r="B36" s="638" t="s">
        <v>355</v>
      </c>
      <c r="C36" s="173" t="s">
        <v>691</v>
      </c>
      <c r="D36" s="177" t="s">
        <v>319</v>
      </c>
    </row>
    <row r="37" spans="1:4" s="179" customFormat="1" ht="13.5" customHeight="1">
      <c r="A37" s="567">
        <v>29</v>
      </c>
      <c r="B37" s="638" t="s">
        <v>356</v>
      </c>
      <c r="C37" s="173" t="s">
        <v>692</v>
      </c>
      <c r="D37" s="177" t="s">
        <v>319</v>
      </c>
    </row>
    <row r="38" spans="1:4" s="179" customFormat="1" ht="13.5" customHeight="1">
      <c r="A38" s="568">
        <v>29</v>
      </c>
      <c r="B38" s="638" t="s">
        <v>357</v>
      </c>
      <c r="C38" s="173" t="s">
        <v>693</v>
      </c>
      <c r="D38" s="177" t="s">
        <v>319</v>
      </c>
    </row>
    <row r="39" spans="1:4" s="179" customFormat="1">
      <c r="A39" s="568">
        <v>30</v>
      </c>
      <c r="B39" s="639" t="s">
        <v>358</v>
      </c>
      <c r="C39" s="565" t="s">
        <v>694</v>
      </c>
      <c r="D39" s="183" t="s">
        <v>359</v>
      </c>
    </row>
    <row r="40" spans="1:4" s="184" customFormat="1">
      <c r="A40" s="568">
        <v>30</v>
      </c>
      <c r="B40" s="639" t="s">
        <v>360</v>
      </c>
      <c r="C40" s="565" t="s">
        <v>695</v>
      </c>
      <c r="D40" s="183" t="s">
        <v>359</v>
      </c>
    </row>
    <row r="41" spans="1:4" s="184" customFormat="1">
      <c r="A41" s="568">
        <v>31</v>
      </c>
      <c r="B41" s="639" t="s">
        <v>361</v>
      </c>
      <c r="C41" s="565" t="s">
        <v>772</v>
      </c>
      <c r="D41" s="183" t="s">
        <v>359</v>
      </c>
    </row>
    <row r="42" spans="1:4" s="184" customFormat="1">
      <c r="A42" s="568">
        <v>32</v>
      </c>
      <c r="B42" s="639" t="s">
        <v>362</v>
      </c>
      <c r="C42" s="565" t="s">
        <v>655</v>
      </c>
      <c r="D42" s="183" t="s">
        <v>359</v>
      </c>
    </row>
    <row r="43" spans="1:4" s="184" customFormat="1">
      <c r="A43" s="568">
        <v>32</v>
      </c>
      <c r="B43" s="639" t="s">
        <v>363</v>
      </c>
      <c r="C43" s="565" t="s">
        <v>696</v>
      </c>
      <c r="D43" s="183" t="s">
        <v>359</v>
      </c>
    </row>
    <row r="44" spans="1:4" s="184" customFormat="1">
      <c r="A44" s="568">
        <v>33</v>
      </c>
      <c r="B44" s="639" t="s">
        <v>364</v>
      </c>
      <c r="C44" s="565" t="s">
        <v>773</v>
      </c>
      <c r="D44" s="183" t="s">
        <v>359</v>
      </c>
    </row>
    <row r="45" spans="1:4" s="184" customFormat="1">
      <c r="A45" s="568">
        <v>33</v>
      </c>
      <c r="B45" s="639" t="s">
        <v>365</v>
      </c>
      <c r="C45" s="565" t="s">
        <v>656</v>
      </c>
      <c r="D45" s="183" t="s">
        <v>359</v>
      </c>
    </row>
    <row r="46" spans="1:4" s="184" customFormat="1">
      <c r="A46" s="568">
        <v>33</v>
      </c>
      <c r="B46" s="639" t="s">
        <v>366</v>
      </c>
      <c r="C46" s="565" t="s">
        <v>697</v>
      </c>
      <c r="D46" s="183" t="s">
        <v>359</v>
      </c>
    </row>
    <row r="47" spans="1:4" s="184" customFormat="1">
      <c r="A47" s="568">
        <v>34</v>
      </c>
      <c r="B47" s="639" t="s">
        <v>367</v>
      </c>
      <c r="C47" s="565" t="s">
        <v>657</v>
      </c>
      <c r="D47" s="183" t="s">
        <v>359</v>
      </c>
    </row>
    <row r="48" spans="1:4" s="184" customFormat="1">
      <c r="A48" s="568">
        <v>35</v>
      </c>
      <c r="B48" s="639" t="s">
        <v>368</v>
      </c>
      <c r="C48" s="565" t="s">
        <v>698</v>
      </c>
      <c r="D48" s="183" t="s">
        <v>359</v>
      </c>
    </row>
    <row r="49" spans="1:4" s="184" customFormat="1">
      <c r="A49" s="568">
        <v>36</v>
      </c>
      <c r="B49" s="639" t="s">
        <v>369</v>
      </c>
      <c r="C49" s="565" t="s">
        <v>774</v>
      </c>
      <c r="D49" s="183" t="s">
        <v>359</v>
      </c>
    </row>
    <row r="50" spans="1:4" s="184" customFormat="1">
      <c r="A50" s="568">
        <v>37</v>
      </c>
      <c r="B50" s="639" t="s">
        <v>370</v>
      </c>
      <c r="C50" s="565" t="s">
        <v>775</v>
      </c>
      <c r="D50" s="183" t="s">
        <v>359</v>
      </c>
    </row>
    <row r="51" spans="1:4" s="184" customFormat="1">
      <c r="A51" s="568">
        <v>38</v>
      </c>
      <c r="B51" s="639" t="s">
        <v>371</v>
      </c>
      <c r="C51" s="565" t="s">
        <v>658</v>
      </c>
      <c r="D51" s="183" t="s">
        <v>653</v>
      </c>
    </row>
    <row r="52" spans="1:4" s="184" customFormat="1">
      <c r="A52" s="568">
        <v>39</v>
      </c>
      <c r="B52" s="639" t="s">
        <v>372</v>
      </c>
      <c r="C52" s="565" t="s">
        <v>659</v>
      </c>
      <c r="D52" s="183" t="s">
        <v>653</v>
      </c>
    </row>
    <row r="53" spans="1:4" s="184" customFormat="1">
      <c r="A53" s="568">
        <v>40</v>
      </c>
      <c r="B53" s="639" t="s">
        <v>373</v>
      </c>
      <c r="C53" s="565" t="s">
        <v>699</v>
      </c>
      <c r="D53" s="183" t="s">
        <v>359</v>
      </c>
    </row>
    <row r="54" spans="1:4" s="184" customFormat="1">
      <c r="A54" s="568">
        <v>40</v>
      </c>
      <c r="B54" s="639" t="s">
        <v>374</v>
      </c>
      <c r="C54" s="565" t="s">
        <v>700</v>
      </c>
      <c r="D54" s="183" t="s">
        <v>359</v>
      </c>
    </row>
    <row r="55" spans="1:4" s="184" customFormat="1">
      <c r="A55" s="568">
        <v>41</v>
      </c>
      <c r="B55" s="639" t="s">
        <v>375</v>
      </c>
      <c r="C55" s="565" t="s">
        <v>701</v>
      </c>
      <c r="D55" s="183" t="s">
        <v>359</v>
      </c>
    </row>
    <row r="56" spans="1:4" s="184" customFormat="1">
      <c r="A56" s="568">
        <v>41</v>
      </c>
      <c r="B56" s="639" t="s">
        <v>376</v>
      </c>
      <c r="C56" s="565" t="s">
        <v>702</v>
      </c>
      <c r="D56" s="183" t="s">
        <v>359</v>
      </c>
    </row>
    <row r="57" spans="1:4" s="184" customFormat="1">
      <c r="A57" s="568">
        <v>42</v>
      </c>
      <c r="B57" s="639" t="s">
        <v>377</v>
      </c>
      <c r="C57" s="565" t="s">
        <v>703</v>
      </c>
      <c r="D57" s="183" t="s">
        <v>359</v>
      </c>
    </row>
    <row r="58" spans="1:4" s="184" customFormat="1">
      <c r="A58" s="568">
        <v>42</v>
      </c>
      <c r="B58" s="639" t="s">
        <v>378</v>
      </c>
      <c r="C58" s="565" t="s">
        <v>704</v>
      </c>
      <c r="D58" s="183" t="s">
        <v>359</v>
      </c>
    </row>
    <row r="59" spans="1:4" s="184" customFormat="1">
      <c r="A59" s="568">
        <v>43</v>
      </c>
      <c r="B59" s="639" t="s">
        <v>379</v>
      </c>
      <c r="C59" s="565" t="s">
        <v>705</v>
      </c>
      <c r="D59" s="183" t="s">
        <v>359</v>
      </c>
    </row>
    <row r="60" spans="1:4" s="184" customFormat="1">
      <c r="A60" s="568">
        <v>43</v>
      </c>
      <c r="B60" s="639" t="s">
        <v>380</v>
      </c>
      <c r="C60" s="565" t="s">
        <v>706</v>
      </c>
      <c r="D60" s="183" t="s">
        <v>359</v>
      </c>
    </row>
    <row r="61" spans="1:4" s="184" customFormat="1">
      <c r="A61" s="568">
        <v>44</v>
      </c>
      <c r="B61" s="639" t="s">
        <v>381</v>
      </c>
      <c r="C61" s="565" t="s">
        <v>707</v>
      </c>
      <c r="D61" s="183" t="s">
        <v>359</v>
      </c>
    </row>
    <row r="62" spans="1:4" s="184" customFormat="1">
      <c r="A62" s="568">
        <v>44</v>
      </c>
      <c r="B62" s="639" t="s">
        <v>382</v>
      </c>
      <c r="C62" s="565" t="s">
        <v>708</v>
      </c>
      <c r="D62" s="183" t="s">
        <v>359</v>
      </c>
    </row>
    <row r="63" spans="1:4" s="184" customFormat="1">
      <c r="A63" s="569">
        <v>45</v>
      </c>
      <c r="B63" s="638" t="s">
        <v>383</v>
      </c>
      <c r="C63" s="565" t="s">
        <v>660</v>
      </c>
      <c r="D63" s="177" t="s">
        <v>359</v>
      </c>
    </row>
    <row r="64" spans="1:4" s="184" customFormat="1">
      <c r="A64" s="569">
        <v>45</v>
      </c>
      <c r="B64" s="638" t="s">
        <v>384</v>
      </c>
      <c r="C64" s="565" t="s">
        <v>661</v>
      </c>
      <c r="D64" s="177" t="s">
        <v>359</v>
      </c>
    </row>
    <row r="65" spans="1:4" s="184" customFormat="1">
      <c r="A65" s="569">
        <v>46</v>
      </c>
      <c r="B65" s="638" t="s">
        <v>385</v>
      </c>
      <c r="C65" s="565" t="s">
        <v>662</v>
      </c>
      <c r="D65" s="177" t="s">
        <v>359</v>
      </c>
    </row>
    <row r="66" spans="1:4" s="173" customFormat="1">
      <c r="A66" s="569">
        <v>47</v>
      </c>
      <c r="B66" s="638" t="s">
        <v>386</v>
      </c>
      <c r="C66" s="565" t="s">
        <v>663</v>
      </c>
      <c r="D66" s="177" t="s">
        <v>359</v>
      </c>
    </row>
    <row r="67" spans="1:4" s="184" customFormat="1">
      <c r="A67" s="568">
        <v>48</v>
      </c>
      <c r="B67" s="639" t="s">
        <v>387</v>
      </c>
      <c r="C67" s="565" t="s">
        <v>709</v>
      </c>
      <c r="D67" s="183" t="s">
        <v>359</v>
      </c>
    </row>
    <row r="68" spans="1:4" s="184" customFormat="1">
      <c r="A68" s="568">
        <v>48</v>
      </c>
      <c r="B68" s="639" t="s">
        <v>388</v>
      </c>
      <c r="C68" s="565" t="s">
        <v>710</v>
      </c>
      <c r="D68" s="183" t="s">
        <v>359</v>
      </c>
    </row>
    <row r="69" spans="1:4" s="184" customFormat="1">
      <c r="A69" s="568">
        <v>48</v>
      </c>
      <c r="B69" s="639" t="s">
        <v>389</v>
      </c>
      <c r="C69" s="565" t="s">
        <v>711</v>
      </c>
      <c r="D69" s="183" t="s">
        <v>359</v>
      </c>
    </row>
    <row r="70" spans="1:4" s="184" customFormat="1">
      <c r="A70" s="568">
        <v>49</v>
      </c>
      <c r="B70" s="639" t="s">
        <v>390</v>
      </c>
      <c r="C70" s="565" t="s">
        <v>712</v>
      </c>
      <c r="D70" s="183" t="s">
        <v>359</v>
      </c>
    </row>
    <row r="71" spans="1:4" s="184" customFormat="1">
      <c r="A71" s="568">
        <v>49</v>
      </c>
      <c r="B71" s="639" t="s">
        <v>391</v>
      </c>
      <c r="C71" s="565" t="s">
        <v>713</v>
      </c>
      <c r="D71" s="183" t="s">
        <v>359</v>
      </c>
    </row>
    <row r="72" spans="1:4" s="184" customFormat="1">
      <c r="A72" s="568">
        <v>49</v>
      </c>
      <c r="B72" s="639" t="s">
        <v>392</v>
      </c>
      <c r="C72" s="565" t="s">
        <v>714</v>
      </c>
      <c r="D72" s="183" t="s">
        <v>359</v>
      </c>
    </row>
    <row r="73" spans="1:4" s="184" customFormat="1">
      <c r="A73" s="568">
        <v>50</v>
      </c>
      <c r="B73" s="639" t="s">
        <v>394</v>
      </c>
      <c r="C73" s="565" t="s">
        <v>715</v>
      </c>
      <c r="D73" s="183" t="s">
        <v>359</v>
      </c>
    </row>
    <row r="74" spans="1:4" s="184" customFormat="1">
      <c r="A74" s="568">
        <v>50</v>
      </c>
      <c r="B74" s="639" t="s">
        <v>393</v>
      </c>
      <c r="C74" s="565" t="s">
        <v>716</v>
      </c>
      <c r="D74" s="183" t="s">
        <v>359</v>
      </c>
    </row>
    <row r="75" spans="1:4" s="184" customFormat="1">
      <c r="A75" s="568">
        <v>51</v>
      </c>
      <c r="B75" s="639" t="s">
        <v>395</v>
      </c>
      <c r="C75" s="565" t="s">
        <v>717</v>
      </c>
      <c r="D75" s="183" t="s">
        <v>359</v>
      </c>
    </row>
    <row r="76" spans="1:4" s="184" customFormat="1">
      <c r="A76" s="568">
        <v>51</v>
      </c>
      <c r="B76" s="639" t="s">
        <v>396</v>
      </c>
      <c r="C76" s="565" t="s">
        <v>718</v>
      </c>
      <c r="D76" s="183" t="s">
        <v>359</v>
      </c>
    </row>
    <row r="77" spans="1:4" s="184" customFormat="1">
      <c r="A77" s="568">
        <v>52</v>
      </c>
      <c r="B77" s="639" t="s">
        <v>397</v>
      </c>
      <c r="C77" s="565" t="s">
        <v>719</v>
      </c>
      <c r="D77" s="183" t="s">
        <v>359</v>
      </c>
    </row>
    <row r="78" spans="1:4" s="184" customFormat="1">
      <c r="A78" s="568">
        <v>52</v>
      </c>
      <c r="B78" s="639" t="s">
        <v>398</v>
      </c>
      <c r="C78" s="565" t="s">
        <v>720</v>
      </c>
      <c r="D78" s="183" t="s">
        <v>359</v>
      </c>
    </row>
    <row r="79" spans="1:4" s="184" customFormat="1">
      <c r="A79" s="568">
        <v>53</v>
      </c>
      <c r="B79" s="639" t="s">
        <v>399</v>
      </c>
      <c r="C79" s="565" t="s">
        <v>721</v>
      </c>
      <c r="D79" s="183" t="s">
        <v>359</v>
      </c>
    </row>
    <row r="80" spans="1:4" s="184" customFormat="1">
      <c r="A80" s="568">
        <v>53</v>
      </c>
      <c r="B80" s="639" t="s">
        <v>400</v>
      </c>
      <c r="C80" s="565" t="s">
        <v>722</v>
      </c>
      <c r="D80" s="183" t="s">
        <v>359</v>
      </c>
    </row>
    <row r="81" spans="1:4" s="184" customFormat="1">
      <c r="A81" s="570"/>
      <c r="B81" s="640"/>
      <c r="C81" s="173"/>
      <c r="D81" s="173"/>
    </row>
  </sheetData>
  <mergeCells count="2">
    <mergeCell ref="D1:L2"/>
    <mergeCell ref="A1:B2"/>
  </mergeCells>
  <hyperlinks>
    <hyperlink ref="B4" location="'Tab 1 Graf 1'!N3" display="Grafico 1" xr:uid="{D6636085-8587-453E-958F-1D99E0C03EFD}"/>
    <hyperlink ref="B5" location="'Tab 1 Graf 1'!A1" display="Tabella 1" xr:uid="{D59FC0D2-EE10-427F-9DC9-CD2F7AAEB93D}"/>
    <hyperlink ref="B6" location="'Tab 2'!A1" display="Tabella 2" xr:uid="{043B3A30-05CC-4B7A-9DF9-35AAA94E2AF4}"/>
    <hyperlink ref="B7" location="'Graf 2'!L1" display="Grafico 2" xr:uid="{511B2E69-5505-44E9-B8B0-BFED03414EB4}"/>
    <hyperlink ref="B8" location="'Graf 3'!L1" display="Grafico 3" xr:uid="{8740E6AC-42AA-4BEF-9C29-8BCF10A5AD28}"/>
    <hyperlink ref="B9" location="'Graf 4'!L1" display="Grafico 4" xr:uid="{F8FDB351-CC6F-43E1-B92C-72288DB85D34}"/>
    <hyperlink ref="B10" location="'Graf 5 6'!U3" display="Grafico 5" xr:uid="{01D867B9-3BB7-45D5-8BFE-615CDA8083CA}"/>
    <hyperlink ref="B11" location="'Graf 5 6'!U12" display="Grafico 6" xr:uid="{77EF295C-608A-49A0-99F4-593339BE9668}"/>
    <hyperlink ref="B12" location="'Graf 7 8'!U2" display="Grafico 7" xr:uid="{0BA22AC6-F563-40AF-A5EF-B263DFC594D6}"/>
    <hyperlink ref="B13" location="'Graf 7 8'!U9" display="Grafico 8" xr:uid="{48E77A2F-675E-4100-BB77-3729A2D7C293}"/>
    <hyperlink ref="B14" location="'Graf 9 10'!U2" display="Grafico 9" xr:uid="{5086A30A-FC15-4BEC-9E59-1C48F0BF19CF}"/>
    <hyperlink ref="B15" location="Indice!U11" display="Grafico 10" xr:uid="{FA9E37F8-E4B1-4A09-9521-B42C6CBA8FDD}"/>
    <hyperlink ref="B16" location="'Graf 11 12'!L8" display="Grafico 11" xr:uid="{46C24CCC-5D7E-4839-9D53-81362768CC22}"/>
    <hyperlink ref="B17" location="'Graf 11 12'!U8" display="Grafico 12" xr:uid="{45F35A63-7FB9-432D-8F69-164EEE2BFEC8}"/>
    <hyperlink ref="B18" location="'Tab 3'!A1" display="Tabella 3" xr:uid="{82E40BA4-5AD0-44E3-9E95-5999F3F67ABF}"/>
    <hyperlink ref="B19" location="'Graf. 13 14'!V2" display="Grafico 13" xr:uid="{C8C230C2-2C39-4625-BD3E-60FB39673892}"/>
    <hyperlink ref="B20" location="'Graf. 13 14'!V21" display="Grafico 14" xr:uid="{D732F462-7FF1-4391-8D93-737467D306A7}"/>
    <hyperlink ref="B21" location="'Tab 4 '!A1" display="Tabella 4" xr:uid="{EE9A51C2-377E-4750-86FC-36FB56F81A5C}"/>
    <hyperlink ref="B22" location="'Graf 15 16'!Q2" display="Grafico 15" xr:uid="{A9CB3A3C-BABD-43DE-87AA-91FD1DED489A}"/>
    <hyperlink ref="B23" location="'Graf 15 16'!Q21" display="Grafico 16" xr:uid="{C179071B-3064-4D40-A4B9-CB80E9FAD097}"/>
    <hyperlink ref="B24" location="'Tab 5'!A1" display="Tabella 5" xr:uid="{C2B617CC-81F7-4C6A-91D5-0D1BFE25D3AE}"/>
    <hyperlink ref="B25" location="'Graf 17 18'!N2" display="Grafico 17" xr:uid="{E3DBDE6D-D388-4584-925B-C074CE288287}"/>
    <hyperlink ref="B26" location="'Graf 17 18'!N20" display="Grafico 18" xr:uid="{C88B33B8-ED30-4BF3-848C-6CE8B90CCC7A}"/>
    <hyperlink ref="B27" location="'Tab 6 Graf 19 20'!K34" display="Tabella 6" xr:uid="{9F60A718-0140-478A-B7DC-76393B9BDD83}"/>
    <hyperlink ref="B28" location="'Tab 6 Graf 19 20'!X2" display="Grafico 19" xr:uid="{8D375697-342D-45BB-9247-FA393D3C87B8}"/>
    <hyperlink ref="B29" location="'Tab 6 Graf 19 20'!X21" display="Grafico 20" xr:uid="{0FCC3400-6961-446E-9883-9512753AE6BE}"/>
    <hyperlink ref="B30" location="'Tab 7 Graf 21 22'!K37" display="Tabella 7" xr:uid="{C1025F34-1E77-46DC-B027-62952A805D3B}"/>
    <hyperlink ref="B31" location="'Tab 7 Graf 21 22'!W1" display="Grafico 21" xr:uid="{4F88B6C7-2F19-4DF4-AB57-8B015D48702E}"/>
    <hyperlink ref="B32" location="'Tab 7 Graf 21 22'!W20" display="Grafico 22" xr:uid="{FF7C7888-14E8-4A91-ABAD-9BED20FE89C7}"/>
    <hyperlink ref="B33" location="'Tab 8 Graf 23 24'!K32" display="Tabella 8" xr:uid="{5073429D-0326-4E0E-B9E8-617B7E22E592}"/>
    <hyperlink ref="B34" location="'Tab 8 Graf 23 24'!X2" display="Grafico 23" xr:uid="{DABDA3DA-04E3-40FC-B63D-E6EC5328C8C6}"/>
    <hyperlink ref="B35" location="'Tab 8 Graf 23 24'!X30" display="Grafico 24" xr:uid="{6D722A55-F46E-4B85-90AD-E866F66A214A}"/>
    <hyperlink ref="B36" location="'Tab 9 Graf 25 26'!K33" display="Tabella 9" xr:uid="{27807889-7DFE-400F-8660-CAEE250EBC74}"/>
    <hyperlink ref="B37" location="'Tab 9 Graf 25 26'!X2" display="Grafico 25" xr:uid="{19A03723-9B27-432F-A7F6-D3689090420A}"/>
    <hyperlink ref="B38" location="'Tab 9 Graf 25 26'!X21" display="Grafico 26" xr:uid="{00CB8A95-FD8F-43B4-952A-208312855456}"/>
    <hyperlink ref="B39" location="'Tab 10'!A1" display="Tabella 10" xr:uid="{713068B1-DF26-4EF6-8629-171347CB2696}"/>
    <hyperlink ref="B40" location="'Tab 11'!A1" display="Tabella 11" xr:uid="{251B4D8D-7DC4-4B85-8C8D-EFD0128DED03}"/>
    <hyperlink ref="B41" location="'Tab 12'!A1" display="Tabella 12" xr:uid="{2E54513D-D5B2-4B71-A158-9C452386236F}"/>
    <hyperlink ref="B42" location="'Tab 13'!A1" display="Tabella 13" xr:uid="{3ED49C0C-0F09-448E-8E3A-52F9F6ED3D82}"/>
    <hyperlink ref="B43" location="'Tab 14'!A1" display="Tabella 14" xr:uid="{285ABCDC-E471-4D2D-8D04-DC103D2CEC71}"/>
    <hyperlink ref="B44" location="'Graf 27'!I1" display="Grafico 27" xr:uid="{2C5C2F9D-E832-4177-A19E-36298ED57A40}"/>
    <hyperlink ref="B45" location="'Graf 28'!N1" display="Grafico 28" xr:uid="{86576655-2DD4-437D-AC4D-45A8DE6F8646}"/>
    <hyperlink ref="B46" location="'Graf 29'!L4" display="Grafico 29" xr:uid="{B28A0B22-6FE4-4B2D-8ED3-181F87AED1EC}"/>
    <hyperlink ref="B47" location="'Tab 15'!A1" display="Tabella 15" xr:uid="{C1D84913-3319-4574-88E5-0B1AE17BE095}"/>
    <hyperlink ref="B48" location="'Graf 30'!A1" display="Grafico 30" xr:uid="{81CB8F55-5E11-49B8-BCD6-AC04FF26A412}"/>
    <hyperlink ref="B49" location="'Graf 31'!A1" display="Grafico 31" xr:uid="{6799F61A-EFF2-4141-BA29-2AE198471738}"/>
    <hyperlink ref="B50" location="'Graf 32'!A1" display="Grafico 32" xr:uid="{2643BE7C-4F77-468B-85FE-253F33FA24B7}"/>
    <hyperlink ref="B51" location="'Tab 16'!A1" display="Tabella 16" xr:uid="{E59B3559-EFDC-4295-BC28-CC3B7069F0BE}"/>
    <hyperlink ref="B52" location="'Tab 17'!A1" display="Tabella 17" xr:uid="{A65AB305-8145-483D-8319-CFACC4F32C99}"/>
    <hyperlink ref="B53" location="'Tab 18 19'!A1" display="Tabella 18" xr:uid="{FE1DB5C8-EDC7-4FC0-9C70-0A0135F2BE1C}"/>
    <hyperlink ref="B54" location="'Tab 18 19'!K1" display="Tabella 19" xr:uid="{AB02582D-E530-4920-B02B-817D9F88A3E8}"/>
    <hyperlink ref="B55" location="'Tab 20 21'!A1" display="Tabella 20" xr:uid="{45515E0C-9132-43B6-8731-96211D445C91}"/>
    <hyperlink ref="B56" location="'Tab 20 21'!K1" display="Tabella 21" xr:uid="{42400A8D-A333-4001-ACF7-455DE247BE7C}"/>
    <hyperlink ref="B57" location="'Tab 22 23'!A1" display="Tabella 22" xr:uid="{52F30D9E-EC7C-4EB2-83D1-DADAAEEAC2EB}"/>
    <hyperlink ref="B58" location="'Tab 22 23'!J1" display="Tabella 23" xr:uid="{866B46A2-3163-4EF3-9D9D-3D55EB342133}"/>
    <hyperlink ref="B59" location="'Tab 24 Graf 33'!A1" display="Tabella 24" xr:uid="{0251DD71-36C2-481F-9DA9-15CAF2F9E67F}"/>
    <hyperlink ref="B60" location="'Tab 24 Graf 33'!L1" display="Grafico 33" xr:uid="{97F3E276-581C-46B5-8A1E-50714127CF25}"/>
    <hyperlink ref="B61" location="'Graf. 34 35'!G26" display="Grafico 34" xr:uid="{4DC59479-F35C-41B3-B1DC-64289098EFAA}"/>
    <hyperlink ref="B62" location="'Graf. 34 35'!S26" display="Grafico 35" xr:uid="{1B40D7F5-B870-4800-AE76-85C732158935}"/>
    <hyperlink ref="B63" location="'Graf 36'!A9" display="Grafico 36" xr:uid="{EEA48F5F-8535-47EA-8B16-95CE9E8B0EF1}"/>
    <hyperlink ref="B64" location="'Tab 25'!A1" display="Tabella 25" xr:uid="{E1798238-785B-4FBE-B125-0866410BF786}"/>
    <hyperlink ref="B65" location="'Tab 26'!A1" display="Tabella 26" xr:uid="{F0464CF0-3225-431D-B2CF-D2BA0D9490C2}"/>
    <hyperlink ref="B66" location="'Tab 27'!A1" display="Tabella 27" xr:uid="{166301DB-E8F7-43EE-AD2D-2C28875D6E16}"/>
    <hyperlink ref="B67" location="'Tab 28'!A1" display="Tabella 28" xr:uid="{C3221B2B-6927-428B-9F2A-6B17868A2CFA}"/>
    <hyperlink ref="B68" location="'Tab 29'!A1" display="Tabella 29" xr:uid="{59F0F934-00DD-4070-888D-008C913E10CF}"/>
    <hyperlink ref="B69" location="'Graf 37'!K1" display="Grafico 37" xr:uid="{CB1FE4C0-6BA7-4D7E-9F64-945402066D8D}"/>
    <hyperlink ref="B70" location="'Graf. 38 39 40'!K1" display="Grafico 38" xr:uid="{FE6A452F-8AEA-495F-BD5F-925E79A0060C}"/>
    <hyperlink ref="B71" location="'Graf. 38 39 40'!K15" display="Grafico 39" xr:uid="{AE192B16-60EF-4F2A-B77C-8242FCB8B8D2}"/>
    <hyperlink ref="B72" location="'Graf. 38 39 40'!K29" display="Grafico 40" xr:uid="{9BD98343-DF6A-47AC-98C8-DA73721C044D}"/>
    <hyperlink ref="B73" location="'Tab 30 Graf 41'!A1" display="Tabella 30" xr:uid="{F7A5DAB6-8734-4027-82E1-DA2F14A63086}"/>
    <hyperlink ref="B74" location="'Tab 30 Graf 41'!H1" display="Grafico 41" xr:uid="{7227E63E-9FD3-47AA-B91D-0D9289B0553D}"/>
    <hyperlink ref="B75" location="'Tab 31 Graf 42'!A1" display="Tabella 31" xr:uid="{5A487DC4-125E-4C46-8783-C19425639A62}"/>
    <hyperlink ref="B76" location="'Tab 31 Graf 42'!N1" display="Grafico 42" xr:uid="{C4CDA7CD-108C-47F0-99CB-AB2BB36585D6}"/>
    <hyperlink ref="B77" location="'Tab 32 Graf 43'!A1" display="Tabella 32" xr:uid="{2EFD2BC2-0359-4F92-9E32-8497DA8DA576}"/>
    <hyperlink ref="B78" location="'Tab 32 Graf 43'!J1" display="Grafico 43" xr:uid="{32117754-0517-428C-B732-25973E6E057C}"/>
    <hyperlink ref="B79" location="'Tab 33 Graf 44'!A1" display="Tabella 33" xr:uid="{1535181B-8E78-47B6-A0BF-D26D2FBF07D9}"/>
    <hyperlink ref="B80" location="'Tab 33 Graf 44'!N1" display="Grafico 44" xr:uid="{26B5478B-4376-4298-AC92-A97942A55C2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5B63A-EE95-4ADD-A714-02A6D1674B50}">
  <dimension ref="A1:U13"/>
  <sheetViews>
    <sheetView zoomScale="85" zoomScaleNormal="85" workbookViewId="0">
      <selection activeCell="A8" sqref="A8:XFD8"/>
    </sheetView>
  </sheetViews>
  <sheetFormatPr defaultRowHeight="14.25"/>
  <cols>
    <col min="1" max="1" width="13.75" customWidth="1"/>
    <col min="2" max="2" width="9" style="29" customWidth="1"/>
    <col min="3" max="3" width="11" style="29" customWidth="1"/>
    <col min="4" max="4" width="9" style="29" customWidth="1"/>
    <col min="5" max="5" width="10" style="29" customWidth="1"/>
    <col min="6" max="7" width="9" style="29" customWidth="1"/>
    <col min="8" max="8" width="10" style="29" customWidth="1"/>
    <col min="9" max="9" width="9" style="29" customWidth="1"/>
    <col min="10" max="10" width="11.625" style="29" customWidth="1"/>
    <col min="13" max="13" width="11.25" customWidth="1"/>
    <col min="14" max="17" width="9.125" bestFit="1" customWidth="1"/>
    <col min="18" max="18" width="9.5" bestFit="1" customWidth="1"/>
    <col min="19" max="19" width="9.125" bestFit="1" customWidth="1"/>
    <col min="20" max="20" width="9.5" bestFit="1" customWidth="1"/>
    <col min="21" max="21" width="9.125" bestFit="1" customWidth="1"/>
  </cols>
  <sheetData>
    <row r="1" spans="1:21" ht="45">
      <c r="C1" s="112" t="s">
        <v>132</v>
      </c>
      <c r="D1" s="112" t="s">
        <v>26</v>
      </c>
      <c r="E1" s="112" t="s">
        <v>27</v>
      </c>
      <c r="F1" s="112" t="s">
        <v>28</v>
      </c>
      <c r="G1" s="112" t="s">
        <v>29</v>
      </c>
      <c r="H1" s="112" t="s">
        <v>30</v>
      </c>
      <c r="I1" s="112" t="s">
        <v>31</v>
      </c>
      <c r="J1" s="112" t="s">
        <v>32</v>
      </c>
    </row>
    <row r="2" spans="1:21" ht="68.25" thickBot="1">
      <c r="B2" s="97" t="s">
        <v>128</v>
      </c>
      <c r="C2" s="97" t="s">
        <v>13</v>
      </c>
      <c r="D2" s="97" t="s">
        <v>14</v>
      </c>
      <c r="E2" s="97" t="s">
        <v>15</v>
      </c>
      <c r="F2" s="97" t="s">
        <v>16</v>
      </c>
      <c r="G2" s="97" t="s">
        <v>17</v>
      </c>
      <c r="H2" s="97" t="s">
        <v>18</v>
      </c>
      <c r="I2" s="97" t="s">
        <v>19</v>
      </c>
      <c r="J2" s="97" t="s">
        <v>20</v>
      </c>
      <c r="L2" s="111" t="s">
        <v>138</v>
      </c>
      <c r="M2" s="110" t="s">
        <v>137</v>
      </c>
      <c r="N2" s="109" t="s">
        <v>132</v>
      </c>
      <c r="O2" s="109" t="s">
        <v>26</v>
      </c>
      <c r="P2" s="109" t="s">
        <v>27</v>
      </c>
      <c r="Q2" s="109" t="s">
        <v>28</v>
      </c>
      <c r="R2" s="109" t="s">
        <v>29</v>
      </c>
      <c r="S2" s="109" t="s">
        <v>30</v>
      </c>
      <c r="T2" s="109" t="s">
        <v>31</v>
      </c>
      <c r="U2" s="109" t="s">
        <v>32</v>
      </c>
    </row>
    <row r="3" spans="1:21" ht="33.75">
      <c r="A3" s="6" t="s">
        <v>136</v>
      </c>
      <c r="B3" s="108" t="s">
        <v>37</v>
      </c>
      <c r="C3" s="71">
        <v>2337670000</v>
      </c>
      <c r="D3" s="71">
        <v>53370000</v>
      </c>
      <c r="E3" s="71">
        <v>217070000</v>
      </c>
      <c r="F3" s="71">
        <v>15930000</v>
      </c>
      <c r="G3" s="71">
        <v>87640000</v>
      </c>
      <c r="H3" s="71">
        <v>262570000</v>
      </c>
      <c r="I3" s="71">
        <v>17540000</v>
      </c>
      <c r="J3" s="71">
        <v>1683550000</v>
      </c>
      <c r="L3" s="163" t="s">
        <v>37</v>
      </c>
      <c r="M3" s="107" t="s">
        <v>135</v>
      </c>
      <c r="N3" s="106">
        <f t="shared" ref="N3:U3" si="0">C7/C3*100</f>
        <v>4.3483468581964093</v>
      </c>
      <c r="O3" s="106">
        <f t="shared" si="0"/>
        <v>49.672100430953719</v>
      </c>
      <c r="P3" s="106">
        <f t="shared" si="0"/>
        <v>0.83383240429354588</v>
      </c>
      <c r="Q3" s="106">
        <f t="shared" si="0"/>
        <v>71.123666038920277</v>
      </c>
      <c r="R3" s="106">
        <f t="shared" si="0"/>
        <v>0</v>
      </c>
      <c r="S3" s="105">
        <f t="shared" si="0"/>
        <v>1.7976158738622083</v>
      </c>
      <c r="T3" s="105">
        <f t="shared" si="0"/>
        <v>0</v>
      </c>
      <c r="U3" s="105">
        <f t="shared" si="0"/>
        <v>3.4023343530040688</v>
      </c>
    </row>
    <row r="4" spans="1:21">
      <c r="B4" s="96" t="s">
        <v>22</v>
      </c>
      <c r="C4" s="71">
        <v>172502773</v>
      </c>
      <c r="D4" s="71">
        <v>15208901</v>
      </c>
      <c r="E4" s="71">
        <v>31222898</v>
      </c>
      <c r="F4" s="71">
        <v>3273196</v>
      </c>
      <c r="G4" s="71">
        <v>8454484</v>
      </c>
      <c r="H4" s="71">
        <v>37541515</v>
      </c>
      <c r="I4" s="71">
        <v>6057237</v>
      </c>
      <c r="J4" s="71">
        <v>70744542</v>
      </c>
      <c r="L4" s="164"/>
      <c r="M4" s="104" t="s">
        <v>134</v>
      </c>
      <c r="N4" s="103">
        <f t="shared" ref="N4:U4" si="1">C12/C3*100</f>
        <v>95.651653141803592</v>
      </c>
      <c r="O4" s="103">
        <f t="shared" si="1"/>
        <v>50.327899569046288</v>
      </c>
      <c r="P4" s="103">
        <f t="shared" si="1"/>
        <v>99.166167595706455</v>
      </c>
      <c r="Q4" s="103">
        <f t="shared" si="1"/>
        <v>28.8135593220339</v>
      </c>
      <c r="R4" s="103">
        <f t="shared" si="1"/>
        <v>100</v>
      </c>
      <c r="S4" s="102">
        <f t="shared" si="1"/>
        <v>98.198575617930459</v>
      </c>
      <c r="T4" s="102">
        <f t="shared" si="1"/>
        <v>100</v>
      </c>
      <c r="U4" s="102">
        <f t="shared" si="1"/>
        <v>96.598853612901308</v>
      </c>
    </row>
    <row r="5" spans="1:21">
      <c r="L5" s="165" t="s">
        <v>22</v>
      </c>
      <c r="M5" s="101" t="s">
        <v>135</v>
      </c>
      <c r="N5" s="100">
        <f>C8/C4*100</f>
        <v>5.8769107439217798</v>
      </c>
      <c r="O5" s="100">
        <f>D8/D4*100</f>
        <v>29.257748472424144</v>
      </c>
      <c r="P5" s="100">
        <f>E8/E4*100</f>
        <v>4.4999026035315491E-2</v>
      </c>
      <c r="Q5" s="100">
        <f>F8/F4*100</f>
        <v>55.594623725557526</v>
      </c>
      <c r="R5" s="100"/>
      <c r="S5" s="99">
        <f>H8/H4*100</f>
        <v>2.3563779991297635</v>
      </c>
      <c r="T5" s="99"/>
      <c r="U5" s="99">
        <f>J8/J4*100</f>
        <v>4.1977245396542395</v>
      </c>
    </row>
    <row r="6" spans="1:21" ht="59.25" customHeight="1">
      <c r="C6" s="97" t="s">
        <v>13</v>
      </c>
      <c r="D6" s="97" t="s">
        <v>14</v>
      </c>
      <c r="E6" s="97" t="s">
        <v>15</v>
      </c>
      <c r="F6" s="97" t="s">
        <v>16</v>
      </c>
      <c r="G6" s="97" t="s">
        <v>17</v>
      </c>
      <c r="H6" s="97" t="s">
        <v>18</v>
      </c>
      <c r="I6" s="97" t="s">
        <v>19</v>
      </c>
      <c r="J6" s="97" t="s">
        <v>20</v>
      </c>
      <c r="L6" s="165"/>
      <c r="M6" s="101" t="s">
        <v>134</v>
      </c>
      <c r="N6" s="100">
        <f t="shared" ref="N6:U6" si="2">C13/C4*100</f>
        <v>94.123089256078217</v>
      </c>
      <c r="O6" s="100">
        <f t="shared" si="2"/>
        <v>70.74225152757586</v>
      </c>
      <c r="P6" s="100">
        <f t="shared" si="2"/>
        <v>99.955000973964687</v>
      </c>
      <c r="Q6" s="100">
        <f t="shared" si="2"/>
        <v>44.405376274442467</v>
      </c>
      <c r="R6" s="100">
        <f t="shared" si="2"/>
        <v>100</v>
      </c>
      <c r="S6" s="99">
        <f t="shared" si="2"/>
        <v>97.643622000870238</v>
      </c>
      <c r="T6" s="99">
        <f t="shared" si="2"/>
        <v>100</v>
      </c>
      <c r="U6" s="99">
        <f t="shared" si="2"/>
        <v>95.802275460345768</v>
      </c>
    </row>
    <row r="7" spans="1:21">
      <c r="A7" s="6" t="s">
        <v>101</v>
      </c>
      <c r="B7" s="96" t="s">
        <v>37</v>
      </c>
      <c r="C7" s="71">
        <v>101650000</v>
      </c>
      <c r="D7" s="71">
        <v>26510000</v>
      </c>
      <c r="E7" s="71">
        <v>1810000</v>
      </c>
      <c r="F7" s="71">
        <v>11330000</v>
      </c>
      <c r="G7" s="71"/>
      <c r="H7" s="71">
        <v>4720000</v>
      </c>
      <c r="I7" s="71"/>
      <c r="J7" s="71">
        <v>57280000</v>
      </c>
      <c r="L7" s="98"/>
    </row>
    <row r="8" spans="1:21">
      <c r="B8" s="96" t="s">
        <v>22</v>
      </c>
      <c r="C8" s="71">
        <v>10137834</v>
      </c>
      <c r="D8" s="71">
        <v>4449782</v>
      </c>
      <c r="E8" s="71">
        <v>14050</v>
      </c>
      <c r="F8" s="71">
        <v>1819721</v>
      </c>
      <c r="G8" s="71"/>
      <c r="H8" s="71">
        <v>884620</v>
      </c>
      <c r="I8" s="71"/>
      <c r="J8" s="71">
        <v>2969661</v>
      </c>
      <c r="L8" s="7" t="s">
        <v>736</v>
      </c>
      <c r="M8" s="72"/>
      <c r="N8" s="72"/>
      <c r="O8" s="72"/>
      <c r="P8" s="72"/>
      <c r="Q8" s="72"/>
      <c r="R8" s="72"/>
      <c r="U8" s="7" t="s">
        <v>737</v>
      </c>
    </row>
    <row r="11" spans="1:21" ht="67.5">
      <c r="C11" s="97" t="s">
        <v>13</v>
      </c>
      <c r="D11" s="97" t="s">
        <v>14</v>
      </c>
      <c r="E11" s="97" t="s">
        <v>15</v>
      </c>
      <c r="F11" s="97" t="s">
        <v>16</v>
      </c>
      <c r="G11" s="97" t="s">
        <v>17</v>
      </c>
      <c r="H11" s="97" t="s">
        <v>18</v>
      </c>
      <c r="I11" s="97" t="s">
        <v>19</v>
      </c>
      <c r="J11" s="97" t="s">
        <v>20</v>
      </c>
    </row>
    <row r="12" spans="1:21">
      <c r="A12" s="6" t="s">
        <v>100</v>
      </c>
      <c r="B12" s="96" t="s">
        <v>37</v>
      </c>
      <c r="C12" s="71">
        <v>2236020000</v>
      </c>
      <c r="D12" s="71">
        <v>26860000</v>
      </c>
      <c r="E12" s="71">
        <v>215260000</v>
      </c>
      <c r="F12" s="71">
        <v>4590000</v>
      </c>
      <c r="G12" s="71">
        <v>87640000</v>
      </c>
      <c r="H12" s="71">
        <v>257840000</v>
      </c>
      <c r="I12" s="71">
        <v>17540000</v>
      </c>
      <c r="J12" s="71">
        <v>1626290000</v>
      </c>
    </row>
    <row r="13" spans="1:21">
      <c r="B13" s="96" t="s">
        <v>22</v>
      </c>
      <c r="C13" s="71">
        <v>162364939</v>
      </c>
      <c r="D13" s="71">
        <v>10759119</v>
      </c>
      <c r="E13" s="71">
        <v>31208848</v>
      </c>
      <c r="F13" s="71">
        <v>1453475</v>
      </c>
      <c r="G13" s="71">
        <v>8454484</v>
      </c>
      <c r="H13" s="71">
        <v>36656895</v>
      </c>
      <c r="I13" s="71">
        <v>6057237</v>
      </c>
      <c r="J13" s="71">
        <v>67774881</v>
      </c>
    </row>
  </sheetData>
  <mergeCells count="2">
    <mergeCell ref="L3:L4"/>
    <mergeCell ref="L5:L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6428D-C56B-4B01-A2C4-E7FC56FEE499}">
  <dimension ref="A1:I30"/>
  <sheetViews>
    <sheetView zoomScaleNormal="100" workbookViewId="0"/>
  </sheetViews>
  <sheetFormatPr defaultRowHeight="14.25"/>
  <cols>
    <col min="1" max="1" width="14.25" customWidth="1"/>
    <col min="2" max="2" width="10.375" customWidth="1"/>
    <col min="3" max="3" width="11.125" customWidth="1"/>
    <col min="4" max="4" width="10.375" customWidth="1"/>
    <col min="5" max="5" width="12.75" customWidth="1"/>
    <col min="6" max="6" width="13.375" customWidth="1"/>
    <col min="7" max="7" width="14.75" customWidth="1"/>
    <col min="8" max="8" width="12.375" customWidth="1"/>
    <col min="9" max="9" width="14.75" bestFit="1" customWidth="1"/>
  </cols>
  <sheetData>
    <row r="1" spans="1:9">
      <c r="A1" s="17" t="s">
        <v>738</v>
      </c>
      <c r="B1" s="16"/>
      <c r="C1" s="16"/>
      <c r="D1" s="16"/>
      <c r="E1" s="16"/>
      <c r="F1" s="16"/>
      <c r="G1" s="16"/>
      <c r="H1" s="16"/>
      <c r="I1" s="16"/>
    </row>
    <row r="2" spans="1:9" ht="60" customHeight="1" thickBot="1">
      <c r="A2" s="15" t="s">
        <v>73</v>
      </c>
      <c r="B2" s="14" t="s">
        <v>72</v>
      </c>
      <c r="C2" s="14" t="s">
        <v>71</v>
      </c>
      <c r="D2" s="14" t="s">
        <v>70</v>
      </c>
      <c r="E2" s="14" t="s">
        <v>69</v>
      </c>
      <c r="F2" s="14" t="s">
        <v>68</v>
      </c>
      <c r="G2" s="14" t="s">
        <v>67</v>
      </c>
      <c r="H2" s="14" t="s">
        <v>66</v>
      </c>
      <c r="I2" s="14" t="s">
        <v>65</v>
      </c>
    </row>
    <row r="3" spans="1:9">
      <c r="A3" s="13" t="s">
        <v>34</v>
      </c>
      <c r="B3" s="8">
        <v>219563</v>
      </c>
      <c r="C3" s="8">
        <v>215703</v>
      </c>
      <c r="D3" s="8">
        <v>51922</v>
      </c>
      <c r="E3" s="8">
        <v>58815</v>
      </c>
      <c r="F3" s="8">
        <v>1123</v>
      </c>
      <c r="G3" s="8">
        <v>57556</v>
      </c>
      <c r="H3" s="8">
        <v>66487</v>
      </c>
      <c r="I3" s="8">
        <v>37415</v>
      </c>
    </row>
    <row r="4" spans="1:9">
      <c r="A4" s="9" t="s">
        <v>64</v>
      </c>
      <c r="B4" s="8">
        <v>4677</v>
      </c>
      <c r="C4" s="8">
        <v>4677</v>
      </c>
      <c r="D4" s="8">
        <v>46</v>
      </c>
      <c r="E4" s="8">
        <v>2022</v>
      </c>
      <c r="F4" s="8">
        <v>39</v>
      </c>
      <c r="G4" s="8">
        <v>1983</v>
      </c>
      <c r="H4" s="8">
        <v>1611</v>
      </c>
      <c r="I4" s="8">
        <v>932</v>
      </c>
    </row>
    <row r="5" spans="1:9">
      <c r="A5" s="9" t="s">
        <v>63</v>
      </c>
      <c r="B5" s="8">
        <v>2862</v>
      </c>
      <c r="C5" s="8">
        <v>2859</v>
      </c>
      <c r="D5" s="8">
        <v>1750</v>
      </c>
      <c r="E5" s="8">
        <v>208</v>
      </c>
      <c r="F5" s="8">
        <v>0</v>
      </c>
      <c r="G5" s="8">
        <v>208</v>
      </c>
      <c r="H5" s="8">
        <v>849</v>
      </c>
      <c r="I5" s="8">
        <v>52</v>
      </c>
    </row>
    <row r="6" spans="1:9">
      <c r="A6" s="9" t="s">
        <v>62</v>
      </c>
      <c r="B6" s="8">
        <v>3732</v>
      </c>
      <c r="C6" s="8">
        <v>3732</v>
      </c>
      <c r="D6" s="8">
        <v>1828</v>
      </c>
      <c r="E6" s="8">
        <v>616</v>
      </c>
      <c r="F6" s="8">
        <v>5</v>
      </c>
      <c r="G6" s="8">
        <v>611</v>
      </c>
      <c r="H6" s="8">
        <v>1015</v>
      </c>
      <c r="I6" s="8">
        <v>273</v>
      </c>
    </row>
    <row r="7" spans="1:9">
      <c r="A7" s="9" t="s">
        <v>61</v>
      </c>
      <c r="B7" s="8">
        <v>4715</v>
      </c>
      <c r="C7" s="8">
        <v>4715</v>
      </c>
      <c r="D7" s="8">
        <v>53</v>
      </c>
      <c r="E7" s="8">
        <v>2302</v>
      </c>
      <c r="F7" s="8">
        <v>0</v>
      </c>
      <c r="G7" s="8">
        <v>2302</v>
      </c>
      <c r="H7" s="8">
        <v>1525</v>
      </c>
      <c r="I7" s="8">
        <v>827</v>
      </c>
    </row>
    <row r="8" spans="1:9">
      <c r="A8" s="9" t="s">
        <v>60</v>
      </c>
      <c r="B8" s="8">
        <v>50260</v>
      </c>
      <c r="C8" s="8">
        <v>50260</v>
      </c>
      <c r="D8" s="8">
        <v>423</v>
      </c>
      <c r="E8" s="8">
        <v>15936</v>
      </c>
      <c r="F8" s="8">
        <v>480</v>
      </c>
      <c r="G8" s="8">
        <v>15646</v>
      </c>
      <c r="H8" s="8">
        <v>24704</v>
      </c>
      <c r="I8" s="8">
        <v>9019</v>
      </c>
    </row>
    <row r="9" spans="1:9">
      <c r="A9" s="9" t="s">
        <v>59</v>
      </c>
      <c r="B9" s="8">
        <v>535</v>
      </c>
      <c r="C9" s="8">
        <v>505</v>
      </c>
      <c r="D9" s="8">
        <v>115</v>
      </c>
      <c r="E9" s="8">
        <v>221</v>
      </c>
      <c r="F9" s="8">
        <v>0</v>
      </c>
      <c r="G9" s="8">
        <v>221</v>
      </c>
      <c r="H9" s="8">
        <v>130</v>
      </c>
      <c r="I9" s="8">
        <v>20</v>
      </c>
    </row>
    <row r="10" spans="1:9">
      <c r="A10" s="9" t="s">
        <v>58</v>
      </c>
      <c r="B10" s="11">
        <v>2912</v>
      </c>
      <c r="C10" s="11">
        <v>2865</v>
      </c>
      <c r="D10" s="11">
        <v>418</v>
      </c>
      <c r="E10" s="11">
        <v>1243</v>
      </c>
      <c r="F10" s="11">
        <v>0</v>
      </c>
      <c r="G10" s="11">
        <v>1243</v>
      </c>
      <c r="H10" s="11">
        <v>851</v>
      </c>
      <c r="I10" s="11">
        <v>245</v>
      </c>
    </row>
    <row r="11" spans="1:9">
      <c r="A11" s="9" t="s">
        <v>57</v>
      </c>
      <c r="B11" s="8">
        <v>5523</v>
      </c>
      <c r="C11" s="8">
        <v>5523</v>
      </c>
      <c r="D11" s="8">
        <v>4330</v>
      </c>
      <c r="E11" s="8">
        <v>83</v>
      </c>
      <c r="F11" s="11" t="s">
        <v>21</v>
      </c>
      <c r="G11" s="8">
        <v>83</v>
      </c>
      <c r="H11" s="8">
        <v>829</v>
      </c>
      <c r="I11" s="8">
        <v>281</v>
      </c>
    </row>
    <row r="12" spans="1:9">
      <c r="A12" s="9" t="s">
        <v>56</v>
      </c>
      <c r="B12" s="8">
        <v>22229</v>
      </c>
      <c r="C12" s="8">
        <v>22229</v>
      </c>
      <c r="D12" s="8">
        <v>11325</v>
      </c>
      <c r="E12" s="8">
        <v>2898</v>
      </c>
      <c r="F12" s="8">
        <v>0</v>
      </c>
      <c r="G12" s="8">
        <v>2580</v>
      </c>
      <c r="H12" s="8">
        <v>4009</v>
      </c>
      <c r="I12" s="8">
        <v>3724</v>
      </c>
    </row>
    <row r="13" spans="1:9">
      <c r="A13" s="9" t="s">
        <v>55</v>
      </c>
      <c r="B13" s="8">
        <v>35889</v>
      </c>
      <c r="C13" s="8">
        <v>35889</v>
      </c>
      <c r="D13" s="8">
        <v>7382</v>
      </c>
      <c r="E13" s="8">
        <v>12370</v>
      </c>
      <c r="F13" s="8">
        <v>92</v>
      </c>
      <c r="G13" s="8">
        <v>12287</v>
      </c>
      <c r="H13" s="8">
        <v>8909</v>
      </c>
      <c r="I13" s="8">
        <v>7259</v>
      </c>
    </row>
    <row r="14" spans="1:9">
      <c r="A14" s="9" t="s">
        <v>54</v>
      </c>
      <c r="B14" s="8">
        <v>1768</v>
      </c>
      <c r="C14" s="8">
        <v>1619</v>
      </c>
      <c r="D14" s="8">
        <v>1171</v>
      </c>
      <c r="E14" s="8">
        <v>1</v>
      </c>
      <c r="F14" s="8">
        <v>0</v>
      </c>
      <c r="G14" s="8">
        <v>1</v>
      </c>
      <c r="H14" s="8">
        <v>398</v>
      </c>
      <c r="I14" s="8">
        <v>49</v>
      </c>
    </row>
    <row r="15" spans="1:9">
      <c r="A15" s="13" t="s">
        <v>33</v>
      </c>
      <c r="B15" s="12">
        <v>30165</v>
      </c>
      <c r="C15" s="12">
        <v>27488</v>
      </c>
      <c r="D15" s="12">
        <v>6486</v>
      </c>
      <c r="E15" s="12">
        <v>5756</v>
      </c>
      <c r="F15" s="12">
        <v>180</v>
      </c>
      <c r="G15" s="12">
        <v>5576</v>
      </c>
      <c r="H15" s="12">
        <v>8675</v>
      </c>
      <c r="I15" s="12">
        <v>6334</v>
      </c>
    </row>
    <row r="16" spans="1:9">
      <c r="A16" s="9" t="s">
        <v>53</v>
      </c>
      <c r="B16" s="11" t="s">
        <v>52</v>
      </c>
      <c r="C16" s="11" t="s">
        <v>52</v>
      </c>
      <c r="D16" s="11" t="s">
        <v>52</v>
      </c>
      <c r="E16" s="11" t="s">
        <v>52</v>
      </c>
      <c r="F16" s="11" t="s">
        <v>52</v>
      </c>
      <c r="G16" s="11" t="s">
        <v>52</v>
      </c>
      <c r="H16" s="11" t="s">
        <v>52</v>
      </c>
      <c r="I16" s="8" t="s">
        <v>52</v>
      </c>
    </row>
    <row r="17" spans="1:9">
      <c r="A17" s="9" t="s">
        <v>51</v>
      </c>
      <c r="B17" s="8">
        <v>785</v>
      </c>
      <c r="C17" s="8">
        <v>676</v>
      </c>
      <c r="D17" s="8">
        <v>462</v>
      </c>
      <c r="E17" s="8">
        <v>15</v>
      </c>
      <c r="F17" s="11">
        <v>0</v>
      </c>
      <c r="G17" s="8">
        <v>15</v>
      </c>
      <c r="H17" s="8">
        <v>150</v>
      </c>
      <c r="I17" s="8">
        <v>48</v>
      </c>
    </row>
    <row r="18" spans="1:9">
      <c r="A18" s="9" t="s">
        <v>50</v>
      </c>
      <c r="B18" s="8">
        <v>1301</v>
      </c>
      <c r="C18" s="8">
        <v>1167</v>
      </c>
      <c r="D18" s="8">
        <v>320</v>
      </c>
      <c r="E18" s="8">
        <v>163</v>
      </c>
      <c r="F18" s="8">
        <v>0</v>
      </c>
      <c r="G18" s="8">
        <v>163</v>
      </c>
      <c r="H18" s="8">
        <v>315</v>
      </c>
      <c r="I18" s="8">
        <v>368</v>
      </c>
    </row>
    <row r="19" spans="1:9">
      <c r="A19" s="9" t="s">
        <v>49</v>
      </c>
      <c r="B19" s="8">
        <v>488</v>
      </c>
      <c r="C19" s="8">
        <v>488</v>
      </c>
      <c r="D19" s="8">
        <v>23</v>
      </c>
      <c r="E19" s="8">
        <v>162</v>
      </c>
      <c r="F19" s="8">
        <v>0</v>
      </c>
      <c r="G19" s="8">
        <v>228</v>
      </c>
      <c r="H19" s="8">
        <v>145</v>
      </c>
      <c r="I19" s="8">
        <v>94</v>
      </c>
    </row>
    <row r="20" spans="1:9">
      <c r="A20" s="9" t="s">
        <v>48</v>
      </c>
      <c r="B20" s="8">
        <v>3729</v>
      </c>
      <c r="C20" s="8">
        <v>3746</v>
      </c>
      <c r="D20" s="8">
        <v>1851</v>
      </c>
      <c r="E20" s="8">
        <v>501</v>
      </c>
      <c r="F20" s="8">
        <v>0</v>
      </c>
      <c r="G20" s="8">
        <v>501</v>
      </c>
      <c r="H20" s="8">
        <v>1085</v>
      </c>
      <c r="I20" s="8">
        <v>309</v>
      </c>
    </row>
    <row r="21" spans="1:9">
      <c r="A21" s="9" t="s">
        <v>47</v>
      </c>
      <c r="B21" s="8">
        <v>321</v>
      </c>
      <c r="C21" s="8">
        <v>299</v>
      </c>
      <c r="D21" s="8">
        <v>266</v>
      </c>
      <c r="E21" s="8">
        <v>0</v>
      </c>
      <c r="F21" s="8">
        <v>0</v>
      </c>
      <c r="G21" s="8">
        <v>0</v>
      </c>
      <c r="H21" s="8">
        <v>32</v>
      </c>
      <c r="I21" s="8">
        <v>0</v>
      </c>
    </row>
    <row r="22" spans="1:9">
      <c r="A22" s="9" t="s">
        <v>46</v>
      </c>
      <c r="B22" s="8">
        <v>8806</v>
      </c>
      <c r="C22" s="8">
        <v>8806</v>
      </c>
      <c r="D22" s="8">
        <v>125</v>
      </c>
      <c r="E22" s="8">
        <v>3762</v>
      </c>
      <c r="F22" s="8">
        <v>91</v>
      </c>
      <c r="G22" s="8">
        <v>3668</v>
      </c>
      <c r="H22" s="8">
        <v>2395</v>
      </c>
      <c r="I22" s="8">
        <v>2527</v>
      </c>
    </row>
    <row r="23" spans="1:9">
      <c r="A23" s="9" t="s">
        <v>45</v>
      </c>
      <c r="B23" s="8">
        <v>5119</v>
      </c>
      <c r="C23" s="8">
        <v>5041</v>
      </c>
      <c r="D23" s="8">
        <v>113</v>
      </c>
      <c r="E23" s="8">
        <v>1977</v>
      </c>
      <c r="F23" s="8">
        <v>0</v>
      </c>
      <c r="G23" s="8">
        <v>1977</v>
      </c>
      <c r="H23" s="8">
        <v>1301</v>
      </c>
      <c r="I23" s="8">
        <v>1651</v>
      </c>
    </row>
    <row r="24" spans="1:9">
      <c r="A24" s="9" t="s">
        <v>44</v>
      </c>
      <c r="B24" s="8">
        <v>11969</v>
      </c>
      <c r="C24" s="8">
        <v>11969</v>
      </c>
      <c r="D24" s="8">
        <v>5191</v>
      </c>
      <c r="E24" s="8">
        <v>3013</v>
      </c>
      <c r="F24" s="8">
        <v>198</v>
      </c>
      <c r="G24" s="8">
        <v>2724</v>
      </c>
      <c r="H24" s="8">
        <v>3199</v>
      </c>
      <c r="I24" s="8">
        <v>848</v>
      </c>
    </row>
    <row r="25" spans="1:9">
      <c r="A25" s="9" t="s">
        <v>43</v>
      </c>
      <c r="B25" s="8">
        <v>5213</v>
      </c>
      <c r="C25" s="10">
        <v>5006</v>
      </c>
      <c r="D25" s="8">
        <v>2539</v>
      </c>
      <c r="E25" s="10">
        <v>936</v>
      </c>
      <c r="F25" s="10">
        <v>0</v>
      </c>
      <c r="G25" s="8">
        <v>946</v>
      </c>
      <c r="H25" s="8">
        <v>638</v>
      </c>
      <c r="I25" s="8">
        <v>881</v>
      </c>
    </row>
    <row r="26" spans="1:9">
      <c r="A26" s="9" t="s">
        <v>42</v>
      </c>
      <c r="B26" s="8">
        <v>5296</v>
      </c>
      <c r="C26" s="8">
        <v>5134</v>
      </c>
      <c r="D26" s="8">
        <v>3893</v>
      </c>
      <c r="E26" s="8">
        <v>241</v>
      </c>
      <c r="F26" s="8">
        <v>0</v>
      </c>
      <c r="G26" s="8">
        <v>241</v>
      </c>
      <c r="H26" s="8">
        <v>406</v>
      </c>
      <c r="I26" s="8">
        <v>181</v>
      </c>
    </row>
    <row r="27" spans="1:9">
      <c r="A27" s="9" t="s">
        <v>41</v>
      </c>
      <c r="B27" s="8">
        <v>1009</v>
      </c>
      <c r="C27" s="8">
        <v>795</v>
      </c>
      <c r="D27" s="8">
        <v>97</v>
      </c>
      <c r="E27" s="8">
        <v>105</v>
      </c>
      <c r="F27" s="8">
        <v>7</v>
      </c>
      <c r="G27" s="8">
        <v>98</v>
      </c>
      <c r="H27" s="8">
        <v>429</v>
      </c>
      <c r="I27" s="8">
        <v>165</v>
      </c>
    </row>
    <row r="28" spans="1:9">
      <c r="A28" s="9" t="s">
        <v>40</v>
      </c>
      <c r="B28" s="8">
        <v>2254</v>
      </c>
      <c r="C28" s="8">
        <v>2253</v>
      </c>
      <c r="D28" s="8">
        <v>1248</v>
      </c>
      <c r="E28" s="8">
        <v>187</v>
      </c>
      <c r="F28" s="8">
        <v>30</v>
      </c>
      <c r="G28" s="8">
        <v>157</v>
      </c>
      <c r="H28" s="8">
        <v>603</v>
      </c>
      <c r="I28" s="8">
        <v>215</v>
      </c>
    </row>
    <row r="29" spans="1:9">
      <c r="A29" s="9" t="s">
        <v>39</v>
      </c>
      <c r="B29" s="8">
        <v>3041</v>
      </c>
      <c r="C29" s="8">
        <v>3041</v>
      </c>
      <c r="D29" s="8">
        <v>22</v>
      </c>
      <c r="E29" s="8">
        <v>1733</v>
      </c>
      <c r="F29" s="8">
        <v>1</v>
      </c>
      <c r="G29" s="8">
        <v>1732</v>
      </c>
      <c r="H29" s="8">
        <v>886</v>
      </c>
      <c r="I29" s="8">
        <v>400</v>
      </c>
    </row>
    <row r="30" spans="1:9">
      <c r="A30" s="9" t="s">
        <v>38</v>
      </c>
      <c r="B30" s="8">
        <v>4416</v>
      </c>
      <c r="C30" s="8">
        <v>4416</v>
      </c>
      <c r="D30" s="8">
        <v>30</v>
      </c>
      <c r="E30" s="8">
        <v>2362</v>
      </c>
      <c r="F30" s="8">
        <v>0</v>
      </c>
      <c r="G30" s="8">
        <v>2362</v>
      </c>
      <c r="H30" s="8">
        <v>1320</v>
      </c>
      <c r="I30" s="8">
        <v>704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2F058-BAC7-476F-B6F8-CED7F8DB9CF0}">
  <dimension ref="A2:V37"/>
  <sheetViews>
    <sheetView zoomScaleNormal="100" workbookViewId="0">
      <selection activeCell="V21" sqref="V21"/>
    </sheetView>
  </sheetViews>
  <sheetFormatPr defaultRowHeight="14.25"/>
  <cols>
    <col min="1" max="1" width="16.5" bestFit="1" customWidth="1"/>
    <col min="18" max="18" width="4.5" customWidth="1"/>
  </cols>
  <sheetData>
    <row r="2" spans="1:22">
      <c r="A2" s="2"/>
      <c r="B2" s="2" t="s">
        <v>81</v>
      </c>
      <c r="C2" s="2" t="s">
        <v>81</v>
      </c>
      <c r="D2" s="2" t="s">
        <v>11</v>
      </c>
      <c r="E2" s="2" t="s">
        <v>11</v>
      </c>
      <c r="F2" s="2" t="s">
        <v>80</v>
      </c>
      <c r="G2" s="2" t="s">
        <v>80</v>
      </c>
      <c r="H2" s="2" t="s">
        <v>12</v>
      </c>
      <c r="I2" s="2" t="s">
        <v>12</v>
      </c>
      <c r="J2" s="2" t="s">
        <v>79</v>
      </c>
      <c r="K2" s="2" t="s">
        <v>79</v>
      </c>
      <c r="L2" s="2" t="s">
        <v>35</v>
      </c>
      <c r="M2" s="2" t="s">
        <v>35</v>
      </c>
      <c r="N2" s="2" t="s">
        <v>78</v>
      </c>
      <c r="O2" s="2" t="s">
        <v>78</v>
      </c>
      <c r="P2" s="2" t="s">
        <v>36</v>
      </c>
      <c r="Q2" s="2" t="s">
        <v>36</v>
      </c>
      <c r="S2" s="2"/>
      <c r="T2" s="2" t="s">
        <v>36</v>
      </c>
      <c r="V2" s="7" t="s">
        <v>739</v>
      </c>
    </row>
    <row r="3" spans="1:22" s="23" customFormat="1" ht="25.5">
      <c r="A3" s="22" t="s">
        <v>73</v>
      </c>
      <c r="B3" s="22" t="s">
        <v>82</v>
      </c>
      <c r="C3" s="22" t="s">
        <v>83</v>
      </c>
      <c r="D3" s="22" t="s">
        <v>82</v>
      </c>
      <c r="E3" s="22" t="s">
        <v>83</v>
      </c>
      <c r="F3" s="22" t="s">
        <v>82</v>
      </c>
      <c r="G3" s="22" t="s">
        <v>83</v>
      </c>
      <c r="H3" s="22" t="s">
        <v>82</v>
      </c>
      <c r="I3" s="22" t="s">
        <v>83</v>
      </c>
      <c r="J3" s="22" t="s">
        <v>82</v>
      </c>
      <c r="K3" s="22" t="s">
        <v>83</v>
      </c>
      <c r="L3" s="22" t="s">
        <v>82</v>
      </c>
      <c r="M3" s="22" t="s">
        <v>83</v>
      </c>
      <c r="N3" s="22" t="s">
        <v>82</v>
      </c>
      <c r="O3" s="22" t="s">
        <v>83</v>
      </c>
      <c r="P3" s="22" t="s">
        <v>82</v>
      </c>
      <c r="Q3" s="22" t="s">
        <v>83</v>
      </c>
      <c r="S3" s="22" t="s">
        <v>73</v>
      </c>
      <c r="T3" s="22" t="s">
        <v>82</v>
      </c>
    </row>
    <row r="4" spans="1:22">
      <c r="A4" s="2" t="s">
        <v>34</v>
      </c>
      <c r="B4" s="3">
        <v>499</v>
      </c>
      <c r="C4" s="3">
        <v>487</v>
      </c>
      <c r="D4" s="3">
        <v>488</v>
      </c>
      <c r="E4" s="3">
        <v>474</v>
      </c>
      <c r="F4" s="3">
        <v>478</v>
      </c>
      <c r="G4" s="3">
        <v>466</v>
      </c>
      <c r="H4" s="3">
        <v>478</v>
      </c>
      <c r="I4" s="3">
        <v>467</v>
      </c>
      <c r="J4" s="3">
        <v>480</v>
      </c>
      <c r="K4" s="3">
        <v>469</v>
      </c>
      <c r="L4" s="3">
        <v>490</v>
      </c>
      <c r="M4" s="3">
        <v>482</v>
      </c>
      <c r="N4" s="3">
        <v>491</v>
      </c>
      <c r="O4" s="3">
        <v>484</v>
      </c>
      <c r="P4" s="3">
        <v>492</v>
      </c>
      <c r="Q4" s="3">
        <v>483</v>
      </c>
      <c r="S4" s="2" t="s">
        <v>53</v>
      </c>
      <c r="T4" s="4" t="s">
        <v>21</v>
      </c>
    </row>
    <row r="5" spans="1:22">
      <c r="A5" s="2" t="s">
        <v>64</v>
      </c>
      <c r="B5" s="3">
        <v>455</v>
      </c>
      <c r="C5" s="3">
        <v>433</v>
      </c>
      <c r="D5" s="3">
        <v>445</v>
      </c>
      <c r="E5" s="3">
        <v>425</v>
      </c>
      <c r="F5" s="3">
        <v>436</v>
      </c>
      <c r="G5" s="3">
        <v>425</v>
      </c>
      <c r="H5" s="3">
        <v>425</v>
      </c>
      <c r="I5" s="3">
        <v>418</v>
      </c>
      <c r="J5" s="3">
        <v>412</v>
      </c>
      <c r="K5" s="3">
        <v>406</v>
      </c>
      <c r="L5" s="3">
        <v>419</v>
      </c>
      <c r="M5" s="3">
        <v>419</v>
      </c>
      <c r="N5" s="3">
        <v>411</v>
      </c>
      <c r="O5" s="3">
        <v>407</v>
      </c>
      <c r="P5" s="3">
        <v>409</v>
      </c>
      <c r="Q5" s="3">
        <v>409</v>
      </c>
      <c r="S5" s="2" t="s">
        <v>61</v>
      </c>
      <c r="T5" s="3">
        <v>814</v>
      </c>
    </row>
    <row r="6" spans="1:22">
      <c r="A6" s="2" t="s">
        <v>63</v>
      </c>
      <c r="B6" s="3">
        <v>508</v>
      </c>
      <c r="C6" s="3">
        <v>483</v>
      </c>
      <c r="D6" s="3">
        <v>460</v>
      </c>
      <c r="E6" s="3">
        <v>433</v>
      </c>
      <c r="F6" s="3">
        <v>432</v>
      </c>
      <c r="G6" s="3">
        <v>428</v>
      </c>
      <c r="H6" s="3">
        <v>442</v>
      </c>
      <c r="I6" s="3">
        <v>416</v>
      </c>
      <c r="J6" s="3">
        <v>419</v>
      </c>
      <c r="K6" s="3">
        <v>412</v>
      </c>
      <c r="L6" s="3">
        <v>404</v>
      </c>
      <c r="M6" s="3">
        <v>404</v>
      </c>
      <c r="N6" s="3">
        <v>435</v>
      </c>
      <c r="O6" s="3">
        <v>434</v>
      </c>
      <c r="P6" s="3">
        <v>407</v>
      </c>
      <c r="Q6" s="3">
        <v>407</v>
      </c>
      <c r="S6" s="2" t="s">
        <v>49</v>
      </c>
      <c r="T6" s="3">
        <v>803</v>
      </c>
    </row>
    <row r="7" spans="1:22">
      <c r="A7" s="2" t="s">
        <v>62</v>
      </c>
      <c r="B7" s="3">
        <v>320</v>
      </c>
      <c r="C7" s="3">
        <v>319</v>
      </c>
      <c r="D7" s="3">
        <v>308</v>
      </c>
      <c r="E7" s="3">
        <v>308</v>
      </c>
      <c r="F7" s="3">
        <v>307</v>
      </c>
      <c r="G7" s="3">
        <v>307</v>
      </c>
      <c r="H7" s="3">
        <v>310</v>
      </c>
      <c r="I7" s="3">
        <v>310</v>
      </c>
      <c r="J7" s="3">
        <v>316</v>
      </c>
      <c r="K7" s="3">
        <v>316</v>
      </c>
      <c r="L7" s="3">
        <v>339</v>
      </c>
      <c r="M7" s="3">
        <v>339</v>
      </c>
      <c r="N7" s="3">
        <v>344</v>
      </c>
      <c r="O7" s="3">
        <v>344</v>
      </c>
      <c r="P7" s="3">
        <v>351</v>
      </c>
      <c r="Q7" s="3">
        <v>351</v>
      </c>
      <c r="S7" s="2" t="s">
        <v>47</v>
      </c>
      <c r="T7" s="3">
        <v>663</v>
      </c>
    </row>
    <row r="8" spans="1:22">
      <c r="A8" s="2" t="s">
        <v>61</v>
      </c>
      <c r="B8" s="3">
        <v>862</v>
      </c>
      <c r="C8" s="3">
        <v>862</v>
      </c>
      <c r="D8" s="3">
        <v>806</v>
      </c>
      <c r="E8" s="3">
        <v>806</v>
      </c>
      <c r="F8" s="3">
        <v>813</v>
      </c>
      <c r="G8" s="3">
        <v>813</v>
      </c>
      <c r="H8" s="3">
        <v>808</v>
      </c>
      <c r="I8" s="3">
        <v>808</v>
      </c>
      <c r="J8" s="3">
        <v>822</v>
      </c>
      <c r="K8" s="3">
        <v>822</v>
      </c>
      <c r="L8" s="3">
        <v>830</v>
      </c>
      <c r="M8" s="3">
        <v>830</v>
      </c>
      <c r="N8" s="3">
        <v>820</v>
      </c>
      <c r="O8" s="3">
        <v>820</v>
      </c>
      <c r="P8" s="3">
        <v>814</v>
      </c>
      <c r="Q8" s="3">
        <v>814</v>
      </c>
      <c r="S8" s="2" t="s">
        <v>60</v>
      </c>
      <c r="T8" s="3">
        <v>606</v>
      </c>
    </row>
    <row r="9" spans="1:22">
      <c r="A9" s="2" t="s">
        <v>60</v>
      </c>
      <c r="B9" s="3">
        <v>626</v>
      </c>
      <c r="C9" s="3">
        <v>626</v>
      </c>
      <c r="D9" s="3">
        <v>619</v>
      </c>
      <c r="E9" s="3">
        <v>619</v>
      </c>
      <c r="F9" s="3">
        <v>615</v>
      </c>
      <c r="G9" s="3">
        <v>608</v>
      </c>
      <c r="H9" s="3">
        <v>631</v>
      </c>
      <c r="I9" s="3">
        <v>624</v>
      </c>
      <c r="J9" s="3">
        <v>632</v>
      </c>
      <c r="K9" s="3">
        <v>625</v>
      </c>
      <c r="L9" s="3">
        <v>633</v>
      </c>
      <c r="M9" s="3">
        <v>633</v>
      </c>
      <c r="N9" s="3">
        <v>627</v>
      </c>
      <c r="O9" s="3">
        <v>627</v>
      </c>
      <c r="P9" s="3">
        <v>606</v>
      </c>
      <c r="Q9" s="3">
        <v>606</v>
      </c>
      <c r="S9" s="2" t="s">
        <v>58</v>
      </c>
      <c r="T9" s="3">
        <v>598</v>
      </c>
    </row>
    <row r="10" spans="1:22">
      <c r="A10" s="2" t="s">
        <v>59</v>
      </c>
      <c r="B10" s="3">
        <v>301</v>
      </c>
      <c r="C10" s="3">
        <v>250</v>
      </c>
      <c r="D10" s="3">
        <v>280</v>
      </c>
      <c r="E10" s="3">
        <v>187</v>
      </c>
      <c r="F10" s="3">
        <v>293</v>
      </c>
      <c r="G10" s="3">
        <v>255</v>
      </c>
      <c r="H10" s="3">
        <v>357</v>
      </c>
      <c r="I10" s="3">
        <v>303</v>
      </c>
      <c r="J10" s="3">
        <v>359</v>
      </c>
      <c r="K10" s="3">
        <v>313</v>
      </c>
      <c r="L10" s="3">
        <v>376</v>
      </c>
      <c r="M10" s="3">
        <v>344</v>
      </c>
      <c r="N10" s="3">
        <v>390</v>
      </c>
      <c r="O10" s="3">
        <v>373</v>
      </c>
      <c r="P10" s="3">
        <v>405</v>
      </c>
      <c r="Q10" s="3">
        <v>382</v>
      </c>
      <c r="S10" s="2" t="s">
        <v>45</v>
      </c>
      <c r="T10" s="3">
        <v>579</v>
      </c>
    </row>
    <row r="11" spans="1:22">
      <c r="A11" s="2" t="s">
        <v>58</v>
      </c>
      <c r="B11" s="3">
        <v>616</v>
      </c>
      <c r="C11" s="3">
        <v>559</v>
      </c>
      <c r="D11" s="3">
        <v>585</v>
      </c>
      <c r="E11" s="3">
        <v>530</v>
      </c>
      <c r="F11" s="3" t="s">
        <v>21</v>
      </c>
      <c r="G11" s="3" t="s">
        <v>21</v>
      </c>
      <c r="H11" s="3">
        <v>562</v>
      </c>
      <c r="I11" s="3">
        <v>531</v>
      </c>
      <c r="J11" s="3" t="s">
        <v>21</v>
      </c>
      <c r="K11" s="3" t="s">
        <v>21</v>
      </c>
      <c r="L11" s="3">
        <v>581</v>
      </c>
      <c r="M11" s="3">
        <v>572</v>
      </c>
      <c r="N11" s="3">
        <v>576</v>
      </c>
      <c r="O11" s="3">
        <v>567</v>
      </c>
      <c r="P11" s="3">
        <v>598</v>
      </c>
      <c r="Q11" s="3">
        <v>589</v>
      </c>
      <c r="S11" s="2" t="s">
        <v>39</v>
      </c>
      <c r="T11" s="3">
        <v>551</v>
      </c>
    </row>
    <row r="12" spans="1:22">
      <c r="A12" s="2" t="s">
        <v>57</v>
      </c>
      <c r="B12" s="3">
        <v>503</v>
      </c>
      <c r="C12" s="3">
        <v>503</v>
      </c>
      <c r="D12" s="3">
        <v>495</v>
      </c>
      <c r="E12" s="3">
        <v>492</v>
      </c>
      <c r="F12" s="3">
        <v>482</v>
      </c>
      <c r="G12" s="3">
        <v>482</v>
      </c>
      <c r="H12" s="3">
        <v>488</v>
      </c>
      <c r="I12" s="3">
        <v>488</v>
      </c>
      <c r="J12" s="3">
        <v>488</v>
      </c>
      <c r="K12" s="3">
        <v>488</v>
      </c>
      <c r="L12" s="3">
        <v>498</v>
      </c>
      <c r="M12" s="3">
        <v>498</v>
      </c>
      <c r="N12" s="3">
        <v>504</v>
      </c>
      <c r="O12" s="3">
        <v>504</v>
      </c>
      <c r="P12" s="3">
        <v>515</v>
      </c>
      <c r="Q12" s="3">
        <v>515</v>
      </c>
      <c r="S12" s="2" t="s">
        <v>55</v>
      </c>
      <c r="T12" s="3">
        <v>536</v>
      </c>
    </row>
    <row r="13" spans="1:22">
      <c r="A13" s="2" t="s">
        <v>56</v>
      </c>
      <c r="B13" s="3">
        <v>485</v>
      </c>
      <c r="C13" s="3">
        <v>485</v>
      </c>
      <c r="D13" s="3">
        <v>468</v>
      </c>
      <c r="E13" s="3">
        <v>468</v>
      </c>
      <c r="F13" s="3">
        <v>454</v>
      </c>
      <c r="G13" s="3">
        <v>454</v>
      </c>
      <c r="H13" s="3">
        <v>448</v>
      </c>
      <c r="I13" s="3">
        <v>448</v>
      </c>
      <c r="J13" s="3">
        <v>456</v>
      </c>
      <c r="K13" s="3">
        <v>456</v>
      </c>
      <c r="L13" s="3">
        <v>463</v>
      </c>
      <c r="M13" s="3">
        <v>463</v>
      </c>
      <c r="N13" s="3">
        <v>473</v>
      </c>
      <c r="O13" s="3">
        <v>473</v>
      </c>
      <c r="P13" s="3">
        <v>475</v>
      </c>
      <c r="Q13" s="3">
        <v>475</v>
      </c>
      <c r="S13" s="2" t="s">
        <v>57</v>
      </c>
      <c r="T13" s="3">
        <v>515</v>
      </c>
    </row>
    <row r="14" spans="1:22">
      <c r="A14" s="2" t="s">
        <v>55</v>
      </c>
      <c r="B14" s="3">
        <v>534</v>
      </c>
      <c r="C14" s="3">
        <v>534</v>
      </c>
      <c r="D14" s="3">
        <v>527</v>
      </c>
      <c r="E14" s="3">
        <v>527</v>
      </c>
      <c r="F14" s="3">
        <v>520</v>
      </c>
      <c r="G14" s="3">
        <v>520</v>
      </c>
      <c r="H14" s="3">
        <v>517</v>
      </c>
      <c r="I14" s="3">
        <v>517</v>
      </c>
      <c r="J14" s="3">
        <v>516</v>
      </c>
      <c r="K14" s="3">
        <v>516</v>
      </c>
      <c r="L14" s="3">
        <v>530</v>
      </c>
      <c r="M14" s="3">
        <v>530</v>
      </c>
      <c r="N14" s="3">
        <v>536</v>
      </c>
      <c r="O14" s="3">
        <v>536</v>
      </c>
      <c r="P14" s="3">
        <v>536</v>
      </c>
      <c r="Q14" s="3">
        <v>536</v>
      </c>
      <c r="S14" s="2" t="s">
        <v>46</v>
      </c>
      <c r="T14" s="3">
        <v>511</v>
      </c>
    </row>
    <row r="15" spans="1:22">
      <c r="A15" s="2" t="s">
        <v>54</v>
      </c>
      <c r="B15" s="3">
        <v>384</v>
      </c>
      <c r="C15" s="3">
        <v>381</v>
      </c>
      <c r="D15" s="3">
        <v>391</v>
      </c>
      <c r="E15" s="3">
        <v>381</v>
      </c>
      <c r="F15" s="3">
        <v>404</v>
      </c>
      <c r="G15" s="3">
        <v>393</v>
      </c>
      <c r="H15" s="3">
        <v>387</v>
      </c>
      <c r="I15" s="3">
        <v>374</v>
      </c>
      <c r="J15" s="3">
        <v>393</v>
      </c>
      <c r="K15" s="3">
        <v>384</v>
      </c>
      <c r="L15" s="3">
        <v>403</v>
      </c>
      <c r="M15" s="3">
        <v>394</v>
      </c>
      <c r="N15" s="3">
        <v>416</v>
      </c>
      <c r="O15" s="3">
        <v>399</v>
      </c>
      <c r="P15" s="3">
        <v>432</v>
      </c>
      <c r="Q15" s="3">
        <v>396</v>
      </c>
      <c r="S15" s="2" t="s">
        <v>43</v>
      </c>
      <c r="T15" s="3">
        <v>507</v>
      </c>
    </row>
    <row r="16" spans="1:22">
      <c r="A16" s="2" t="s">
        <v>33</v>
      </c>
      <c r="B16" s="3">
        <v>529</v>
      </c>
      <c r="C16" s="3">
        <v>504</v>
      </c>
      <c r="D16" s="3">
        <v>504</v>
      </c>
      <c r="E16" s="3">
        <v>483</v>
      </c>
      <c r="F16" s="3">
        <v>491</v>
      </c>
      <c r="G16" s="3">
        <v>474</v>
      </c>
      <c r="H16" s="3">
        <v>488</v>
      </c>
      <c r="I16" s="3">
        <v>453</v>
      </c>
      <c r="J16" s="3">
        <v>486</v>
      </c>
      <c r="K16" s="3">
        <v>443</v>
      </c>
      <c r="L16" s="3">
        <v>497</v>
      </c>
      <c r="M16" s="3">
        <v>452</v>
      </c>
      <c r="N16" s="3">
        <v>488</v>
      </c>
      <c r="O16" s="3">
        <v>445</v>
      </c>
      <c r="P16" s="3">
        <v>499</v>
      </c>
      <c r="Q16" s="3">
        <v>455</v>
      </c>
      <c r="S16" s="21" t="s">
        <v>33</v>
      </c>
      <c r="T16" s="3">
        <v>499</v>
      </c>
    </row>
    <row r="17" spans="1:22">
      <c r="A17" s="2" t="s">
        <v>53</v>
      </c>
      <c r="B17" s="3">
        <v>672</v>
      </c>
      <c r="C17" s="3">
        <v>627</v>
      </c>
      <c r="D17" s="3">
        <v>657</v>
      </c>
      <c r="E17" s="3">
        <v>611</v>
      </c>
      <c r="F17" s="3">
        <v>618</v>
      </c>
      <c r="G17" s="3">
        <v>581</v>
      </c>
      <c r="H17" s="3">
        <v>614</v>
      </c>
      <c r="I17" s="3">
        <v>575</v>
      </c>
      <c r="J17" s="3">
        <v>638</v>
      </c>
      <c r="K17" s="3">
        <v>590</v>
      </c>
      <c r="L17" s="3">
        <v>640</v>
      </c>
      <c r="M17" s="3">
        <v>592</v>
      </c>
      <c r="N17" s="3">
        <v>637</v>
      </c>
      <c r="O17" s="3">
        <v>587</v>
      </c>
      <c r="P17" s="4" t="s">
        <v>21</v>
      </c>
      <c r="Q17" s="4" t="s">
        <v>21</v>
      </c>
      <c r="S17" s="21" t="s">
        <v>34</v>
      </c>
      <c r="T17" s="3">
        <v>492</v>
      </c>
    </row>
    <row r="18" spans="1:22">
      <c r="A18" s="2" t="s">
        <v>51</v>
      </c>
      <c r="B18" s="3">
        <v>350</v>
      </c>
      <c r="C18" s="3">
        <v>292</v>
      </c>
      <c r="D18" s="3">
        <v>323</v>
      </c>
      <c r="E18" s="3">
        <v>302</v>
      </c>
      <c r="F18" s="3">
        <v>350</v>
      </c>
      <c r="G18" s="3">
        <v>355</v>
      </c>
      <c r="H18" s="3">
        <v>364</v>
      </c>
      <c r="I18" s="3">
        <v>362</v>
      </c>
      <c r="J18" s="3">
        <v>404</v>
      </c>
      <c r="K18" s="3">
        <v>373</v>
      </c>
      <c r="L18" s="3">
        <v>410</v>
      </c>
      <c r="M18" s="3">
        <v>376</v>
      </c>
      <c r="N18" s="3">
        <v>411</v>
      </c>
      <c r="O18" s="3">
        <v>380</v>
      </c>
      <c r="P18" s="3">
        <v>407</v>
      </c>
      <c r="Q18" s="3">
        <v>351</v>
      </c>
      <c r="S18" s="2" t="s">
        <v>41</v>
      </c>
      <c r="T18" s="3">
        <v>486</v>
      </c>
    </row>
    <row r="19" spans="1:22">
      <c r="A19" s="2" t="s">
        <v>50</v>
      </c>
      <c r="B19" s="3">
        <v>442</v>
      </c>
      <c r="C19" s="3">
        <v>432</v>
      </c>
      <c r="D19" s="3">
        <v>445</v>
      </c>
      <c r="E19" s="3">
        <v>429</v>
      </c>
      <c r="F19" s="3">
        <v>433</v>
      </c>
      <c r="G19" s="3">
        <v>421</v>
      </c>
      <c r="H19" s="3">
        <v>433</v>
      </c>
      <c r="I19" s="3">
        <v>425</v>
      </c>
      <c r="J19" s="3">
        <v>448</v>
      </c>
      <c r="K19" s="3">
        <v>442</v>
      </c>
      <c r="L19" s="3">
        <v>444</v>
      </c>
      <c r="M19" s="3">
        <v>422</v>
      </c>
      <c r="N19" s="3">
        <v>455</v>
      </c>
      <c r="O19" s="3">
        <v>451</v>
      </c>
      <c r="P19" s="3">
        <v>464</v>
      </c>
      <c r="Q19" s="3">
        <v>417</v>
      </c>
      <c r="S19" s="2" t="s">
        <v>56</v>
      </c>
      <c r="T19" s="3">
        <v>475</v>
      </c>
    </row>
    <row r="20" spans="1:22">
      <c r="A20" s="2" t="s">
        <v>49</v>
      </c>
      <c r="B20" s="3">
        <v>666</v>
      </c>
      <c r="C20" s="3">
        <v>666</v>
      </c>
      <c r="D20" s="3">
        <v>652</v>
      </c>
      <c r="E20" s="3">
        <v>652</v>
      </c>
      <c r="F20" s="3">
        <v>616</v>
      </c>
      <c r="G20" s="3">
        <v>616</v>
      </c>
      <c r="H20" s="3">
        <v>626</v>
      </c>
      <c r="I20" s="3">
        <v>626</v>
      </c>
      <c r="J20" s="3">
        <v>607</v>
      </c>
      <c r="K20" s="3">
        <v>607</v>
      </c>
      <c r="L20" s="3">
        <v>815</v>
      </c>
      <c r="M20" s="3">
        <v>815</v>
      </c>
      <c r="N20" s="3">
        <v>798</v>
      </c>
      <c r="O20" s="3">
        <v>798</v>
      </c>
      <c r="P20" s="3">
        <v>803</v>
      </c>
      <c r="Q20" s="3">
        <v>803</v>
      </c>
      <c r="S20" s="2" t="s">
        <v>50</v>
      </c>
      <c r="T20" s="3">
        <v>464</v>
      </c>
    </row>
    <row r="21" spans="1:22">
      <c r="A21" s="2" t="s">
        <v>48</v>
      </c>
      <c r="B21" s="3">
        <v>382</v>
      </c>
      <c r="C21" s="3">
        <v>382</v>
      </c>
      <c r="D21" s="3">
        <v>402</v>
      </c>
      <c r="E21" s="3">
        <v>402</v>
      </c>
      <c r="F21" s="3">
        <v>378</v>
      </c>
      <c r="G21" s="3">
        <v>378</v>
      </c>
      <c r="H21" s="3">
        <v>385</v>
      </c>
      <c r="I21" s="3">
        <v>376</v>
      </c>
      <c r="J21" s="3">
        <v>377</v>
      </c>
      <c r="K21" s="3">
        <v>377</v>
      </c>
      <c r="L21" s="3">
        <v>379</v>
      </c>
      <c r="M21" s="3">
        <v>380</v>
      </c>
      <c r="N21" s="3">
        <v>385</v>
      </c>
      <c r="O21" s="3">
        <v>383</v>
      </c>
      <c r="P21" s="3">
        <v>381</v>
      </c>
      <c r="Q21" s="3">
        <v>383</v>
      </c>
      <c r="S21" s="2" t="s">
        <v>38</v>
      </c>
      <c r="T21" s="3">
        <v>434</v>
      </c>
      <c r="V21" s="7" t="s">
        <v>740</v>
      </c>
    </row>
    <row r="22" spans="1:22">
      <c r="A22" s="2" t="s">
        <v>47</v>
      </c>
      <c r="B22" s="3">
        <v>589</v>
      </c>
      <c r="C22" s="3">
        <v>555</v>
      </c>
      <c r="D22" s="3">
        <v>590</v>
      </c>
      <c r="E22" s="3">
        <v>553</v>
      </c>
      <c r="F22" s="3">
        <v>579</v>
      </c>
      <c r="G22" s="3">
        <v>540</v>
      </c>
      <c r="H22" s="3">
        <v>591</v>
      </c>
      <c r="I22" s="3">
        <v>549</v>
      </c>
      <c r="J22" s="3">
        <v>640</v>
      </c>
      <c r="K22" s="3">
        <v>79</v>
      </c>
      <c r="L22" s="3">
        <v>641</v>
      </c>
      <c r="M22" s="3">
        <v>568</v>
      </c>
      <c r="N22" s="3">
        <v>666</v>
      </c>
      <c r="O22" s="3">
        <v>605</v>
      </c>
      <c r="P22" s="3">
        <v>663</v>
      </c>
      <c r="Q22" s="3">
        <v>617</v>
      </c>
      <c r="S22" s="2" t="s">
        <v>54</v>
      </c>
      <c r="T22" s="3">
        <v>432</v>
      </c>
    </row>
    <row r="23" spans="1:22">
      <c r="A23" s="2" t="s">
        <v>46</v>
      </c>
      <c r="B23" s="3">
        <v>568</v>
      </c>
      <c r="C23" s="3">
        <v>568</v>
      </c>
      <c r="D23" s="3">
        <v>549</v>
      </c>
      <c r="E23" s="3">
        <v>549</v>
      </c>
      <c r="F23" s="3">
        <v>526</v>
      </c>
      <c r="G23" s="3">
        <v>526</v>
      </c>
      <c r="H23" s="3">
        <v>527</v>
      </c>
      <c r="I23" s="3">
        <v>527</v>
      </c>
      <c r="J23" s="3">
        <v>523</v>
      </c>
      <c r="K23" s="3">
        <v>523</v>
      </c>
      <c r="L23" s="3">
        <v>520</v>
      </c>
      <c r="M23" s="3">
        <v>520</v>
      </c>
      <c r="N23" s="3">
        <v>513</v>
      </c>
      <c r="O23" s="3">
        <v>513</v>
      </c>
      <c r="P23" s="3">
        <v>511</v>
      </c>
      <c r="Q23" s="3">
        <v>511</v>
      </c>
      <c r="S23" s="2" t="s">
        <v>40</v>
      </c>
      <c r="T23" s="3">
        <v>414</v>
      </c>
    </row>
    <row r="24" spans="1:22">
      <c r="A24" s="2" t="s">
        <v>45</v>
      </c>
      <c r="B24" s="3">
        <v>573</v>
      </c>
      <c r="C24" s="3">
        <v>552</v>
      </c>
      <c r="D24" s="3">
        <v>579</v>
      </c>
      <c r="E24" s="3">
        <v>560</v>
      </c>
      <c r="F24" s="3">
        <v>578</v>
      </c>
      <c r="G24" s="3">
        <v>559</v>
      </c>
      <c r="H24" s="3">
        <v>565</v>
      </c>
      <c r="I24" s="3">
        <v>547</v>
      </c>
      <c r="J24" s="3">
        <v>560</v>
      </c>
      <c r="K24" s="3">
        <v>547</v>
      </c>
      <c r="L24" s="3">
        <v>564</v>
      </c>
      <c r="M24" s="3">
        <v>552</v>
      </c>
      <c r="N24" s="3">
        <v>570</v>
      </c>
      <c r="O24" s="3">
        <v>562</v>
      </c>
      <c r="P24" s="3">
        <v>579</v>
      </c>
      <c r="Q24" s="3">
        <v>570</v>
      </c>
      <c r="S24" s="2" t="s">
        <v>64</v>
      </c>
      <c r="T24" s="3">
        <v>409</v>
      </c>
    </row>
    <row r="25" spans="1:22">
      <c r="A25" s="2" t="s">
        <v>44</v>
      </c>
      <c r="B25" s="3">
        <v>319</v>
      </c>
      <c r="C25" s="3">
        <v>258</v>
      </c>
      <c r="D25" s="3">
        <v>317</v>
      </c>
      <c r="E25" s="3">
        <v>252</v>
      </c>
      <c r="F25" s="3">
        <v>297</v>
      </c>
      <c r="G25" s="3">
        <v>249</v>
      </c>
      <c r="H25" s="3">
        <v>272</v>
      </c>
      <c r="I25" s="3">
        <v>272</v>
      </c>
      <c r="J25" s="3">
        <v>286</v>
      </c>
      <c r="K25" s="3">
        <v>286</v>
      </c>
      <c r="L25" s="3">
        <v>307</v>
      </c>
      <c r="M25" s="3">
        <v>307</v>
      </c>
      <c r="N25" s="3">
        <v>307</v>
      </c>
      <c r="O25" s="3">
        <v>307</v>
      </c>
      <c r="P25" s="3">
        <v>315</v>
      </c>
      <c r="Q25" s="3">
        <v>315</v>
      </c>
      <c r="S25" s="2" t="s">
        <v>63</v>
      </c>
      <c r="T25" s="3">
        <v>407</v>
      </c>
    </row>
    <row r="26" spans="1:22">
      <c r="A26" s="2" t="s">
        <v>43</v>
      </c>
      <c r="B26" s="3">
        <v>490</v>
      </c>
      <c r="C26" s="3">
        <v>490</v>
      </c>
      <c r="D26" s="3">
        <v>453</v>
      </c>
      <c r="E26" s="3">
        <v>453</v>
      </c>
      <c r="F26" s="3">
        <v>440</v>
      </c>
      <c r="G26" s="3">
        <v>440</v>
      </c>
      <c r="H26" s="3">
        <v>453</v>
      </c>
      <c r="I26" s="3">
        <v>453</v>
      </c>
      <c r="J26" s="3">
        <v>460</v>
      </c>
      <c r="K26" s="3">
        <v>443</v>
      </c>
      <c r="L26" s="3">
        <v>474</v>
      </c>
      <c r="M26" s="3">
        <v>450</v>
      </c>
      <c r="N26" s="3">
        <v>486</v>
      </c>
      <c r="O26" s="3">
        <v>468</v>
      </c>
      <c r="P26" s="3">
        <v>507</v>
      </c>
      <c r="Q26" s="3">
        <v>487</v>
      </c>
      <c r="S26" s="2" t="s">
        <v>51</v>
      </c>
      <c r="T26" s="3">
        <v>407</v>
      </c>
    </row>
    <row r="27" spans="1:22">
      <c r="A27" s="2" t="s">
        <v>42</v>
      </c>
      <c r="B27" s="3">
        <v>259</v>
      </c>
      <c r="C27" s="3">
        <v>234</v>
      </c>
      <c r="D27" s="3">
        <v>251</v>
      </c>
      <c r="E27" s="3">
        <v>212</v>
      </c>
      <c r="F27" s="3">
        <v>254</v>
      </c>
      <c r="G27" s="3">
        <v>214</v>
      </c>
      <c r="H27" s="3">
        <v>249</v>
      </c>
      <c r="I27" s="3">
        <v>218</v>
      </c>
      <c r="J27" s="3">
        <v>247</v>
      </c>
      <c r="K27" s="3">
        <v>216</v>
      </c>
      <c r="L27" s="3">
        <v>261</v>
      </c>
      <c r="M27" s="3">
        <v>258</v>
      </c>
      <c r="N27" s="3">
        <v>272</v>
      </c>
      <c r="O27" s="3">
        <v>272</v>
      </c>
      <c r="P27" s="3">
        <v>272</v>
      </c>
      <c r="Q27" s="3">
        <v>264</v>
      </c>
      <c r="S27" s="2" t="s">
        <v>59</v>
      </c>
      <c r="T27" s="3">
        <v>405</v>
      </c>
    </row>
    <row r="28" spans="1:22">
      <c r="A28" s="2" t="s">
        <v>41</v>
      </c>
      <c r="B28" s="3">
        <v>415</v>
      </c>
      <c r="C28" s="3">
        <v>388</v>
      </c>
      <c r="D28" s="3">
        <v>362</v>
      </c>
      <c r="E28" s="3">
        <v>311</v>
      </c>
      <c r="F28" s="3">
        <v>414</v>
      </c>
      <c r="G28" s="3">
        <v>255</v>
      </c>
      <c r="H28" s="3">
        <v>432</v>
      </c>
      <c r="I28" s="3">
        <v>257</v>
      </c>
      <c r="J28" s="3">
        <v>449</v>
      </c>
      <c r="K28" s="3">
        <v>421</v>
      </c>
      <c r="L28" s="3">
        <v>457</v>
      </c>
      <c r="M28" s="3">
        <v>382</v>
      </c>
      <c r="N28" s="3">
        <v>471</v>
      </c>
      <c r="O28" s="3">
        <v>374</v>
      </c>
      <c r="P28" s="3">
        <v>486</v>
      </c>
      <c r="Q28" s="3">
        <v>383</v>
      </c>
      <c r="S28" s="2" t="s">
        <v>48</v>
      </c>
      <c r="T28" s="3">
        <v>381</v>
      </c>
    </row>
    <row r="29" spans="1:22">
      <c r="A29" s="2" t="s">
        <v>40</v>
      </c>
      <c r="B29" s="3">
        <v>311</v>
      </c>
      <c r="C29" s="3">
        <v>298</v>
      </c>
      <c r="D29" s="3">
        <v>306</v>
      </c>
      <c r="E29" s="3">
        <v>296</v>
      </c>
      <c r="F29" s="3">
        <v>304</v>
      </c>
      <c r="G29" s="3">
        <v>278</v>
      </c>
      <c r="H29" s="3">
        <v>320</v>
      </c>
      <c r="I29" s="3">
        <v>282</v>
      </c>
      <c r="J29" s="3">
        <v>329</v>
      </c>
      <c r="K29" s="3">
        <v>310</v>
      </c>
      <c r="L29" s="3">
        <v>348</v>
      </c>
      <c r="M29" s="3">
        <v>345</v>
      </c>
      <c r="N29" s="3">
        <v>378</v>
      </c>
      <c r="O29" s="3">
        <v>378</v>
      </c>
      <c r="P29" s="3">
        <v>414</v>
      </c>
      <c r="Q29" s="3">
        <v>414</v>
      </c>
      <c r="S29" s="2" t="s">
        <v>62</v>
      </c>
      <c r="T29" s="3">
        <v>351</v>
      </c>
    </row>
    <row r="30" spans="1:22">
      <c r="A30" s="2" t="s">
        <v>39</v>
      </c>
      <c r="B30" s="3">
        <v>505</v>
      </c>
      <c r="C30" s="3">
        <v>504</v>
      </c>
      <c r="D30" s="3">
        <v>506</v>
      </c>
      <c r="E30" s="3">
        <v>506</v>
      </c>
      <c r="F30" s="3">
        <v>493</v>
      </c>
      <c r="G30" s="3">
        <v>493</v>
      </c>
      <c r="H30" s="3">
        <v>482</v>
      </c>
      <c r="I30" s="3">
        <v>482</v>
      </c>
      <c r="J30" s="3">
        <v>500</v>
      </c>
      <c r="K30" s="3">
        <v>500</v>
      </c>
      <c r="L30" s="3">
        <v>504</v>
      </c>
      <c r="M30" s="3">
        <v>504</v>
      </c>
      <c r="N30" s="3">
        <v>510</v>
      </c>
      <c r="O30" s="3">
        <v>510</v>
      </c>
      <c r="P30" s="3">
        <v>551</v>
      </c>
      <c r="Q30" s="3">
        <v>551</v>
      </c>
      <c r="S30" s="2" t="s">
        <v>44</v>
      </c>
      <c r="T30" s="3">
        <v>315</v>
      </c>
    </row>
    <row r="31" spans="1:22">
      <c r="A31" s="2" t="s">
        <v>38</v>
      </c>
      <c r="B31" s="3">
        <v>453</v>
      </c>
      <c r="C31" s="3">
        <v>453</v>
      </c>
      <c r="D31" s="3">
        <v>454</v>
      </c>
      <c r="E31" s="3">
        <v>454</v>
      </c>
      <c r="F31" s="3">
        <v>455</v>
      </c>
      <c r="G31" s="3">
        <v>455</v>
      </c>
      <c r="H31" s="3">
        <v>443</v>
      </c>
      <c r="I31" s="3">
        <v>443</v>
      </c>
      <c r="J31" s="3">
        <v>451</v>
      </c>
      <c r="K31" s="3">
        <v>451</v>
      </c>
      <c r="L31" s="3">
        <v>447</v>
      </c>
      <c r="M31" s="3">
        <v>447</v>
      </c>
      <c r="N31" s="3">
        <v>452</v>
      </c>
      <c r="O31" s="3">
        <v>452</v>
      </c>
      <c r="P31" s="3">
        <v>434</v>
      </c>
      <c r="Q31" s="3">
        <v>434</v>
      </c>
      <c r="S31" s="2" t="s">
        <v>42</v>
      </c>
      <c r="T31" s="3">
        <v>272</v>
      </c>
    </row>
    <row r="33" spans="1:9">
      <c r="A33" s="20"/>
      <c r="B33" s="20" t="s">
        <v>81</v>
      </c>
      <c r="C33" s="20" t="s">
        <v>11</v>
      </c>
      <c r="D33" s="20" t="s">
        <v>80</v>
      </c>
      <c r="E33" s="20" t="s">
        <v>12</v>
      </c>
      <c r="F33" s="20" t="s">
        <v>79</v>
      </c>
      <c r="G33" s="20" t="s">
        <v>35</v>
      </c>
      <c r="H33" s="20" t="s">
        <v>78</v>
      </c>
      <c r="I33" s="20" t="s">
        <v>36</v>
      </c>
    </row>
    <row r="34" spans="1:9">
      <c r="A34" s="19" t="s">
        <v>77</v>
      </c>
      <c r="B34" s="3">
        <v>499</v>
      </c>
      <c r="C34" s="3">
        <v>488</v>
      </c>
      <c r="D34" s="3">
        <v>478</v>
      </c>
      <c r="E34" s="3">
        <v>478</v>
      </c>
      <c r="F34" s="3">
        <v>480</v>
      </c>
      <c r="G34" s="3">
        <v>490</v>
      </c>
      <c r="H34" s="3">
        <v>491</v>
      </c>
      <c r="I34" s="3">
        <v>492</v>
      </c>
    </row>
    <row r="35" spans="1:9">
      <c r="A35" s="19" t="s">
        <v>76</v>
      </c>
      <c r="B35" s="3">
        <v>529</v>
      </c>
      <c r="C35" s="3">
        <v>504</v>
      </c>
      <c r="D35" s="3">
        <v>491</v>
      </c>
      <c r="E35" s="3">
        <v>488</v>
      </c>
      <c r="F35" s="3">
        <v>486</v>
      </c>
      <c r="G35" s="3">
        <v>497</v>
      </c>
      <c r="H35" s="3">
        <v>488</v>
      </c>
      <c r="I35" s="3">
        <v>499</v>
      </c>
    </row>
    <row r="36" spans="1:9">
      <c r="A36" s="18" t="s">
        <v>75</v>
      </c>
      <c r="B36" s="3">
        <v>487</v>
      </c>
      <c r="C36" s="3">
        <v>474</v>
      </c>
      <c r="D36" s="3">
        <v>466</v>
      </c>
      <c r="E36" s="3">
        <v>467</v>
      </c>
      <c r="F36" s="3">
        <v>469</v>
      </c>
      <c r="G36" s="3">
        <v>482</v>
      </c>
      <c r="H36" s="3">
        <v>484</v>
      </c>
      <c r="I36" s="3">
        <v>483</v>
      </c>
    </row>
    <row r="37" spans="1:9">
      <c r="A37" s="18" t="s">
        <v>74</v>
      </c>
      <c r="B37" s="3">
        <v>504</v>
      </c>
      <c r="C37" s="3">
        <v>483</v>
      </c>
      <c r="D37" s="3">
        <v>474</v>
      </c>
      <c r="E37" s="3">
        <v>453</v>
      </c>
      <c r="F37" s="3">
        <v>443</v>
      </c>
      <c r="G37" s="3">
        <v>452</v>
      </c>
      <c r="H37" s="3">
        <v>445</v>
      </c>
      <c r="I37" s="3">
        <v>455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9AB1C-BF39-443C-BABA-DE9B62F9DE65}">
  <dimension ref="A1:H30"/>
  <sheetViews>
    <sheetView zoomScaleNormal="100" workbookViewId="0">
      <selection activeCell="M17" sqref="M17"/>
    </sheetView>
  </sheetViews>
  <sheetFormatPr defaultRowHeight="14.25"/>
  <sheetData>
    <row r="1" spans="1:8">
      <c r="A1" s="33" t="s">
        <v>741</v>
      </c>
    </row>
    <row r="2" spans="1:8" s="23" customFormat="1" ht="15" thickBot="1">
      <c r="A2" s="31" t="s">
        <v>73</v>
      </c>
      <c r="B2" s="30">
        <v>2012</v>
      </c>
      <c r="C2" s="30">
        <v>2013</v>
      </c>
      <c r="D2" s="30">
        <v>2014</v>
      </c>
      <c r="E2" s="30">
        <v>2015</v>
      </c>
      <c r="F2" s="30">
        <v>2016</v>
      </c>
      <c r="G2" s="30">
        <v>2017</v>
      </c>
      <c r="H2" s="30">
        <v>2018</v>
      </c>
    </row>
    <row r="3" spans="1:8">
      <c r="A3" s="27" t="s">
        <v>34</v>
      </c>
      <c r="B3" s="26">
        <v>67405</v>
      </c>
      <c r="C3" s="26">
        <v>62885</v>
      </c>
      <c r="D3" s="26">
        <v>59207</v>
      </c>
      <c r="E3" s="26" t="s">
        <v>21</v>
      </c>
      <c r="F3" s="26">
        <v>53955</v>
      </c>
      <c r="G3" s="26">
        <v>52620</v>
      </c>
      <c r="H3" s="26">
        <v>51922</v>
      </c>
    </row>
    <row r="4" spans="1:8">
      <c r="A4" s="25" t="s">
        <v>64</v>
      </c>
      <c r="B4" s="24">
        <v>32</v>
      </c>
      <c r="C4" s="24">
        <v>42</v>
      </c>
      <c r="D4" s="24">
        <v>46</v>
      </c>
      <c r="E4" s="24">
        <v>40</v>
      </c>
      <c r="F4" s="24">
        <v>38</v>
      </c>
      <c r="G4" s="24">
        <v>41</v>
      </c>
      <c r="H4" s="24">
        <v>46</v>
      </c>
    </row>
    <row r="5" spans="1:8">
      <c r="A5" s="25" t="s">
        <v>63</v>
      </c>
      <c r="B5" s="24">
        <v>2323</v>
      </c>
      <c r="C5" s="24">
        <v>2167</v>
      </c>
      <c r="D5" s="24">
        <v>2217</v>
      </c>
      <c r="E5" s="24">
        <v>1994</v>
      </c>
      <c r="F5" s="24">
        <v>1851</v>
      </c>
      <c r="G5" s="24">
        <v>1903</v>
      </c>
      <c r="H5" s="24">
        <v>1750</v>
      </c>
    </row>
    <row r="6" spans="1:8">
      <c r="A6" s="25" t="s">
        <v>84</v>
      </c>
      <c r="B6" s="24">
        <v>1828</v>
      </c>
      <c r="C6" s="24">
        <v>1815</v>
      </c>
      <c r="D6" s="24">
        <v>1827</v>
      </c>
      <c r="E6" s="24">
        <v>1755</v>
      </c>
      <c r="F6" s="24">
        <v>1789</v>
      </c>
      <c r="G6" s="24">
        <v>1765</v>
      </c>
      <c r="H6" s="24">
        <v>1828</v>
      </c>
    </row>
    <row r="7" spans="1:8">
      <c r="A7" s="25" t="s">
        <v>61</v>
      </c>
      <c r="B7" s="24">
        <v>98</v>
      </c>
      <c r="C7" s="24">
        <v>78</v>
      </c>
      <c r="D7" s="24">
        <v>66</v>
      </c>
      <c r="E7" s="24">
        <v>61</v>
      </c>
      <c r="F7" s="24">
        <v>56</v>
      </c>
      <c r="G7" s="24">
        <v>48</v>
      </c>
      <c r="H7" s="24">
        <v>53</v>
      </c>
    </row>
    <row r="8" spans="1:8">
      <c r="A8" s="25" t="s">
        <v>60</v>
      </c>
      <c r="B8" s="24">
        <v>107</v>
      </c>
      <c r="C8" s="24">
        <v>684</v>
      </c>
      <c r="D8" s="24">
        <v>682</v>
      </c>
      <c r="E8" s="24">
        <v>646</v>
      </c>
      <c r="F8" s="24">
        <v>522</v>
      </c>
      <c r="G8" s="24">
        <v>451</v>
      </c>
      <c r="H8" s="24">
        <v>423</v>
      </c>
    </row>
    <row r="9" spans="1:8">
      <c r="A9" s="25" t="s">
        <v>59</v>
      </c>
      <c r="B9" s="24">
        <v>129</v>
      </c>
      <c r="C9" s="24">
        <v>53</v>
      </c>
      <c r="D9" s="24">
        <v>30</v>
      </c>
      <c r="E9" s="24">
        <v>35</v>
      </c>
      <c r="F9" s="24">
        <v>51</v>
      </c>
      <c r="G9" s="24">
        <v>98</v>
      </c>
      <c r="H9" s="24">
        <v>115</v>
      </c>
    </row>
    <row r="10" spans="1:8">
      <c r="A10" s="25" t="s">
        <v>58</v>
      </c>
      <c r="B10" s="24">
        <v>1028</v>
      </c>
      <c r="C10" s="28" t="s">
        <v>21</v>
      </c>
      <c r="D10" s="24">
        <v>537</v>
      </c>
      <c r="E10" s="28" t="s">
        <v>21</v>
      </c>
      <c r="F10" s="29">
        <v>711</v>
      </c>
      <c r="G10" s="28">
        <v>623</v>
      </c>
      <c r="H10" s="28">
        <v>418</v>
      </c>
    </row>
    <row r="11" spans="1:8">
      <c r="A11" s="25" t="s">
        <v>57</v>
      </c>
      <c r="B11" s="24">
        <v>4507</v>
      </c>
      <c r="C11" s="24">
        <v>4421</v>
      </c>
      <c r="D11" s="24">
        <v>4470</v>
      </c>
      <c r="E11" s="24">
        <v>4426</v>
      </c>
      <c r="F11" s="24">
        <v>4415</v>
      </c>
      <c r="G11" s="24">
        <v>4335</v>
      </c>
      <c r="H11" s="24">
        <v>4330</v>
      </c>
    </row>
    <row r="12" spans="1:8">
      <c r="A12" s="25" t="s">
        <v>56</v>
      </c>
      <c r="B12" s="24">
        <v>13263</v>
      </c>
      <c r="C12" s="24">
        <v>11801</v>
      </c>
      <c r="D12" s="24">
        <v>12023</v>
      </c>
      <c r="E12" s="24">
        <v>12129</v>
      </c>
      <c r="F12" s="24">
        <v>11658</v>
      </c>
      <c r="G12" s="24">
        <v>11263</v>
      </c>
      <c r="H12" s="24">
        <v>11325</v>
      </c>
    </row>
    <row r="13" spans="1:8">
      <c r="A13" s="25" t="s">
        <v>55</v>
      </c>
      <c r="B13" s="24">
        <v>9281</v>
      </c>
      <c r="C13" s="24">
        <v>8830</v>
      </c>
      <c r="D13" s="24">
        <v>8490</v>
      </c>
      <c r="E13" s="24">
        <v>8151</v>
      </c>
      <c r="F13" s="24">
        <v>7936</v>
      </c>
      <c r="G13" s="24">
        <v>7721</v>
      </c>
      <c r="H13" s="24">
        <v>7382</v>
      </c>
    </row>
    <row r="14" spans="1:8">
      <c r="A14" s="25" t="s">
        <v>54</v>
      </c>
      <c r="B14" s="24">
        <v>1380</v>
      </c>
      <c r="C14" s="24">
        <v>1413</v>
      </c>
      <c r="D14" s="24">
        <v>1310</v>
      </c>
      <c r="E14" s="24">
        <v>1319</v>
      </c>
      <c r="F14" s="24">
        <v>1288</v>
      </c>
      <c r="G14" s="24">
        <v>1243</v>
      </c>
      <c r="H14" s="24">
        <v>1171</v>
      </c>
    </row>
    <row r="15" spans="1:8">
      <c r="A15" s="27" t="s">
        <v>33</v>
      </c>
      <c r="B15" s="26">
        <v>11720</v>
      </c>
      <c r="C15" s="26">
        <v>10914</v>
      </c>
      <c r="D15" s="26">
        <v>9332</v>
      </c>
      <c r="E15" s="26">
        <v>7819</v>
      </c>
      <c r="F15" s="26">
        <v>7432</v>
      </c>
      <c r="G15" s="26">
        <v>6927</v>
      </c>
      <c r="H15" s="26">
        <v>6486</v>
      </c>
    </row>
    <row r="16" spans="1:8">
      <c r="A16" s="25" t="s">
        <v>53</v>
      </c>
      <c r="B16" s="24">
        <v>451</v>
      </c>
      <c r="C16" s="24">
        <v>423</v>
      </c>
      <c r="D16" s="24">
        <v>398</v>
      </c>
      <c r="E16" s="24">
        <v>403</v>
      </c>
      <c r="F16" s="24">
        <v>410</v>
      </c>
      <c r="G16" s="24">
        <v>414</v>
      </c>
      <c r="H16" s="24" t="s">
        <v>21</v>
      </c>
    </row>
    <row r="17" spans="1:8">
      <c r="A17" s="25" t="s">
        <v>51</v>
      </c>
      <c r="B17" s="24">
        <v>516</v>
      </c>
      <c r="C17" s="24">
        <v>521</v>
      </c>
      <c r="D17" s="24">
        <v>515</v>
      </c>
      <c r="E17" s="24">
        <v>494</v>
      </c>
      <c r="F17" s="24">
        <v>516</v>
      </c>
      <c r="G17" s="24">
        <v>518</v>
      </c>
      <c r="H17" s="24">
        <v>462</v>
      </c>
    </row>
    <row r="18" spans="1:8">
      <c r="A18" s="25" t="s">
        <v>50</v>
      </c>
      <c r="B18" s="24">
        <v>971</v>
      </c>
      <c r="C18" s="24">
        <v>798</v>
      </c>
      <c r="D18" s="24">
        <v>748</v>
      </c>
      <c r="E18" s="24">
        <v>702</v>
      </c>
      <c r="F18" s="24">
        <v>379</v>
      </c>
      <c r="G18" s="24">
        <v>421</v>
      </c>
      <c r="H18" s="24">
        <v>320</v>
      </c>
    </row>
    <row r="19" spans="1:8">
      <c r="A19" s="25" t="s">
        <v>49</v>
      </c>
      <c r="B19" s="24">
        <v>50</v>
      </c>
      <c r="C19" s="24">
        <v>48</v>
      </c>
      <c r="D19" s="24">
        <v>50</v>
      </c>
      <c r="E19" s="24">
        <v>26</v>
      </c>
      <c r="F19" s="24">
        <v>22</v>
      </c>
      <c r="G19" s="24">
        <v>24</v>
      </c>
      <c r="H19" s="24">
        <v>23</v>
      </c>
    </row>
    <row r="20" spans="1:8">
      <c r="A20" s="25" t="s">
        <v>48</v>
      </c>
      <c r="B20" s="24">
        <v>2609</v>
      </c>
      <c r="C20" s="24">
        <v>2415</v>
      </c>
      <c r="D20" s="24">
        <v>2181</v>
      </c>
      <c r="E20" s="24">
        <v>1991</v>
      </c>
      <c r="F20" s="24">
        <v>1888</v>
      </c>
      <c r="G20" s="24">
        <v>1825</v>
      </c>
      <c r="H20" s="24">
        <v>1851</v>
      </c>
    </row>
    <row r="21" spans="1:8">
      <c r="A21" s="25" t="s">
        <v>47</v>
      </c>
      <c r="B21" s="24">
        <v>208</v>
      </c>
      <c r="C21" s="24">
        <v>209</v>
      </c>
      <c r="D21" s="24">
        <v>218</v>
      </c>
      <c r="E21" s="24" t="s">
        <v>21</v>
      </c>
      <c r="F21" s="24">
        <v>218</v>
      </c>
      <c r="G21" s="24">
        <v>244</v>
      </c>
      <c r="H21" s="24">
        <v>266</v>
      </c>
    </row>
    <row r="22" spans="1:8">
      <c r="A22" s="25" t="s">
        <v>46</v>
      </c>
      <c r="B22" s="24">
        <v>138</v>
      </c>
      <c r="C22" s="24">
        <v>131</v>
      </c>
      <c r="D22" s="24">
        <v>128</v>
      </c>
      <c r="E22" s="24">
        <v>125</v>
      </c>
      <c r="F22" s="24">
        <v>127</v>
      </c>
      <c r="G22" s="24">
        <v>124</v>
      </c>
      <c r="H22" s="24">
        <v>125</v>
      </c>
    </row>
    <row r="23" spans="1:8">
      <c r="A23" s="25" t="s">
        <v>45</v>
      </c>
      <c r="B23" s="24">
        <v>207</v>
      </c>
      <c r="C23" s="24">
        <v>199</v>
      </c>
      <c r="D23" s="24">
        <v>194</v>
      </c>
      <c r="E23" s="24">
        <v>144</v>
      </c>
      <c r="F23" s="24">
        <v>132</v>
      </c>
      <c r="G23" s="24">
        <v>103</v>
      </c>
      <c r="H23" s="24">
        <v>113</v>
      </c>
    </row>
    <row r="24" spans="1:8">
      <c r="A24" s="25" t="s">
        <v>44</v>
      </c>
      <c r="B24" s="24">
        <v>8085</v>
      </c>
      <c r="C24" s="24">
        <v>6997</v>
      </c>
      <c r="D24" s="24">
        <v>6031</v>
      </c>
      <c r="E24" s="24">
        <v>5897</v>
      </c>
      <c r="F24" s="24">
        <v>5331</v>
      </c>
      <c r="G24" s="24">
        <v>5000</v>
      </c>
      <c r="H24" s="24">
        <v>5191</v>
      </c>
    </row>
    <row r="25" spans="1:8">
      <c r="A25" s="25" t="s">
        <v>43</v>
      </c>
      <c r="B25" s="24">
        <v>2593</v>
      </c>
      <c r="C25" s="24">
        <v>2320</v>
      </c>
      <c r="D25" s="24">
        <v>2307</v>
      </c>
      <c r="E25" s="24">
        <v>2221</v>
      </c>
      <c r="F25" s="24">
        <v>2185</v>
      </c>
      <c r="G25" s="24">
        <v>2369</v>
      </c>
      <c r="H25" s="24">
        <v>2539</v>
      </c>
    </row>
    <row r="26" spans="1:8">
      <c r="A26" s="25" t="s">
        <v>42</v>
      </c>
      <c r="B26" s="24">
        <v>3427</v>
      </c>
      <c r="C26" s="24">
        <v>3503</v>
      </c>
      <c r="D26" s="24">
        <v>3558</v>
      </c>
      <c r="E26" s="24">
        <v>3522</v>
      </c>
      <c r="F26" s="24">
        <v>3568</v>
      </c>
      <c r="G26" s="24">
        <v>3770</v>
      </c>
      <c r="H26" s="24">
        <v>3893</v>
      </c>
    </row>
    <row r="27" spans="1:8">
      <c r="A27" s="25" t="s">
        <v>41</v>
      </c>
      <c r="B27" s="24">
        <v>316</v>
      </c>
      <c r="C27" s="24">
        <v>224</v>
      </c>
      <c r="D27" s="24">
        <v>208</v>
      </c>
      <c r="E27" s="24">
        <v>210</v>
      </c>
      <c r="F27" s="24">
        <v>78</v>
      </c>
      <c r="G27" s="24">
        <v>99</v>
      </c>
      <c r="H27" s="24">
        <v>97</v>
      </c>
    </row>
    <row r="28" spans="1:8">
      <c r="A28" s="25" t="s">
        <v>40</v>
      </c>
      <c r="B28" s="24">
        <v>1211</v>
      </c>
      <c r="C28" s="24">
        <v>1152</v>
      </c>
      <c r="D28" s="24">
        <v>1158</v>
      </c>
      <c r="E28" s="24">
        <v>1226</v>
      </c>
      <c r="F28" s="24">
        <v>1236</v>
      </c>
      <c r="G28" s="24">
        <v>1246</v>
      </c>
      <c r="H28" s="24">
        <v>1248</v>
      </c>
    </row>
    <row r="29" spans="1:8">
      <c r="A29" s="25" t="s">
        <v>39</v>
      </c>
      <c r="B29" s="24">
        <v>901</v>
      </c>
      <c r="C29" s="24">
        <v>672</v>
      </c>
      <c r="D29" s="24">
        <v>458</v>
      </c>
      <c r="E29" s="24">
        <v>315</v>
      </c>
      <c r="F29" s="24">
        <v>90</v>
      </c>
      <c r="G29" s="24">
        <v>26</v>
      </c>
      <c r="H29" s="24">
        <v>22</v>
      </c>
    </row>
    <row r="30" spans="1:8">
      <c r="A30" s="25" t="s">
        <v>38</v>
      </c>
      <c r="B30" s="24">
        <v>27</v>
      </c>
      <c r="C30" s="24">
        <v>28</v>
      </c>
      <c r="D30" s="24">
        <v>27</v>
      </c>
      <c r="E30" s="24">
        <v>35</v>
      </c>
      <c r="F30" s="24">
        <v>28</v>
      </c>
      <c r="G30" s="24">
        <v>20</v>
      </c>
      <c r="H30" s="24">
        <v>30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95419-8956-4158-BEE1-0BF64E236ED3}">
  <dimension ref="A2:Q63"/>
  <sheetViews>
    <sheetView workbookViewId="0">
      <selection activeCell="Q21" sqref="Q21"/>
    </sheetView>
  </sheetViews>
  <sheetFormatPr defaultRowHeight="14.25"/>
  <cols>
    <col min="1" max="1" width="14.25" bestFit="1" customWidth="1"/>
  </cols>
  <sheetData>
    <row r="2" spans="1:17" s="23" customFormat="1">
      <c r="A2" s="22"/>
      <c r="B2" s="161" t="s">
        <v>87</v>
      </c>
      <c r="C2" s="162"/>
      <c r="D2" s="162"/>
      <c r="E2" s="162"/>
      <c r="F2" s="162"/>
      <c r="G2" s="162"/>
      <c r="H2" s="162"/>
      <c r="I2" s="166"/>
      <c r="Q2" s="17" t="s">
        <v>742</v>
      </c>
    </row>
    <row r="3" spans="1:17">
      <c r="A3" s="2"/>
      <c r="B3" s="2" t="s">
        <v>81</v>
      </c>
      <c r="C3" s="32" t="s">
        <v>11</v>
      </c>
      <c r="D3" s="2" t="s">
        <v>80</v>
      </c>
      <c r="E3" s="2" t="s">
        <v>12</v>
      </c>
      <c r="F3" s="2" t="s">
        <v>79</v>
      </c>
      <c r="G3" s="2" t="s">
        <v>35</v>
      </c>
      <c r="H3" s="2" t="s">
        <v>78</v>
      </c>
      <c r="I3" s="2" t="s">
        <v>36</v>
      </c>
      <c r="K3" s="2"/>
      <c r="L3" s="2" t="s">
        <v>36</v>
      </c>
    </row>
    <row r="4" spans="1:17">
      <c r="A4" s="2" t="s">
        <v>34</v>
      </c>
      <c r="B4" s="38">
        <v>0.34346998207885304</v>
      </c>
      <c r="C4" s="38">
        <v>0.32236543198067863</v>
      </c>
      <c r="D4" s="38">
        <v>0.30517217951704323</v>
      </c>
      <c r="E4" s="38">
        <v>0.28583083904605583</v>
      </c>
      <c r="F4" s="38">
        <v>0.26700000000000002</v>
      </c>
      <c r="G4" s="38">
        <v>0.25164052552783645</v>
      </c>
      <c r="H4" s="38">
        <v>0.24396915844085998</v>
      </c>
      <c r="I4" s="38">
        <v>0.24071060671386119</v>
      </c>
      <c r="K4" s="2" t="s">
        <v>47</v>
      </c>
      <c r="L4" s="38">
        <v>0.88963210702341133</v>
      </c>
      <c r="N4">
        <v>0.88963210702341133</v>
      </c>
      <c r="O4" s="39">
        <f t="shared" ref="O4:O30" si="0">N4*100</f>
        <v>88.963210702341129</v>
      </c>
    </row>
    <row r="5" spans="1:17">
      <c r="A5" s="2" t="s">
        <v>64</v>
      </c>
      <c r="B5" s="38">
        <v>8.5809962327333608E-3</v>
      </c>
      <c r="C5" s="38">
        <v>6.7854113655640372E-3</v>
      </c>
      <c r="D5" s="38">
        <v>8.8551549652118918E-3</v>
      </c>
      <c r="E5" s="38">
        <v>9.8206660973526906E-3</v>
      </c>
      <c r="F5" s="38">
        <v>8.7450808919982501E-3</v>
      </c>
      <c r="G5" s="38">
        <v>7.9966329966329967E-3</v>
      </c>
      <c r="H5" s="38">
        <v>8.8514680483592397E-3</v>
      </c>
      <c r="I5" s="38">
        <v>9.8353645499251654E-3</v>
      </c>
      <c r="K5" s="2" t="s">
        <v>57</v>
      </c>
      <c r="L5" s="38">
        <v>0.78399420604743797</v>
      </c>
      <c r="N5">
        <v>0.78399420604743797</v>
      </c>
      <c r="O5" s="39">
        <f t="shared" si="0"/>
        <v>78.399420604743796</v>
      </c>
    </row>
    <row r="6" spans="1:17">
      <c r="A6" s="2" t="s">
        <v>63</v>
      </c>
      <c r="B6" s="38">
        <v>0.72399210600507469</v>
      </c>
      <c r="C6" s="38">
        <v>0.73419721871049304</v>
      </c>
      <c r="D6" s="38">
        <v>0.6967845659163987</v>
      </c>
      <c r="E6" s="38">
        <v>0.73801597869507318</v>
      </c>
      <c r="F6" s="38">
        <v>0.6736486486486486</v>
      </c>
      <c r="G6" s="38">
        <v>0.64337851929092804</v>
      </c>
      <c r="H6" s="38">
        <v>0.61966786063171608</v>
      </c>
      <c r="I6" s="38">
        <v>0.61210213361315147</v>
      </c>
      <c r="K6" s="2" t="s">
        <v>42</v>
      </c>
      <c r="L6" s="38">
        <v>0.75827814569536423</v>
      </c>
      <c r="N6">
        <v>0.75827814569536423</v>
      </c>
      <c r="O6" s="39">
        <f t="shared" si="0"/>
        <v>75.827814569536429</v>
      </c>
    </row>
    <row r="7" spans="1:17">
      <c r="A7" s="2" t="s">
        <v>62</v>
      </c>
      <c r="B7" s="38">
        <v>0.64763897190675435</v>
      </c>
      <c r="C7" s="38">
        <v>0.56541911537271883</v>
      </c>
      <c r="D7" s="38">
        <v>0.56226765799256506</v>
      </c>
      <c r="E7" s="38">
        <v>0.56025758969641215</v>
      </c>
      <c r="F7" s="38">
        <v>0.52592148636499847</v>
      </c>
      <c r="G7" s="38">
        <v>0.49972067039106144</v>
      </c>
      <c r="H7" s="38">
        <v>0.48449080428218499</v>
      </c>
      <c r="I7" s="38">
        <v>0.48981779206859594</v>
      </c>
      <c r="K7" s="2" t="s">
        <v>54</v>
      </c>
      <c r="L7" s="38">
        <v>0.7232859789993823</v>
      </c>
      <c r="N7">
        <v>0.7232859789993823</v>
      </c>
      <c r="O7" s="39">
        <f t="shared" si="0"/>
        <v>72.328597899938231</v>
      </c>
    </row>
    <row r="8" spans="1:17">
      <c r="A8" s="2" t="s">
        <v>61</v>
      </c>
      <c r="B8" s="38">
        <v>2.5817197584842806E-2</v>
      </c>
      <c r="C8" s="38">
        <v>2.174395384956734E-2</v>
      </c>
      <c r="D8" s="38">
        <v>1.7094017094017096E-2</v>
      </c>
      <c r="E8" s="38">
        <v>1.4476858960298312E-2</v>
      </c>
      <c r="F8" s="38">
        <v>1.3059302076643117E-2</v>
      </c>
      <c r="G8" s="38">
        <v>1.1772125289047719E-2</v>
      </c>
      <c r="H8" s="38">
        <v>1.015228426395939E-2</v>
      </c>
      <c r="I8" s="38">
        <v>1.1240721102863203E-2</v>
      </c>
      <c r="K8" s="2" t="s">
        <v>51</v>
      </c>
      <c r="L8" s="38">
        <v>0.68343195266272194</v>
      </c>
      <c r="N8">
        <v>0.68343195266272194</v>
      </c>
      <c r="O8" s="39">
        <f t="shared" si="0"/>
        <v>68.34319526627219</v>
      </c>
    </row>
    <row r="9" spans="1:17">
      <c r="A9" s="2" t="s">
        <v>60</v>
      </c>
      <c r="B9" s="38">
        <v>4.9165969982881488E-3</v>
      </c>
      <c r="C9" s="38">
        <v>2.150364758134207E-3</v>
      </c>
      <c r="D9" s="38">
        <v>1.3953203729014096E-2</v>
      </c>
      <c r="E9" s="38">
        <v>1.3493194048749605E-2</v>
      </c>
      <c r="F9" s="38">
        <v>1.2645838227233575E-2</v>
      </c>
      <c r="G9" s="38">
        <v>1.0012851744576372E-2</v>
      </c>
      <c r="H9" s="38">
        <v>8.7082448349102143E-3</v>
      </c>
      <c r="I9" s="38">
        <v>8.4162355750099487E-3</v>
      </c>
      <c r="K9" s="2" t="s">
        <v>63</v>
      </c>
      <c r="L9" s="38">
        <v>0.61210213361315147</v>
      </c>
      <c r="N9">
        <v>0.61210213361315147</v>
      </c>
      <c r="O9" s="39">
        <f t="shared" si="0"/>
        <v>61.210213361315148</v>
      </c>
    </row>
    <row r="10" spans="1:17">
      <c r="A10" s="2" t="s">
        <v>59</v>
      </c>
      <c r="B10" s="38">
        <v>0.71987951807228912</v>
      </c>
      <c r="C10" s="38">
        <v>0.52226720647773284</v>
      </c>
      <c r="D10" s="38">
        <v>0.15773809523809523</v>
      </c>
      <c r="E10" s="38">
        <v>7.5376884422110546E-2</v>
      </c>
      <c r="F10" s="38">
        <v>8.5158150851581502E-2</v>
      </c>
      <c r="G10" s="38">
        <v>0.11258278145695365</v>
      </c>
      <c r="H10" s="38">
        <v>0.1991869918699187</v>
      </c>
      <c r="I10" s="38">
        <v>0.22772277227722773</v>
      </c>
      <c r="K10" s="2" t="s">
        <v>40</v>
      </c>
      <c r="L10" s="38">
        <v>0.5539280958721704</v>
      </c>
      <c r="N10">
        <v>0.5539280958721704</v>
      </c>
      <c r="O10" s="39">
        <f t="shared" si="0"/>
        <v>55.392809587217037</v>
      </c>
    </row>
    <row r="11" spans="1:17">
      <c r="A11" s="2" t="s">
        <v>58</v>
      </c>
      <c r="B11" s="38">
        <v>0.52541047693510556</v>
      </c>
      <c r="C11" s="38">
        <v>0.42148421484214843</v>
      </c>
      <c r="D11" s="38"/>
      <c r="E11" s="38">
        <v>0.21714516781237364</v>
      </c>
      <c r="F11" s="38"/>
      <c r="G11" s="38">
        <v>0.26158940397350994</v>
      </c>
      <c r="H11" s="38">
        <v>0.22870778267254038</v>
      </c>
      <c r="I11" s="38">
        <v>0.14589877835951134</v>
      </c>
      <c r="K11" s="2" t="s">
        <v>56</v>
      </c>
      <c r="L11" s="38">
        <v>0.50946961176841066</v>
      </c>
      <c r="N11">
        <v>0.50946961176841066</v>
      </c>
      <c r="O11" s="39">
        <f t="shared" si="0"/>
        <v>50.946961176841064</v>
      </c>
    </row>
    <row r="12" spans="1:17">
      <c r="A12" s="2" t="s">
        <v>57</v>
      </c>
      <c r="B12" s="38">
        <v>0.81954887218045114</v>
      </c>
      <c r="C12" s="38">
        <v>0.82940743467059252</v>
      </c>
      <c r="D12" s="38">
        <v>0.83667676003028013</v>
      </c>
      <c r="E12" s="38">
        <v>0.84101599247412984</v>
      </c>
      <c r="F12" s="38">
        <v>0.83873412924009849</v>
      </c>
      <c r="G12" s="38">
        <v>0.82261971306130055</v>
      </c>
      <c r="H12" s="38">
        <v>0.80055401662049863</v>
      </c>
      <c r="I12" s="38">
        <v>0.78399420604743797</v>
      </c>
      <c r="K12" s="2" t="s">
        <v>43</v>
      </c>
      <c r="L12" s="38">
        <v>0.50719137035557327</v>
      </c>
      <c r="N12">
        <v>0.50719137035557327</v>
      </c>
      <c r="O12" s="39">
        <f t="shared" si="0"/>
        <v>50.719137035557324</v>
      </c>
    </row>
    <row r="13" spans="1:17">
      <c r="A13" s="2" t="s">
        <v>56</v>
      </c>
      <c r="B13" s="38">
        <v>0.6296753705010586</v>
      </c>
      <c r="C13" s="38">
        <v>0.60572707343807086</v>
      </c>
      <c r="D13" s="38">
        <v>0.55707137462235645</v>
      </c>
      <c r="E13" s="38">
        <v>0.57703014014206178</v>
      </c>
      <c r="F13" s="38">
        <v>0.5732583419982985</v>
      </c>
      <c r="G13" s="38">
        <v>0.54117537833070284</v>
      </c>
      <c r="H13" s="38">
        <v>0.51153601598691978</v>
      </c>
      <c r="I13" s="38">
        <v>0.50946961176841066</v>
      </c>
      <c r="K13" s="2" t="s">
        <v>48</v>
      </c>
      <c r="L13" s="38">
        <v>0.49412706887346503</v>
      </c>
      <c r="N13">
        <v>0.49412706887346503</v>
      </c>
      <c r="O13" s="39">
        <f t="shared" si="0"/>
        <v>49.412706887346502</v>
      </c>
    </row>
    <row r="14" spans="1:17">
      <c r="A14" s="2" t="s">
        <v>55</v>
      </c>
      <c r="B14" s="38">
        <v>0.27970681230238575</v>
      </c>
      <c r="C14" s="38">
        <v>0.26913931098480454</v>
      </c>
      <c r="D14" s="38">
        <v>0.25836844569288392</v>
      </c>
      <c r="E14" s="38">
        <v>0.2478108581436077</v>
      </c>
      <c r="F14" s="38">
        <v>0.2373340321453529</v>
      </c>
      <c r="G14" s="38">
        <v>0.22445978051815815</v>
      </c>
      <c r="H14" s="38">
        <v>0.21556802635619957</v>
      </c>
      <c r="I14" s="38">
        <v>0.20568976566636016</v>
      </c>
      <c r="K14" s="2" t="s">
        <v>62</v>
      </c>
      <c r="L14" s="38">
        <v>0.48981779206859594</v>
      </c>
      <c r="N14">
        <v>0.48981779206859594</v>
      </c>
      <c r="O14" s="39">
        <f t="shared" si="0"/>
        <v>48.981779206859592</v>
      </c>
    </row>
    <row r="15" spans="1:17">
      <c r="A15" s="2" t="s">
        <v>54</v>
      </c>
      <c r="B15" s="38">
        <v>0.91610532761788122</v>
      </c>
      <c r="C15" s="38">
        <v>0.84818684695759061</v>
      </c>
      <c r="D15" s="38">
        <v>0.84560143626570916</v>
      </c>
      <c r="E15" s="38">
        <v>0.82806573957016438</v>
      </c>
      <c r="F15" s="38">
        <v>0.81570810142238714</v>
      </c>
      <c r="G15" s="38">
        <v>0.78440925700365405</v>
      </c>
      <c r="H15" s="38">
        <v>0.75379017586416008</v>
      </c>
      <c r="I15" s="38">
        <v>0.7232859789993823</v>
      </c>
      <c r="K15" s="2" t="s">
        <v>44</v>
      </c>
      <c r="L15" s="38">
        <v>0.43370373464784023</v>
      </c>
      <c r="N15">
        <v>0.43370373464784023</v>
      </c>
      <c r="O15" s="39">
        <f t="shared" si="0"/>
        <v>43.370373464784024</v>
      </c>
    </row>
    <row r="16" spans="1:17">
      <c r="A16" s="2" t="s">
        <v>33</v>
      </c>
      <c r="B16" s="38">
        <v>0.44125902165196473</v>
      </c>
      <c r="C16" s="38">
        <v>0.40743959673213975</v>
      </c>
      <c r="D16" s="38">
        <v>0.38243745181862782</v>
      </c>
      <c r="E16" s="38">
        <v>0.33888949413516362</v>
      </c>
      <c r="F16" s="38">
        <v>0.29038847210874247</v>
      </c>
      <c r="G16" s="38">
        <v>0.27149850222839189</v>
      </c>
      <c r="H16" s="38">
        <v>0.25705061600118745</v>
      </c>
      <c r="I16" s="38">
        <v>0.23595750873108265</v>
      </c>
      <c r="K16" s="2" t="s">
        <v>50</v>
      </c>
      <c r="L16" s="38">
        <v>0.27420736932305056</v>
      </c>
      <c r="N16">
        <v>0.27420736932305056</v>
      </c>
      <c r="O16" s="39">
        <f t="shared" si="0"/>
        <v>27.420736932305058</v>
      </c>
    </row>
    <row r="17" spans="1:17">
      <c r="A17" s="2" t="s">
        <v>53</v>
      </c>
      <c r="B17" s="38">
        <v>0.86491557223264537</v>
      </c>
      <c r="C17" s="38">
        <v>0.85416666666666663</v>
      </c>
      <c r="D17" s="38">
        <v>0.84431137724550898</v>
      </c>
      <c r="E17" s="38">
        <v>0.81224489795918364</v>
      </c>
      <c r="F17" s="38">
        <v>0.80600000000000005</v>
      </c>
      <c r="G17" s="38">
        <v>0.81349206349206349</v>
      </c>
      <c r="H17" s="38">
        <v>0.81980198019801975</v>
      </c>
      <c r="I17" s="38"/>
      <c r="K17" s="2" t="s">
        <v>34</v>
      </c>
      <c r="L17" s="38">
        <v>0.24071060671386119</v>
      </c>
      <c r="N17">
        <v>0.24071060671386119</v>
      </c>
      <c r="O17" s="39">
        <f t="shared" si="0"/>
        <v>24.071060671386117</v>
      </c>
    </row>
    <row r="18" spans="1:17">
      <c r="A18" s="2" t="s">
        <v>51</v>
      </c>
      <c r="B18" s="38">
        <v>0.88352745424292845</v>
      </c>
      <c r="C18" s="38">
        <v>0.83902439024390241</v>
      </c>
      <c r="D18" s="38">
        <v>0.72867132867132867</v>
      </c>
      <c r="E18" s="38">
        <v>0.71329639889196672</v>
      </c>
      <c r="F18" s="38">
        <v>0.66937669376693765</v>
      </c>
      <c r="G18" s="38">
        <v>0.70013568521031211</v>
      </c>
      <c r="H18" s="38">
        <v>0.70284938941655362</v>
      </c>
      <c r="I18" s="38">
        <v>0.68343195266272194</v>
      </c>
      <c r="K18" s="2" t="s">
        <v>33</v>
      </c>
      <c r="L18" s="38">
        <v>0.23595750873108265</v>
      </c>
      <c r="N18">
        <v>0.23595750873108265</v>
      </c>
      <c r="O18" s="39">
        <f t="shared" si="0"/>
        <v>23.595750873108265</v>
      </c>
    </row>
    <row r="19" spans="1:17">
      <c r="A19" s="2" t="s">
        <v>50</v>
      </c>
      <c r="B19" s="38">
        <v>0.78991596638655459</v>
      </c>
      <c r="C19" s="38">
        <v>0.75681995323460638</v>
      </c>
      <c r="D19" s="38">
        <v>0.6404494382022472</v>
      </c>
      <c r="E19" s="38">
        <v>0.59983961507618289</v>
      </c>
      <c r="F19" s="38">
        <v>0.54715510522213562</v>
      </c>
      <c r="G19" s="38">
        <v>0.31296449215524358</v>
      </c>
      <c r="H19" s="38">
        <v>0.33019607843137255</v>
      </c>
      <c r="I19" s="38">
        <v>0.27420736932305056</v>
      </c>
      <c r="K19" s="2" t="s">
        <v>59</v>
      </c>
      <c r="L19" s="38">
        <v>0.22772277227722773</v>
      </c>
      <c r="N19">
        <v>0.22772277227722773</v>
      </c>
      <c r="O19" s="39">
        <f t="shared" si="0"/>
        <v>22.772277227722775</v>
      </c>
    </row>
    <row r="20" spans="1:17">
      <c r="A20" s="2" t="s">
        <v>49</v>
      </c>
      <c r="B20" s="38">
        <v>0.14492753623188406</v>
      </c>
      <c r="C20" s="38">
        <v>0.14450867052023122</v>
      </c>
      <c r="D20" s="38">
        <v>0.14328358208955225</v>
      </c>
      <c r="E20" s="38">
        <v>0.14367816091954022</v>
      </c>
      <c r="F20" s="38">
        <v>7.5144508670520235E-2</v>
      </c>
      <c r="G20" s="38">
        <v>4.6413502109704644E-2</v>
      </c>
      <c r="H20" s="38">
        <v>5.0420168067226892E-2</v>
      </c>
      <c r="I20" s="38">
        <v>4.7131147540983603E-2</v>
      </c>
      <c r="K20" s="2" t="s">
        <v>55</v>
      </c>
      <c r="L20" s="38">
        <v>0.20568976566636016</v>
      </c>
      <c r="N20">
        <v>0.20568976566636016</v>
      </c>
      <c r="O20" s="39">
        <f t="shared" si="0"/>
        <v>20.568976566636017</v>
      </c>
    </row>
    <row r="21" spans="1:17">
      <c r="A21" s="2" t="s">
        <v>48</v>
      </c>
      <c r="B21" s="38">
        <v>0.67288002100288791</v>
      </c>
      <c r="C21" s="38">
        <v>0.65421263791374118</v>
      </c>
      <c r="D21" s="38">
        <v>0.6460674157303371</v>
      </c>
      <c r="E21" s="38">
        <v>0.58739563695125241</v>
      </c>
      <c r="F21" s="38">
        <v>0.53665768194070085</v>
      </c>
      <c r="G21" s="38">
        <v>0.5056239957150509</v>
      </c>
      <c r="H21" s="38">
        <v>0.48640724946695096</v>
      </c>
      <c r="I21" s="38">
        <v>0.49412706887346503</v>
      </c>
      <c r="K21" s="2" t="s">
        <v>58</v>
      </c>
      <c r="L21" s="38">
        <v>0.14589877835951134</v>
      </c>
      <c r="N21">
        <v>0.14589877835951134</v>
      </c>
      <c r="O21" s="39">
        <f t="shared" si="0"/>
        <v>14.589877835951134</v>
      </c>
      <c r="Q21" s="17" t="s">
        <v>743</v>
      </c>
    </row>
    <row r="22" spans="1:17">
      <c r="A22" s="2" t="s">
        <v>47</v>
      </c>
      <c r="B22" s="38">
        <v>0.89610389610389607</v>
      </c>
      <c r="C22" s="38">
        <v>0.89655172413793105</v>
      </c>
      <c r="D22" s="38">
        <v>0.90869565217391302</v>
      </c>
      <c r="E22" s="38">
        <v>0.91596638655462181</v>
      </c>
      <c r="F22" s="38"/>
      <c r="G22" s="38">
        <v>0.84169884169884168</v>
      </c>
      <c r="H22" s="38">
        <v>0.86219081272084808</v>
      </c>
      <c r="I22" s="38">
        <v>0.88963210702341133</v>
      </c>
      <c r="K22" s="2" t="s">
        <v>41</v>
      </c>
      <c r="L22" s="38">
        <v>0.1220125786163522</v>
      </c>
      <c r="N22">
        <v>0.1220125786163522</v>
      </c>
      <c r="O22" s="39">
        <f t="shared" si="0"/>
        <v>12.20125786163522</v>
      </c>
    </row>
    <row r="23" spans="1:17">
      <c r="A23" s="2" t="s">
        <v>46</v>
      </c>
      <c r="B23" s="38">
        <v>1.5928270042194093E-2</v>
      </c>
      <c r="C23" s="38">
        <v>1.4996739839165399E-2</v>
      </c>
      <c r="D23" s="38">
        <v>1.4819004524886877E-2</v>
      </c>
      <c r="E23" s="38">
        <v>1.4393343078826042E-2</v>
      </c>
      <c r="F23" s="38">
        <v>1.4098804421385067E-2</v>
      </c>
      <c r="G23" s="38">
        <v>1.4332468118722491E-2</v>
      </c>
      <c r="H23" s="38">
        <v>1.4103730664240218E-2</v>
      </c>
      <c r="I23" s="38">
        <v>1.4194867136043607E-2</v>
      </c>
      <c r="K23" s="2" t="s">
        <v>49</v>
      </c>
      <c r="L23" s="38">
        <v>4.7131147540983603E-2</v>
      </c>
      <c r="N23">
        <v>4.7131147540983603E-2</v>
      </c>
      <c r="O23" s="39">
        <f t="shared" si="0"/>
        <v>4.7131147540983607</v>
      </c>
    </row>
    <row r="24" spans="1:17">
      <c r="A24" s="2" t="s">
        <v>45</v>
      </c>
      <c r="B24" s="38">
        <v>4.9654576856649396E-2</v>
      </c>
      <c r="C24" s="38">
        <v>4.3874523103009752E-2</v>
      </c>
      <c r="D24" s="38">
        <v>4.1947723440134907E-2</v>
      </c>
      <c r="E24" s="38">
        <v>4.1515086668093303E-2</v>
      </c>
      <c r="F24" s="38">
        <v>3.0456852791878174E-2</v>
      </c>
      <c r="G24" s="38">
        <v>2.7357512953367875E-2</v>
      </c>
      <c r="H24" s="38">
        <v>2.0833333333333332E-2</v>
      </c>
      <c r="I24" s="38">
        <v>2.2416187264431661E-2</v>
      </c>
      <c r="K24" s="2" t="s">
        <v>45</v>
      </c>
      <c r="L24" s="38">
        <v>2.2416187264431661E-2</v>
      </c>
      <c r="N24">
        <v>2.2416187264431661E-2</v>
      </c>
      <c r="O24" s="39">
        <f t="shared" si="0"/>
        <v>2.241618726443166</v>
      </c>
    </row>
    <row r="25" spans="1:17">
      <c r="A25" s="2" t="s">
        <v>44</v>
      </c>
      <c r="B25" s="38">
        <v>0.85470085470085466</v>
      </c>
      <c r="C25" s="38">
        <v>0.84376956793988733</v>
      </c>
      <c r="D25" s="38">
        <v>0.73854760396875663</v>
      </c>
      <c r="E25" s="38">
        <v>0.58377698189913851</v>
      </c>
      <c r="F25" s="38">
        <v>0.54280191458026505</v>
      </c>
      <c r="G25" s="38">
        <v>0.45743950574909903</v>
      </c>
      <c r="H25" s="38">
        <v>0.42903724043246955</v>
      </c>
      <c r="I25" s="38">
        <v>0.43370373464784023</v>
      </c>
      <c r="K25" s="2" t="s">
        <v>46</v>
      </c>
      <c r="L25" s="38">
        <v>1.4194867136043607E-2</v>
      </c>
      <c r="N25">
        <v>1.4194867136043607E-2</v>
      </c>
      <c r="O25" s="39">
        <f t="shared" si="0"/>
        <v>1.4194867136043607</v>
      </c>
    </row>
    <row r="26" spans="1:17">
      <c r="A26" s="2" t="s">
        <v>43</v>
      </c>
      <c r="B26" s="38">
        <v>0.58864426419466975</v>
      </c>
      <c r="C26" s="38">
        <v>0.54406210658833398</v>
      </c>
      <c r="D26" s="38">
        <v>0.50456720313179648</v>
      </c>
      <c r="E26" s="38">
        <v>0.48980891719745223</v>
      </c>
      <c r="F26" s="38">
        <v>0.48430004361098999</v>
      </c>
      <c r="G26" s="38">
        <v>0.47019582526361092</v>
      </c>
      <c r="H26" s="38">
        <v>0.49139182742169674</v>
      </c>
      <c r="I26" s="38">
        <v>0.50719137035557327</v>
      </c>
      <c r="K26" s="2" t="s">
        <v>61</v>
      </c>
      <c r="L26" s="38">
        <v>1.1240721102863203E-2</v>
      </c>
      <c r="N26">
        <v>1.1240721102863203E-2</v>
      </c>
      <c r="O26" s="39">
        <f t="shared" si="0"/>
        <v>1.1240721102863203</v>
      </c>
    </row>
    <row r="27" spans="1:17">
      <c r="A27" s="2" t="s">
        <v>42</v>
      </c>
      <c r="B27" s="38">
        <v>0.8608105240823255</v>
      </c>
      <c r="C27" s="38">
        <v>0.8042712978174138</v>
      </c>
      <c r="D27" s="38">
        <v>0.82037470725995321</v>
      </c>
      <c r="E27" s="38">
        <v>0.82019363762102349</v>
      </c>
      <c r="F27" s="38">
        <v>0.82136194029850751</v>
      </c>
      <c r="G27" s="38">
        <v>0.70167158308751232</v>
      </c>
      <c r="H27" s="38">
        <v>0.708114199849737</v>
      </c>
      <c r="I27" s="38">
        <v>0.75827814569536423</v>
      </c>
      <c r="K27" s="2" t="s">
        <v>64</v>
      </c>
      <c r="L27" s="38">
        <v>9.8353645499251654E-3</v>
      </c>
      <c r="N27">
        <v>9.8353645499251654E-3</v>
      </c>
      <c r="O27" s="39">
        <f t="shared" si="0"/>
        <v>0.98353645499251652</v>
      </c>
    </row>
    <row r="28" spans="1:17">
      <c r="A28" s="2" t="s">
        <v>41</v>
      </c>
      <c r="B28" s="38">
        <v>0.60427135678391963</v>
      </c>
      <c r="C28" s="38">
        <v>0.49452269170579027</v>
      </c>
      <c r="D28" s="38">
        <v>0.42585551330798477</v>
      </c>
      <c r="E28" s="38">
        <v>0.39245283018867927</v>
      </c>
      <c r="F28" s="38">
        <v>0.24165707710011508</v>
      </c>
      <c r="G28" s="38">
        <v>9.8734177215189872E-2</v>
      </c>
      <c r="H28" s="38">
        <v>0.12807244501940493</v>
      </c>
      <c r="I28" s="38">
        <v>0.1220125786163522</v>
      </c>
      <c r="K28" s="2" t="s">
        <v>60</v>
      </c>
      <c r="L28" s="38">
        <v>8.4162355750099487E-3</v>
      </c>
      <c r="N28">
        <v>8.4162355750099487E-3</v>
      </c>
      <c r="O28" s="39">
        <f t="shared" si="0"/>
        <v>0.84162355750099482</v>
      </c>
    </row>
    <row r="29" spans="1:17">
      <c r="A29" s="2" t="s">
        <v>40</v>
      </c>
      <c r="B29" s="38">
        <v>0.77066500932256055</v>
      </c>
      <c r="C29" s="38">
        <v>0.75640224859462835</v>
      </c>
      <c r="D29" s="38">
        <v>0.76697736351531287</v>
      </c>
      <c r="E29" s="38">
        <v>0.75785340314136129</v>
      </c>
      <c r="F29" s="38">
        <v>0.72846108140225785</v>
      </c>
      <c r="G29" s="38">
        <v>0.65920000000000001</v>
      </c>
      <c r="H29" s="38">
        <v>0.60573650947982494</v>
      </c>
      <c r="I29" s="38">
        <v>0.5539280958721704</v>
      </c>
      <c r="K29" s="2" t="s">
        <v>39</v>
      </c>
      <c r="L29" s="38">
        <v>7.2344623479118709E-3</v>
      </c>
      <c r="N29">
        <v>7.2344623479118709E-3</v>
      </c>
      <c r="O29" s="39">
        <f t="shared" si="0"/>
        <v>0.72344623479118708</v>
      </c>
    </row>
    <row r="30" spans="1:17">
      <c r="A30" s="2" t="s">
        <v>39</v>
      </c>
      <c r="B30" s="38">
        <v>0.40213392200147169</v>
      </c>
      <c r="C30" s="38">
        <v>0.32907231555880206</v>
      </c>
      <c r="D30" s="38">
        <v>0.2505592841163311</v>
      </c>
      <c r="E30" s="38">
        <v>0.17414448669201521</v>
      </c>
      <c r="F30" s="38">
        <v>0.11504747991234478</v>
      </c>
      <c r="G30" s="38">
        <v>3.2514450867052021E-2</v>
      </c>
      <c r="H30" s="38">
        <v>9.2460881934566148E-3</v>
      </c>
      <c r="I30" s="38">
        <v>7.2344623479118709E-3</v>
      </c>
      <c r="K30" s="2" t="s">
        <v>38</v>
      </c>
      <c r="L30" s="38">
        <v>6.793478260869565E-3</v>
      </c>
      <c r="N30">
        <v>6.793478260869565E-3</v>
      </c>
      <c r="O30" s="39">
        <f t="shared" si="0"/>
        <v>0.67934782608695654</v>
      </c>
    </row>
    <row r="31" spans="1:17">
      <c r="A31" s="2" t="s">
        <v>38</v>
      </c>
      <c r="B31" s="38">
        <v>7.7138849929873771E-3</v>
      </c>
      <c r="C31" s="38">
        <v>6.2442183163737277E-3</v>
      </c>
      <c r="D31" s="38">
        <v>6.4058567833447724E-3</v>
      </c>
      <c r="E31" s="38">
        <v>6.286379511059371E-3</v>
      </c>
      <c r="F31" s="38">
        <v>7.9149706015377661E-3</v>
      </c>
      <c r="G31" s="38">
        <v>6.3077269655327775E-3</v>
      </c>
      <c r="H31" s="38">
        <v>4.394638540980004E-3</v>
      </c>
      <c r="I31" s="38">
        <v>6.793478260869565E-3</v>
      </c>
      <c r="K31" s="2" t="s">
        <v>53</v>
      </c>
      <c r="L31" s="38"/>
    </row>
    <row r="35" spans="1:9" ht="15" thickBot="1">
      <c r="A35" s="31" t="s">
        <v>73</v>
      </c>
      <c r="B35" s="30">
        <v>2011</v>
      </c>
      <c r="C35" s="30">
        <v>2012</v>
      </c>
      <c r="D35" s="30">
        <v>2013</v>
      </c>
      <c r="E35" s="30">
        <v>2014</v>
      </c>
      <c r="F35" s="30">
        <v>2015</v>
      </c>
      <c r="G35" s="30">
        <v>2016</v>
      </c>
      <c r="H35" s="30">
        <v>2017</v>
      </c>
      <c r="I35" s="30">
        <v>2018</v>
      </c>
    </row>
    <row r="36" spans="1:9">
      <c r="A36" s="27" t="s">
        <v>34</v>
      </c>
      <c r="B36" s="36">
        <v>34.346998207885306</v>
      </c>
      <c r="C36" s="36">
        <v>32.236543198067864</v>
      </c>
      <c r="D36" s="36">
        <v>30.517217951704325</v>
      </c>
      <c r="E36" s="36">
        <v>28.583083904605584</v>
      </c>
      <c r="F36" s="36">
        <v>26.700000000000003</v>
      </c>
      <c r="G36" s="36">
        <v>25.164052552783645</v>
      </c>
      <c r="H36" s="36">
        <v>24.396915844085999</v>
      </c>
      <c r="I36" s="36">
        <v>24.071060671386117</v>
      </c>
    </row>
    <row r="37" spans="1:9">
      <c r="A37" s="25" t="s">
        <v>64</v>
      </c>
      <c r="B37" s="34">
        <v>0.85809962327333611</v>
      </c>
      <c r="C37" s="34">
        <v>0.67854113655640369</v>
      </c>
      <c r="D37" s="34">
        <v>0.88551549652118922</v>
      </c>
      <c r="E37" s="34">
        <v>0.98206660973526905</v>
      </c>
      <c r="F37" s="34">
        <v>0.87450808919982503</v>
      </c>
      <c r="G37" s="34">
        <v>0.79966329966329963</v>
      </c>
      <c r="H37" s="34">
        <v>0.88514680483592401</v>
      </c>
      <c r="I37" s="34">
        <v>0.98353645499251652</v>
      </c>
    </row>
    <row r="38" spans="1:9">
      <c r="A38" s="25" t="s">
        <v>63</v>
      </c>
      <c r="B38" s="34">
        <v>72.399210600507473</v>
      </c>
      <c r="C38" s="34">
        <v>73.419721871049305</v>
      </c>
      <c r="D38" s="34">
        <v>69.678456591639872</v>
      </c>
      <c r="E38" s="34">
        <v>73.801597869507319</v>
      </c>
      <c r="F38" s="34">
        <v>67.364864864864856</v>
      </c>
      <c r="G38" s="34">
        <v>64.337851929092807</v>
      </c>
      <c r="H38" s="34">
        <v>61.966786063171611</v>
      </c>
      <c r="I38" s="34">
        <v>61.210213361315148</v>
      </c>
    </row>
    <row r="39" spans="1:9">
      <c r="A39" s="25" t="s">
        <v>62</v>
      </c>
      <c r="B39" s="34">
        <v>64.763897190675436</v>
      </c>
      <c r="C39" s="34">
        <v>56.541911537271886</v>
      </c>
      <c r="D39" s="34">
        <v>56.226765799256505</v>
      </c>
      <c r="E39" s="34">
        <v>56.025758969641217</v>
      </c>
      <c r="F39" s="34">
        <v>52.59214863649985</v>
      </c>
      <c r="G39" s="34">
        <v>49.972067039106143</v>
      </c>
      <c r="H39" s="34">
        <v>48.449080428218501</v>
      </c>
      <c r="I39" s="34">
        <v>48.981779206859592</v>
      </c>
    </row>
    <row r="40" spans="1:9">
      <c r="A40" s="25" t="s">
        <v>61</v>
      </c>
      <c r="B40" s="34">
        <v>2.5817197584842808</v>
      </c>
      <c r="C40" s="34">
        <v>2.1743953849567341</v>
      </c>
      <c r="D40" s="34">
        <v>1.7094017094017095</v>
      </c>
      <c r="E40" s="34">
        <v>1.4476858960298311</v>
      </c>
      <c r="F40" s="34">
        <v>1.3059302076643118</v>
      </c>
      <c r="G40" s="34">
        <v>1.1772125289047719</v>
      </c>
      <c r="H40" s="34">
        <v>1.015228426395939</v>
      </c>
      <c r="I40" s="34">
        <v>1.1240721102863203</v>
      </c>
    </row>
    <row r="41" spans="1:9">
      <c r="A41" s="25" t="s">
        <v>60</v>
      </c>
      <c r="B41" s="34">
        <v>0.49165969982881486</v>
      </c>
      <c r="C41" s="34">
        <v>0.2150364758134207</v>
      </c>
      <c r="D41" s="34">
        <v>1.3953203729014096</v>
      </c>
      <c r="E41" s="34">
        <v>1.3493194048749606</v>
      </c>
      <c r="F41" s="34">
        <v>1.2645838227233575</v>
      </c>
      <c r="G41" s="34">
        <v>1.0012851744576372</v>
      </c>
      <c r="H41" s="34">
        <v>0.87082448349102148</v>
      </c>
      <c r="I41" s="34">
        <v>0.84162355750099482</v>
      </c>
    </row>
    <row r="42" spans="1:9">
      <c r="A42" s="25" t="s">
        <v>59</v>
      </c>
      <c r="B42" s="34">
        <v>71.98795180722891</v>
      </c>
      <c r="C42" s="34">
        <v>52.226720647773284</v>
      </c>
      <c r="D42" s="34">
        <v>15.773809523809524</v>
      </c>
      <c r="E42" s="34">
        <v>7.5376884422110546</v>
      </c>
      <c r="F42" s="34">
        <v>8.5158150851581507</v>
      </c>
      <c r="G42" s="34">
        <v>11.258278145695364</v>
      </c>
      <c r="H42" s="34">
        <v>19.918699186991869</v>
      </c>
      <c r="I42" s="34">
        <v>22.772277227722775</v>
      </c>
    </row>
    <row r="43" spans="1:9">
      <c r="A43" s="25" t="s">
        <v>58</v>
      </c>
      <c r="B43" s="34">
        <v>52.541047693510556</v>
      </c>
      <c r="C43" s="34">
        <v>42.148421484214843</v>
      </c>
      <c r="D43" s="37">
        <v>0</v>
      </c>
      <c r="E43" s="37">
        <v>21.714516781237364</v>
      </c>
      <c r="F43" s="37">
        <v>0</v>
      </c>
      <c r="G43" s="37">
        <v>26.158940397350992</v>
      </c>
      <c r="H43" s="37">
        <v>22.870778267254039</v>
      </c>
      <c r="I43" s="37">
        <v>14.589877835951134</v>
      </c>
    </row>
    <row r="44" spans="1:9">
      <c r="A44" s="25" t="s">
        <v>57</v>
      </c>
      <c r="B44" s="34">
        <v>81.954887218045116</v>
      </c>
      <c r="C44" s="34">
        <v>82.940743467059249</v>
      </c>
      <c r="D44" s="37">
        <v>83.667676003028006</v>
      </c>
      <c r="E44" s="37">
        <v>84.101599247412977</v>
      </c>
      <c r="F44" s="37">
        <v>83.873412924009855</v>
      </c>
      <c r="G44" s="37">
        <v>82.26197130613005</v>
      </c>
      <c r="H44" s="37">
        <v>80.05540166204986</v>
      </c>
      <c r="I44" s="37">
        <v>78.399420604743796</v>
      </c>
    </row>
    <row r="45" spans="1:9">
      <c r="A45" s="25" t="s">
        <v>56</v>
      </c>
      <c r="B45" s="34">
        <v>62.967537050105861</v>
      </c>
      <c r="C45" s="34">
        <v>60.572707343807089</v>
      </c>
      <c r="D45" s="34">
        <v>55.707137462235643</v>
      </c>
      <c r="E45" s="34">
        <v>57.703014014206175</v>
      </c>
      <c r="F45" s="34">
        <v>57.325834199829849</v>
      </c>
      <c r="G45" s="34">
        <v>54.117537833070287</v>
      </c>
      <c r="H45" s="34">
        <v>51.153601598691978</v>
      </c>
      <c r="I45" s="34">
        <v>50.946961176841064</v>
      </c>
    </row>
    <row r="46" spans="1:9">
      <c r="A46" s="25" t="s">
        <v>55</v>
      </c>
      <c r="B46" s="34">
        <v>27.970681230238576</v>
      </c>
      <c r="C46" s="34">
        <v>26.913931098480454</v>
      </c>
      <c r="D46" s="34">
        <v>25.836844569288392</v>
      </c>
      <c r="E46" s="34">
        <v>24.781085814360772</v>
      </c>
      <c r="F46" s="34">
        <v>23.73340321453529</v>
      </c>
      <c r="G46" s="34">
        <v>22.445978051815814</v>
      </c>
      <c r="H46" s="34">
        <v>21.556802635619956</v>
      </c>
      <c r="I46" s="34">
        <v>20.568976566636017</v>
      </c>
    </row>
    <row r="47" spans="1:9">
      <c r="A47" s="25" t="s">
        <v>54</v>
      </c>
      <c r="B47" s="34">
        <v>91.610532761788122</v>
      </c>
      <c r="C47" s="34">
        <v>84.81868469575906</v>
      </c>
      <c r="D47" s="34">
        <v>84.56014362657092</v>
      </c>
      <c r="E47" s="34">
        <v>82.80657395701644</v>
      </c>
      <c r="F47" s="34">
        <v>81.570810142238713</v>
      </c>
      <c r="G47" s="34">
        <v>78.440925700365398</v>
      </c>
      <c r="H47" s="34">
        <v>75.379017586416012</v>
      </c>
      <c r="I47" s="34">
        <v>72.328597899938231</v>
      </c>
    </row>
    <row r="48" spans="1:9">
      <c r="A48" s="27" t="s">
        <v>33</v>
      </c>
      <c r="B48" s="36">
        <v>44.125902165196472</v>
      </c>
      <c r="C48" s="36">
        <v>40.743959673213972</v>
      </c>
      <c r="D48" s="36">
        <v>38.243745181862785</v>
      </c>
      <c r="E48" s="36">
        <v>33.888949413516364</v>
      </c>
      <c r="F48" s="36">
        <v>29.038847210874248</v>
      </c>
      <c r="G48" s="36">
        <v>27.149850222839188</v>
      </c>
      <c r="H48" s="36">
        <v>25.705061600118746</v>
      </c>
      <c r="I48" s="36">
        <v>23.595750873108265</v>
      </c>
    </row>
    <row r="49" spans="1:9">
      <c r="A49" s="25" t="s">
        <v>53</v>
      </c>
      <c r="B49" s="34">
        <v>86.491557223264536</v>
      </c>
      <c r="C49" s="34">
        <v>85.416666666666657</v>
      </c>
      <c r="D49" s="34">
        <v>84.431137724550894</v>
      </c>
      <c r="E49" s="34">
        <v>81.224489795918359</v>
      </c>
      <c r="F49" s="34">
        <v>80.600000000000009</v>
      </c>
      <c r="G49" s="34">
        <v>81.349206349206355</v>
      </c>
      <c r="H49" s="34">
        <v>81.980198019801975</v>
      </c>
      <c r="I49" s="34">
        <v>0</v>
      </c>
    </row>
    <row r="50" spans="1:9">
      <c r="A50" s="25" t="s">
        <v>51</v>
      </c>
      <c r="B50" s="34">
        <v>88.352745424292848</v>
      </c>
      <c r="C50" s="34">
        <v>83.902439024390247</v>
      </c>
      <c r="D50" s="34">
        <v>72.867132867132867</v>
      </c>
      <c r="E50" s="34">
        <v>71.32963988919667</v>
      </c>
      <c r="F50" s="34">
        <v>66.937669376693762</v>
      </c>
      <c r="G50" s="34">
        <v>70.013568521031218</v>
      </c>
      <c r="H50" s="34">
        <v>70.284938941655355</v>
      </c>
      <c r="I50" s="34">
        <v>68.34319526627219</v>
      </c>
    </row>
    <row r="51" spans="1:9">
      <c r="A51" s="25" t="s">
        <v>50</v>
      </c>
      <c r="B51" s="34">
        <v>78.991596638655466</v>
      </c>
      <c r="C51" s="34">
        <v>75.68199532346064</v>
      </c>
      <c r="D51" s="34">
        <v>64.044943820224717</v>
      </c>
      <c r="E51" s="34">
        <v>59.983961507618289</v>
      </c>
      <c r="F51" s="34">
        <v>54.715510522213563</v>
      </c>
      <c r="G51" s="34">
        <v>31.296449215524358</v>
      </c>
      <c r="H51" s="34">
        <v>33.019607843137258</v>
      </c>
      <c r="I51" s="34">
        <v>27.420736932305058</v>
      </c>
    </row>
    <row r="52" spans="1:9">
      <c r="A52" s="25" t="s">
        <v>49</v>
      </c>
      <c r="B52" s="34">
        <v>14.492753623188406</v>
      </c>
      <c r="C52" s="34">
        <v>14.450867052023122</v>
      </c>
      <c r="D52" s="34">
        <v>14.328358208955224</v>
      </c>
      <c r="E52" s="34">
        <v>14.367816091954023</v>
      </c>
      <c r="F52" s="34">
        <v>7.5144508670520231</v>
      </c>
      <c r="G52" s="34">
        <v>4.6413502109704643</v>
      </c>
      <c r="H52" s="34">
        <v>5.0420168067226889</v>
      </c>
      <c r="I52" s="34">
        <v>4.7131147540983607</v>
      </c>
    </row>
    <row r="53" spans="1:9">
      <c r="A53" s="25" t="s">
        <v>48</v>
      </c>
      <c r="B53" s="34">
        <v>67.288002100288793</v>
      </c>
      <c r="C53" s="34">
        <v>65.421263791374116</v>
      </c>
      <c r="D53" s="34">
        <v>64.606741573033716</v>
      </c>
      <c r="E53" s="34">
        <v>58.739563695125241</v>
      </c>
      <c r="F53" s="34">
        <v>53.665768194070083</v>
      </c>
      <c r="G53" s="34">
        <v>50.56239957150509</v>
      </c>
      <c r="H53" s="34">
        <v>48.640724946695094</v>
      </c>
      <c r="I53" s="34">
        <v>49.412706887346502</v>
      </c>
    </row>
    <row r="54" spans="1:9">
      <c r="A54" s="25" t="s">
        <v>47</v>
      </c>
      <c r="B54" s="34">
        <v>89.610389610389603</v>
      </c>
      <c r="C54" s="34">
        <v>89.65517241379311</v>
      </c>
      <c r="D54" s="34">
        <v>90.869565217391298</v>
      </c>
      <c r="E54" s="34">
        <v>91.596638655462186</v>
      </c>
      <c r="F54" s="34">
        <v>0</v>
      </c>
      <c r="G54" s="34">
        <v>84.16988416988417</v>
      </c>
      <c r="H54" s="34">
        <v>86.219081272084807</v>
      </c>
      <c r="I54" s="34">
        <v>88.963210702341129</v>
      </c>
    </row>
    <row r="55" spans="1:9">
      <c r="A55" s="25" t="s">
        <v>46</v>
      </c>
      <c r="B55" s="34">
        <v>1.5928270042194093</v>
      </c>
      <c r="C55" s="34">
        <v>1.4996739839165398</v>
      </c>
      <c r="D55" s="34">
        <v>1.4819004524886876</v>
      </c>
      <c r="E55" s="34">
        <v>1.4393343078826042</v>
      </c>
      <c r="F55" s="34">
        <v>1.4098804421385067</v>
      </c>
      <c r="G55" s="34">
        <v>1.433246811872249</v>
      </c>
      <c r="H55" s="34">
        <v>1.4103730664240219</v>
      </c>
      <c r="I55" s="34">
        <v>1.4194867136043607</v>
      </c>
    </row>
    <row r="56" spans="1:9">
      <c r="A56" s="25" t="s">
        <v>45</v>
      </c>
      <c r="B56" s="34">
        <v>4.9654576856649397</v>
      </c>
      <c r="C56" s="34">
        <v>4.3874523103009748</v>
      </c>
      <c r="D56" s="34">
        <v>4.194772344013491</v>
      </c>
      <c r="E56" s="34">
        <v>4.1515086668093302</v>
      </c>
      <c r="F56" s="34">
        <v>3.0456852791878175</v>
      </c>
      <c r="G56" s="34">
        <v>2.7357512953367875</v>
      </c>
      <c r="H56" s="34">
        <v>2.083333333333333</v>
      </c>
      <c r="I56" s="34">
        <v>2.241618726443166</v>
      </c>
    </row>
    <row r="57" spans="1:9">
      <c r="A57" s="25" t="s">
        <v>44</v>
      </c>
      <c r="B57" s="34">
        <v>85.470085470085465</v>
      </c>
      <c r="C57" s="34">
        <v>84.376956793988739</v>
      </c>
      <c r="D57" s="34">
        <v>73.854760396875662</v>
      </c>
      <c r="E57" s="34">
        <v>58.377698189913851</v>
      </c>
      <c r="F57" s="34">
        <v>54.280191458026508</v>
      </c>
      <c r="G57" s="34">
        <v>45.743950574909903</v>
      </c>
      <c r="H57" s="34">
        <v>42.903724043246953</v>
      </c>
      <c r="I57" s="34">
        <v>43.370373464784024</v>
      </c>
    </row>
    <row r="58" spans="1:9">
      <c r="A58" s="25" t="s">
        <v>86</v>
      </c>
      <c r="B58" s="34">
        <v>58.864426419466973</v>
      </c>
      <c r="C58" s="34">
        <v>54.406210658833402</v>
      </c>
      <c r="D58" s="34">
        <v>50.456720313179645</v>
      </c>
      <c r="E58" s="34">
        <v>48.980891719745223</v>
      </c>
      <c r="F58" s="35">
        <v>48.430004361099002</v>
      </c>
      <c r="G58" s="35">
        <v>47.019582526361091</v>
      </c>
      <c r="H58" s="35">
        <v>49.139182742169673</v>
      </c>
      <c r="I58" s="35">
        <v>50.719137035557324</v>
      </c>
    </row>
    <row r="59" spans="1:9">
      <c r="A59" s="25" t="s">
        <v>42</v>
      </c>
      <c r="B59" s="34">
        <v>86.081052408232551</v>
      </c>
      <c r="C59" s="34">
        <v>80.427129781741385</v>
      </c>
      <c r="D59" s="34">
        <v>82.03747072599532</v>
      </c>
      <c r="E59" s="34">
        <v>82.019363762102344</v>
      </c>
      <c r="F59" s="34">
        <v>82.136194029850756</v>
      </c>
      <c r="G59" s="34">
        <v>70.167158308751226</v>
      </c>
      <c r="H59" s="34">
        <v>70.811419984973696</v>
      </c>
      <c r="I59" s="34">
        <v>75.827814569536429</v>
      </c>
    </row>
    <row r="60" spans="1:9">
      <c r="A60" s="25" t="s">
        <v>41</v>
      </c>
      <c r="B60" s="34">
        <v>60.427135678391963</v>
      </c>
      <c r="C60" s="34">
        <v>49.452269170579029</v>
      </c>
      <c r="D60" s="34">
        <v>42.585551330798474</v>
      </c>
      <c r="E60" s="34">
        <v>39.24528301886793</v>
      </c>
      <c r="F60" s="34">
        <v>24.165707710011507</v>
      </c>
      <c r="G60" s="34">
        <v>9.8734177215189867</v>
      </c>
      <c r="H60" s="34">
        <v>12.807244501940493</v>
      </c>
      <c r="I60" s="34">
        <v>12.20125786163522</v>
      </c>
    </row>
    <row r="61" spans="1:9">
      <c r="A61" s="25" t="s">
        <v>40</v>
      </c>
      <c r="B61" s="34">
        <v>77.066500932256048</v>
      </c>
      <c r="C61" s="34">
        <v>75.640224859462833</v>
      </c>
      <c r="D61" s="34">
        <v>76.69773635153129</v>
      </c>
      <c r="E61" s="34">
        <v>75.785340314136135</v>
      </c>
      <c r="F61" s="34">
        <v>72.84610814022578</v>
      </c>
      <c r="G61" s="34">
        <v>65.92</v>
      </c>
      <c r="H61" s="34">
        <v>60.573650947982493</v>
      </c>
      <c r="I61" s="34">
        <v>55.392809587217037</v>
      </c>
    </row>
    <row r="62" spans="1:9">
      <c r="A62" s="25" t="s">
        <v>39</v>
      </c>
      <c r="B62" s="34">
        <v>40.213392200147169</v>
      </c>
      <c r="C62" s="34">
        <v>32.907231555880209</v>
      </c>
      <c r="D62" s="34">
        <v>25.055928411633111</v>
      </c>
      <c r="E62" s="34">
        <v>17.414448669201519</v>
      </c>
      <c r="F62" s="34">
        <v>11.504747991234478</v>
      </c>
      <c r="G62" s="34">
        <v>3.251445086705202</v>
      </c>
      <c r="H62" s="34">
        <v>0.92460881934566153</v>
      </c>
      <c r="I62" s="34">
        <v>0.72344623479118708</v>
      </c>
    </row>
    <row r="63" spans="1:9">
      <c r="A63" s="25" t="s">
        <v>38</v>
      </c>
      <c r="B63" s="34">
        <v>0.77138849929873765</v>
      </c>
      <c r="C63" s="34">
        <v>0.62442183163737275</v>
      </c>
      <c r="D63" s="34">
        <v>0.64058567833447722</v>
      </c>
      <c r="E63" s="34">
        <v>0.62863795110593712</v>
      </c>
      <c r="F63" s="34">
        <v>0.79149706015377663</v>
      </c>
      <c r="G63" s="34">
        <v>0.63077269655327772</v>
      </c>
      <c r="H63" s="34">
        <v>0.43946385409800043</v>
      </c>
      <c r="I63" s="34">
        <v>0.67934782608695654</v>
      </c>
    </row>
  </sheetData>
  <mergeCells count="1">
    <mergeCell ref="B2:I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66740-5833-42ED-A23D-AF0D4B6F9115}">
  <dimension ref="A1:H30"/>
  <sheetViews>
    <sheetView zoomScaleNormal="100" workbookViewId="0">
      <selection activeCell="N17" sqref="N17"/>
    </sheetView>
  </sheetViews>
  <sheetFormatPr defaultRowHeight="14.25"/>
  <sheetData>
    <row r="1" spans="1:8">
      <c r="A1" s="49" t="s">
        <v>744</v>
      </c>
    </row>
    <row r="2" spans="1:8" ht="15" thickBot="1">
      <c r="A2" s="48" t="s">
        <v>73</v>
      </c>
      <c r="B2" s="47">
        <v>2012</v>
      </c>
      <c r="C2" s="47">
        <v>2013</v>
      </c>
      <c r="D2" s="47">
        <v>2014</v>
      </c>
      <c r="E2" s="47">
        <v>2015</v>
      </c>
      <c r="F2" s="47">
        <v>2016</v>
      </c>
      <c r="G2" s="47">
        <v>2017</v>
      </c>
      <c r="H2" s="47">
        <v>2018</v>
      </c>
    </row>
    <row r="3" spans="1:8">
      <c r="A3" s="46" t="s">
        <v>34</v>
      </c>
      <c r="B3" s="45">
        <v>53846</v>
      </c>
      <c r="C3" s="45">
        <v>55373</v>
      </c>
      <c r="D3" s="45">
        <v>55988</v>
      </c>
      <c r="E3" s="45">
        <v>56458</v>
      </c>
      <c r="F3" s="45">
        <v>57664</v>
      </c>
      <c r="G3" s="45">
        <v>58652</v>
      </c>
      <c r="H3" s="45">
        <v>58815</v>
      </c>
    </row>
    <row r="4" spans="1:8">
      <c r="A4" s="41" t="s">
        <v>64</v>
      </c>
      <c r="B4" s="40">
        <v>2047</v>
      </c>
      <c r="C4" s="40">
        <v>2131</v>
      </c>
      <c r="D4" s="40">
        <v>2078</v>
      </c>
      <c r="E4" s="40">
        <v>2050</v>
      </c>
      <c r="F4" s="40">
        <v>2113</v>
      </c>
      <c r="G4" s="40">
        <v>2002</v>
      </c>
      <c r="H4" s="40">
        <v>2022</v>
      </c>
    </row>
    <row r="5" spans="1:8">
      <c r="A5" s="41" t="s">
        <v>63</v>
      </c>
      <c r="B5" s="40">
        <v>0</v>
      </c>
      <c r="C5" s="40">
        <v>49</v>
      </c>
      <c r="D5" s="40">
        <v>51</v>
      </c>
      <c r="E5" s="40">
        <v>82</v>
      </c>
      <c r="F5" s="40">
        <v>109</v>
      </c>
      <c r="G5" s="40">
        <v>103</v>
      </c>
      <c r="H5" s="40">
        <v>208</v>
      </c>
    </row>
    <row r="6" spans="1:8">
      <c r="A6" s="41" t="s">
        <v>62</v>
      </c>
      <c r="B6" s="40">
        <v>654</v>
      </c>
      <c r="C6" s="40">
        <v>631</v>
      </c>
      <c r="D6" s="40">
        <v>604</v>
      </c>
      <c r="E6" s="40">
        <v>590</v>
      </c>
      <c r="F6" s="40">
        <v>588</v>
      </c>
      <c r="G6" s="40">
        <v>634</v>
      </c>
      <c r="H6" s="40">
        <v>616</v>
      </c>
    </row>
    <row r="7" spans="1:8">
      <c r="A7" s="41" t="s">
        <v>61</v>
      </c>
      <c r="B7" s="40">
        <v>2495</v>
      </c>
      <c r="C7" s="40">
        <v>2510</v>
      </c>
      <c r="D7" s="40">
        <v>2424</v>
      </c>
      <c r="E7" s="40">
        <v>2396</v>
      </c>
      <c r="F7" s="40">
        <v>2402</v>
      </c>
      <c r="G7" s="40">
        <v>2429</v>
      </c>
      <c r="H7" s="40">
        <v>2302</v>
      </c>
    </row>
    <row r="8" spans="1:8">
      <c r="A8" s="41" t="s">
        <v>60</v>
      </c>
      <c r="B8" s="40">
        <v>17192</v>
      </c>
      <c r="C8" s="40">
        <v>16707</v>
      </c>
      <c r="D8" s="40">
        <v>16318</v>
      </c>
      <c r="E8" s="40">
        <v>15985</v>
      </c>
      <c r="F8" s="40">
        <v>16252</v>
      </c>
      <c r="G8" s="40">
        <v>16229</v>
      </c>
      <c r="H8" s="40">
        <v>15936</v>
      </c>
    </row>
    <row r="9" spans="1:8">
      <c r="A9" s="41" t="s">
        <v>59</v>
      </c>
      <c r="B9" s="40">
        <v>47</v>
      </c>
      <c r="C9" s="40">
        <v>214</v>
      </c>
      <c r="D9" s="40">
        <v>222</v>
      </c>
      <c r="E9" s="40">
        <v>243</v>
      </c>
      <c r="F9" s="40">
        <v>242</v>
      </c>
      <c r="G9" s="40">
        <v>217</v>
      </c>
      <c r="H9" s="40">
        <v>221</v>
      </c>
    </row>
    <row r="10" spans="1:8">
      <c r="A10" s="41" t="s">
        <v>58</v>
      </c>
      <c r="B10" s="40">
        <v>427</v>
      </c>
      <c r="C10" s="42" t="s">
        <v>21</v>
      </c>
      <c r="D10" s="40">
        <v>893</v>
      </c>
      <c r="E10" s="42" t="s">
        <v>21</v>
      </c>
      <c r="F10" s="42">
        <v>811</v>
      </c>
      <c r="G10" s="42">
        <v>881</v>
      </c>
      <c r="H10" s="42">
        <v>1243</v>
      </c>
    </row>
    <row r="11" spans="1:8">
      <c r="A11" s="41" t="s">
        <v>57</v>
      </c>
      <c r="B11" s="40">
        <v>0</v>
      </c>
      <c r="C11" s="40">
        <v>29</v>
      </c>
      <c r="D11" s="40">
        <v>25</v>
      </c>
      <c r="E11" s="40">
        <v>18</v>
      </c>
      <c r="F11" s="40">
        <v>27</v>
      </c>
      <c r="G11" s="40">
        <v>58</v>
      </c>
      <c r="H11" s="40">
        <v>83</v>
      </c>
    </row>
    <row r="12" spans="1:8">
      <c r="A12" s="41" t="s">
        <v>56</v>
      </c>
      <c r="B12" s="40">
        <v>2112</v>
      </c>
      <c r="C12" s="40">
        <v>2492</v>
      </c>
      <c r="D12" s="40">
        <v>2394</v>
      </c>
      <c r="E12" s="40">
        <v>2685</v>
      </c>
      <c r="F12" s="40">
        <v>2589</v>
      </c>
      <c r="G12" s="40">
        <v>2804</v>
      </c>
      <c r="H12" s="40">
        <v>2898</v>
      </c>
    </row>
    <row r="13" spans="1:8">
      <c r="A13" s="41" t="s">
        <v>55</v>
      </c>
      <c r="B13" s="40">
        <v>12191</v>
      </c>
      <c r="C13" s="40">
        <v>12116</v>
      </c>
      <c r="D13" s="40">
        <v>12158</v>
      </c>
      <c r="E13" s="40">
        <v>12199</v>
      </c>
      <c r="F13" s="40">
        <v>12264</v>
      </c>
      <c r="G13" s="40">
        <v>12328</v>
      </c>
      <c r="H13" s="40">
        <v>12370</v>
      </c>
    </row>
    <row r="14" spans="1:8">
      <c r="A14" s="41" t="s">
        <v>54</v>
      </c>
      <c r="B14" s="40">
        <v>2</v>
      </c>
      <c r="C14" s="40">
        <v>1</v>
      </c>
      <c r="D14" s="40">
        <v>3</v>
      </c>
      <c r="E14" s="40">
        <v>0</v>
      </c>
      <c r="F14" s="40">
        <v>1</v>
      </c>
      <c r="G14" s="40">
        <v>1</v>
      </c>
      <c r="H14" s="40">
        <v>1</v>
      </c>
    </row>
    <row r="15" spans="1:8">
      <c r="A15" s="46" t="s">
        <v>33</v>
      </c>
      <c r="B15" s="45">
        <v>5529</v>
      </c>
      <c r="C15" s="45">
        <v>5970</v>
      </c>
      <c r="D15" s="45">
        <v>5868</v>
      </c>
      <c r="E15" s="45">
        <v>6040</v>
      </c>
      <c r="F15" s="45">
        <v>5865</v>
      </c>
      <c r="G15" s="45">
        <v>5634</v>
      </c>
      <c r="H15" s="45">
        <v>5756</v>
      </c>
    </row>
    <row r="16" spans="1:8">
      <c r="A16" s="41" t="s">
        <v>53</v>
      </c>
      <c r="B16" s="40">
        <v>0</v>
      </c>
      <c r="C16" s="40">
        <v>0</v>
      </c>
      <c r="D16" s="40">
        <v>4</v>
      </c>
      <c r="E16" s="40">
        <v>0</v>
      </c>
      <c r="F16" s="40">
        <v>0</v>
      </c>
      <c r="G16" s="40">
        <v>2</v>
      </c>
      <c r="H16" s="40" t="s">
        <v>21</v>
      </c>
    </row>
    <row r="17" spans="1:8">
      <c r="A17" s="41" t="s">
        <v>51</v>
      </c>
      <c r="B17" s="40">
        <v>3</v>
      </c>
      <c r="C17" s="40">
        <v>12</v>
      </c>
      <c r="D17" s="40">
        <v>11</v>
      </c>
      <c r="E17" s="40">
        <v>15</v>
      </c>
      <c r="F17" s="40">
        <v>19</v>
      </c>
      <c r="G17" s="40">
        <v>22</v>
      </c>
      <c r="H17" s="40">
        <v>15</v>
      </c>
    </row>
    <row r="18" spans="1:8">
      <c r="A18" s="41" t="s">
        <v>50</v>
      </c>
      <c r="B18" s="40">
        <v>0</v>
      </c>
      <c r="C18" s="40">
        <v>92</v>
      </c>
      <c r="D18" s="40">
        <v>113</v>
      </c>
      <c r="E18" s="40">
        <v>150</v>
      </c>
      <c r="F18" s="40">
        <v>221</v>
      </c>
      <c r="G18" s="40">
        <v>236</v>
      </c>
      <c r="H18" s="40">
        <v>163</v>
      </c>
    </row>
    <row r="19" spans="1:8">
      <c r="A19" s="41" t="s">
        <v>49</v>
      </c>
      <c r="B19" s="40">
        <v>132</v>
      </c>
      <c r="C19" s="40">
        <v>132</v>
      </c>
      <c r="D19" s="40">
        <v>132</v>
      </c>
      <c r="E19" s="40">
        <v>156</v>
      </c>
      <c r="F19" s="40">
        <v>161</v>
      </c>
      <c r="G19" s="40">
        <v>159</v>
      </c>
      <c r="H19" s="40">
        <v>162</v>
      </c>
    </row>
    <row r="20" spans="1:8">
      <c r="A20" s="41" t="s">
        <v>48</v>
      </c>
      <c r="B20" s="40">
        <v>364</v>
      </c>
      <c r="C20" s="40">
        <v>336</v>
      </c>
      <c r="D20" s="40">
        <v>373</v>
      </c>
      <c r="E20" s="40">
        <v>525</v>
      </c>
      <c r="F20" s="40">
        <v>554</v>
      </c>
      <c r="G20" s="40">
        <v>608</v>
      </c>
      <c r="H20" s="40">
        <v>501</v>
      </c>
    </row>
    <row r="21" spans="1:8">
      <c r="A21" s="41" t="s">
        <v>47</v>
      </c>
      <c r="B21" s="40">
        <v>1</v>
      </c>
      <c r="C21" s="40">
        <v>1</v>
      </c>
      <c r="D21" s="40">
        <v>1</v>
      </c>
      <c r="E21" s="40">
        <v>4</v>
      </c>
      <c r="F21" s="40">
        <v>1</v>
      </c>
      <c r="G21" s="40">
        <v>0</v>
      </c>
      <c r="H21" s="40">
        <v>0</v>
      </c>
    </row>
    <row r="22" spans="1:8">
      <c r="A22" s="41" t="s">
        <v>46</v>
      </c>
      <c r="B22" s="40">
        <v>4515</v>
      </c>
      <c r="C22" s="40">
        <v>4303</v>
      </c>
      <c r="D22" s="40">
        <v>4238</v>
      </c>
      <c r="E22" s="40">
        <v>4151</v>
      </c>
      <c r="F22" s="40">
        <v>3994</v>
      </c>
      <c r="G22" s="40">
        <v>3871</v>
      </c>
      <c r="H22" s="40">
        <v>3762</v>
      </c>
    </row>
    <row r="23" spans="1:8">
      <c r="A23" s="41" t="s">
        <v>45</v>
      </c>
      <c r="B23" s="40">
        <v>1693</v>
      </c>
      <c r="C23" s="40">
        <v>1716</v>
      </c>
      <c r="D23" s="40">
        <v>1756</v>
      </c>
      <c r="E23" s="40">
        <v>1833</v>
      </c>
      <c r="F23" s="40">
        <v>1855</v>
      </c>
      <c r="G23" s="40">
        <v>1944</v>
      </c>
      <c r="H23" s="40">
        <v>1977</v>
      </c>
    </row>
    <row r="24" spans="1:8">
      <c r="A24" s="44" t="s">
        <v>44</v>
      </c>
      <c r="B24" s="43">
        <v>51</v>
      </c>
      <c r="C24" s="43">
        <v>766</v>
      </c>
      <c r="D24" s="43">
        <v>1560</v>
      </c>
      <c r="E24" s="43">
        <v>1439</v>
      </c>
      <c r="F24" s="43">
        <v>2266</v>
      </c>
      <c r="G24" s="43">
        <v>2922</v>
      </c>
      <c r="H24" s="43">
        <v>3013</v>
      </c>
    </row>
    <row r="25" spans="1:8">
      <c r="A25" s="41" t="s">
        <v>43</v>
      </c>
      <c r="B25" s="40">
        <v>930</v>
      </c>
      <c r="C25" s="40">
        <v>1091</v>
      </c>
      <c r="D25" s="40">
        <v>974</v>
      </c>
      <c r="E25" s="42">
        <v>941</v>
      </c>
      <c r="F25" s="42">
        <v>950</v>
      </c>
      <c r="G25" s="42">
        <v>988</v>
      </c>
      <c r="H25" s="42">
        <v>936</v>
      </c>
    </row>
    <row r="26" spans="1:8">
      <c r="A26" s="41" t="s">
        <v>42</v>
      </c>
      <c r="B26" s="40">
        <v>89</v>
      </c>
      <c r="C26" s="40">
        <v>97</v>
      </c>
      <c r="D26" s="40">
        <v>133</v>
      </c>
      <c r="E26" s="40">
        <v>116</v>
      </c>
      <c r="F26" s="40">
        <v>220</v>
      </c>
      <c r="G26" s="40">
        <v>227</v>
      </c>
      <c r="H26" s="40">
        <v>241</v>
      </c>
    </row>
    <row r="27" spans="1:8">
      <c r="A27" s="41" t="s">
        <v>41</v>
      </c>
      <c r="B27" s="40">
        <v>10</v>
      </c>
      <c r="C27" s="40">
        <v>4</v>
      </c>
      <c r="D27" s="40">
        <v>2</v>
      </c>
      <c r="E27" s="40">
        <v>158</v>
      </c>
      <c r="F27" s="40">
        <v>188</v>
      </c>
      <c r="G27" s="40">
        <v>111</v>
      </c>
      <c r="H27" s="40">
        <v>105</v>
      </c>
    </row>
    <row r="28" spans="1:8">
      <c r="A28" s="41" t="s">
        <v>40</v>
      </c>
      <c r="B28" s="40">
        <v>168</v>
      </c>
      <c r="C28" s="40">
        <v>174</v>
      </c>
      <c r="D28" s="40">
        <v>190</v>
      </c>
      <c r="E28" s="40">
        <v>191</v>
      </c>
      <c r="F28" s="40">
        <v>197</v>
      </c>
      <c r="G28" s="40">
        <v>197</v>
      </c>
      <c r="H28" s="40">
        <v>187</v>
      </c>
    </row>
    <row r="29" spans="1:8">
      <c r="A29" s="41" t="s">
        <v>39</v>
      </c>
      <c r="B29" s="40">
        <v>925</v>
      </c>
      <c r="C29" s="40">
        <v>1137</v>
      </c>
      <c r="D29" s="40">
        <v>1316</v>
      </c>
      <c r="E29" s="40">
        <v>1312</v>
      </c>
      <c r="F29" s="40">
        <v>1515</v>
      </c>
      <c r="G29" s="40">
        <v>1646</v>
      </c>
      <c r="H29" s="40">
        <v>1733</v>
      </c>
    </row>
    <row r="30" spans="1:8">
      <c r="A30" s="41" t="s">
        <v>38</v>
      </c>
      <c r="B30" s="40">
        <v>2271</v>
      </c>
      <c r="C30" s="40">
        <v>2236</v>
      </c>
      <c r="D30" s="40">
        <v>2149</v>
      </c>
      <c r="E30" s="40">
        <v>2284</v>
      </c>
      <c r="F30" s="40">
        <v>2263</v>
      </c>
      <c r="G30" s="40">
        <v>2400</v>
      </c>
      <c r="H30" s="40">
        <v>2362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DC6DD-A7F0-417A-B559-04924F2FF625}">
  <dimension ref="A1:N62"/>
  <sheetViews>
    <sheetView zoomScaleNormal="100" workbookViewId="0">
      <selection activeCell="N20" sqref="N20"/>
    </sheetView>
  </sheetViews>
  <sheetFormatPr defaultRowHeight="14.25"/>
  <cols>
    <col min="1" max="1" width="10.625" bestFit="1" customWidth="1"/>
    <col min="12" max="12" width="9.875" bestFit="1" customWidth="1"/>
  </cols>
  <sheetData>
    <row r="1" spans="1:14">
      <c r="A1" s="2"/>
      <c r="B1" s="167" t="s">
        <v>88</v>
      </c>
      <c r="C1" s="168"/>
      <c r="D1" s="168"/>
      <c r="E1" s="168"/>
      <c r="F1" s="168"/>
      <c r="G1" s="168"/>
      <c r="H1" s="168"/>
      <c r="I1" s="168"/>
    </row>
    <row r="2" spans="1:14" ht="15" thickBot="1">
      <c r="A2" s="2" t="s">
        <v>85</v>
      </c>
      <c r="B2" s="2" t="s">
        <v>81</v>
      </c>
      <c r="C2" s="32" t="s">
        <v>11</v>
      </c>
      <c r="D2" s="2" t="s">
        <v>80</v>
      </c>
      <c r="E2" s="2" t="s">
        <v>12</v>
      </c>
      <c r="F2" s="2" t="s">
        <v>79</v>
      </c>
      <c r="G2" s="2" t="s">
        <v>35</v>
      </c>
      <c r="H2" s="2" t="s">
        <v>78</v>
      </c>
      <c r="I2" s="2" t="s">
        <v>36</v>
      </c>
      <c r="K2" s="31"/>
      <c r="L2" s="31">
        <v>2018</v>
      </c>
      <c r="N2" s="7" t="s">
        <v>745</v>
      </c>
    </row>
    <row r="3" spans="1:14">
      <c r="A3" s="2" t="s">
        <v>34</v>
      </c>
      <c r="B3" s="38">
        <v>0.25773782855436084</v>
      </c>
      <c r="C3" s="38">
        <v>0.25751930940481599</v>
      </c>
      <c r="D3" s="38">
        <v>0.26871748582964516</v>
      </c>
      <c r="E3" s="38">
        <v>0.2702906246982717</v>
      </c>
      <c r="F3" s="38">
        <v>0.2707973600399064</v>
      </c>
      <c r="G3" s="38">
        <v>0.26893891694999839</v>
      </c>
      <c r="H3" s="38">
        <v>0.27193612848485971</v>
      </c>
      <c r="I3" s="38">
        <v>0.27266658321859222</v>
      </c>
      <c r="K3" s="25" t="s">
        <v>39</v>
      </c>
      <c r="L3" s="50">
        <v>56.987832949687601</v>
      </c>
    </row>
    <row r="4" spans="1:14">
      <c r="A4" s="2" t="s">
        <v>64</v>
      </c>
      <c r="B4" s="38">
        <v>0.41942235244872333</v>
      </c>
      <c r="C4" s="38">
        <v>0.43405428329092449</v>
      </c>
      <c r="D4" s="38">
        <v>0.44929369597301289</v>
      </c>
      <c r="E4" s="38">
        <v>0.44363791631084543</v>
      </c>
      <c r="F4" s="38">
        <v>0.44818539571491034</v>
      </c>
      <c r="G4" s="38">
        <v>0.44465488215488214</v>
      </c>
      <c r="H4" s="38">
        <v>0.43221070811744389</v>
      </c>
      <c r="I4" s="38">
        <v>0.4323284156510584</v>
      </c>
      <c r="K4" s="25" t="s">
        <v>38</v>
      </c>
      <c r="L4" s="50">
        <v>53.487318840579711</v>
      </c>
    </row>
    <row r="5" spans="1:14">
      <c r="A5" s="2" t="s">
        <v>63</v>
      </c>
      <c r="B5" s="38">
        <v>0</v>
      </c>
      <c r="C5" s="38">
        <v>0</v>
      </c>
      <c r="D5" s="38">
        <v>1.5755627009646302E-2</v>
      </c>
      <c r="E5" s="38">
        <v>1.6977363515312916E-2</v>
      </c>
      <c r="F5" s="38">
        <v>2.7702702702702704E-2</v>
      </c>
      <c r="G5" s="38">
        <v>3.788668752172402E-2</v>
      </c>
      <c r="H5" s="38">
        <v>3.3539563660045589E-2</v>
      </c>
      <c r="I5" s="38">
        <v>7.2752710738020282E-2</v>
      </c>
      <c r="K5" s="25" t="s">
        <v>61</v>
      </c>
      <c r="L5" s="50">
        <v>48.822905620360551</v>
      </c>
    </row>
    <row r="6" spans="1:14">
      <c r="A6" s="2" t="s">
        <v>62</v>
      </c>
      <c r="B6" s="38">
        <v>0.18230723251643755</v>
      </c>
      <c r="C6" s="38">
        <v>0.20228889576244974</v>
      </c>
      <c r="D6" s="38">
        <v>0.19547707558859975</v>
      </c>
      <c r="E6" s="38">
        <v>0.18521925789635083</v>
      </c>
      <c r="F6" s="38">
        <v>0.17680551393467187</v>
      </c>
      <c r="G6" s="38">
        <v>0.16424581005586592</v>
      </c>
      <c r="H6" s="38">
        <v>0.17403239088663189</v>
      </c>
      <c r="I6" s="38">
        <v>0.16505894962486603</v>
      </c>
      <c r="K6" s="25" t="s">
        <v>59</v>
      </c>
      <c r="L6" s="50">
        <v>43.762376237623762</v>
      </c>
    </row>
    <row r="7" spans="1:14">
      <c r="A7" s="2" t="s">
        <v>61</v>
      </c>
      <c r="B7" s="38">
        <v>0.55028107432854467</v>
      </c>
      <c r="C7" s="38">
        <v>0.5535833148435767</v>
      </c>
      <c r="D7" s="38">
        <v>0.55007670392285779</v>
      </c>
      <c r="E7" s="38">
        <v>0.53169554726913792</v>
      </c>
      <c r="F7" s="38">
        <v>0.51295225861699845</v>
      </c>
      <c r="G7" s="38">
        <v>0.50494008829093961</v>
      </c>
      <c r="H7" s="38">
        <v>0.51374788494077839</v>
      </c>
      <c r="I7" s="38">
        <v>0.48822905620360552</v>
      </c>
      <c r="K7" s="25" t="s">
        <v>58</v>
      </c>
      <c r="L7" s="50">
        <v>43.38568935427574</v>
      </c>
    </row>
    <row r="8" spans="1:14">
      <c r="A8" s="2" t="s">
        <v>60</v>
      </c>
      <c r="B8" s="38">
        <v>0.36542059795374021</v>
      </c>
      <c r="C8" s="38">
        <v>0.34550533571816155</v>
      </c>
      <c r="D8" s="38">
        <v>0.34081312090736621</v>
      </c>
      <c r="E8" s="38">
        <v>0.32284742006964229</v>
      </c>
      <c r="F8" s="38">
        <v>0.31291598152063266</v>
      </c>
      <c r="G8" s="38">
        <v>0.31174112366447354</v>
      </c>
      <c r="H8" s="38">
        <v>0.31336165282873141</v>
      </c>
      <c r="I8" s="38">
        <v>0.31707122960604855</v>
      </c>
      <c r="K8" s="25" t="s">
        <v>64</v>
      </c>
      <c r="L8" s="50">
        <v>43.232841565105836</v>
      </c>
    </row>
    <row r="9" spans="1:14">
      <c r="A9" s="2" t="s">
        <v>59</v>
      </c>
      <c r="B9" s="38">
        <v>0</v>
      </c>
      <c r="C9" s="38">
        <v>0.19028340080971659</v>
      </c>
      <c r="D9" s="38">
        <v>0.63690476190476186</v>
      </c>
      <c r="E9" s="38">
        <v>0.55778894472361806</v>
      </c>
      <c r="F9" s="38">
        <v>0.59124087591240881</v>
      </c>
      <c r="G9" s="38">
        <v>0.5342163355408388</v>
      </c>
      <c r="H9" s="38">
        <v>0.44105691056910568</v>
      </c>
      <c r="I9" s="38">
        <v>0.43762376237623762</v>
      </c>
      <c r="K9" s="25" t="s">
        <v>46</v>
      </c>
      <c r="L9" s="50">
        <v>42.720872132636842</v>
      </c>
    </row>
    <row r="10" spans="1:14">
      <c r="A10" s="2" t="s">
        <v>58</v>
      </c>
      <c r="B10" s="38">
        <v>7.6622361219702895E-2</v>
      </c>
      <c r="C10" s="38">
        <v>0.17507175071750716</v>
      </c>
      <c r="D10" s="38" t="e">
        <v>#VALUE!</v>
      </c>
      <c r="E10" s="38">
        <v>0.36109987868985038</v>
      </c>
      <c r="F10" s="38" t="e">
        <v>#VALUE!</v>
      </c>
      <c r="G10" s="38">
        <v>0.2983811626195732</v>
      </c>
      <c r="H10" s="38">
        <v>0.3234214390602056</v>
      </c>
      <c r="I10" s="38">
        <v>0.43385689354275742</v>
      </c>
      <c r="K10" s="25" t="s">
        <v>45</v>
      </c>
      <c r="L10" s="50">
        <v>39.218409045824245</v>
      </c>
    </row>
    <row r="11" spans="1:14">
      <c r="A11" s="2" t="s">
        <v>57</v>
      </c>
      <c r="B11" s="38">
        <v>2.8643036161833156E-3</v>
      </c>
      <c r="C11" s="38">
        <v>0</v>
      </c>
      <c r="D11" s="38">
        <v>5.4882664647993946E-3</v>
      </c>
      <c r="E11" s="38">
        <v>4.7036688617121351E-3</v>
      </c>
      <c r="F11" s="38">
        <v>3.4110289937464467E-3</v>
      </c>
      <c r="G11" s="38">
        <v>5.030743432084964E-3</v>
      </c>
      <c r="H11" s="38">
        <v>1.0710987996306556E-2</v>
      </c>
      <c r="I11" s="38">
        <v>1.5028064457722253E-2</v>
      </c>
      <c r="K11" s="25" t="s">
        <v>55</v>
      </c>
      <c r="L11" s="50">
        <v>34.46738554988994</v>
      </c>
    </row>
    <row r="12" spans="1:14">
      <c r="A12" s="2" t="s">
        <v>56</v>
      </c>
      <c r="B12" s="38">
        <v>0.10329922371206775</v>
      </c>
      <c r="C12" s="38">
        <v>9.6455973693825359E-2</v>
      </c>
      <c r="D12" s="38">
        <v>0.11763595166163142</v>
      </c>
      <c r="E12" s="38">
        <v>0.11489729314647724</v>
      </c>
      <c r="F12" s="38">
        <v>0.12690235371963324</v>
      </c>
      <c r="G12" s="38">
        <v>0.12018382694271655</v>
      </c>
      <c r="H12" s="38">
        <v>0.12735034971387046</v>
      </c>
      <c r="I12" s="38">
        <v>0.1303702370776913</v>
      </c>
      <c r="K12" s="25" t="s">
        <v>49</v>
      </c>
      <c r="L12" s="50">
        <v>33.196721311475407</v>
      </c>
    </row>
    <row r="13" spans="1:14">
      <c r="A13" s="2" t="s">
        <v>55</v>
      </c>
      <c r="B13" s="38">
        <v>0.3525438344351825</v>
      </c>
      <c r="C13" s="38">
        <v>0.35352627305417006</v>
      </c>
      <c r="D13" s="38">
        <v>0.35451779026217228</v>
      </c>
      <c r="E13" s="38">
        <v>0.35487448920023351</v>
      </c>
      <c r="F13" s="38">
        <v>0.35520032611227581</v>
      </c>
      <c r="G13" s="38">
        <v>0.34687181807896822</v>
      </c>
      <c r="H13" s="38">
        <v>0.3441940977747997</v>
      </c>
      <c r="I13" s="38">
        <v>0.3446738554988994</v>
      </c>
      <c r="K13" s="25" t="s">
        <v>60</v>
      </c>
      <c r="L13" s="50">
        <v>31.707122960604856</v>
      </c>
    </row>
    <row r="14" spans="1:14">
      <c r="A14" s="2" t="s">
        <v>54</v>
      </c>
      <c r="B14" s="38">
        <v>0</v>
      </c>
      <c r="C14" s="38">
        <v>1.2292562999385371E-3</v>
      </c>
      <c r="D14" s="38">
        <v>5.9844404548174744E-4</v>
      </c>
      <c r="E14" s="38">
        <v>1.8963337547408343E-3</v>
      </c>
      <c r="F14" s="38">
        <v>0</v>
      </c>
      <c r="G14" s="38">
        <v>6.0901339829476245E-4</v>
      </c>
      <c r="H14" s="38">
        <v>6.0642813826561554E-4</v>
      </c>
      <c r="I14" s="38">
        <v>6.1766522544780733E-4</v>
      </c>
      <c r="K14" s="27" t="s">
        <v>34</v>
      </c>
      <c r="L14" s="51">
        <v>27.266658321859222</v>
      </c>
    </row>
    <row r="15" spans="1:14">
      <c r="A15" s="2" t="s">
        <v>33</v>
      </c>
      <c r="B15" s="38">
        <v>0.18688184977278802</v>
      </c>
      <c r="C15" s="38">
        <v>0.1922127585607509</v>
      </c>
      <c r="D15" s="38">
        <v>0.20919475786670405</v>
      </c>
      <c r="E15" s="38">
        <v>0.2130951083996078</v>
      </c>
      <c r="F15" s="38">
        <v>0.22431850256257893</v>
      </c>
      <c r="G15" s="38">
        <v>0.21425440198728721</v>
      </c>
      <c r="H15" s="38">
        <v>0.20906931868784326</v>
      </c>
      <c r="I15" s="38">
        <v>0.20940046565774156</v>
      </c>
      <c r="K15" s="25" t="s">
        <v>44</v>
      </c>
      <c r="L15" s="50">
        <v>25.173364525022979</v>
      </c>
    </row>
    <row r="16" spans="1:14">
      <c r="A16" s="2" t="s">
        <v>53</v>
      </c>
      <c r="B16" s="38">
        <v>0</v>
      </c>
      <c r="C16" s="38">
        <v>0</v>
      </c>
      <c r="D16" s="38">
        <v>0</v>
      </c>
      <c r="E16" s="38">
        <v>8.1632653061224497E-3</v>
      </c>
      <c r="F16" s="38">
        <v>0</v>
      </c>
      <c r="G16" s="38">
        <v>0</v>
      </c>
      <c r="H16" s="38">
        <v>3.9603960396039604E-3</v>
      </c>
      <c r="I16" s="38"/>
      <c r="K16" s="27" t="s">
        <v>33</v>
      </c>
      <c r="L16" s="51">
        <v>20.940046565774157</v>
      </c>
    </row>
    <row r="17" spans="1:14">
      <c r="A17" s="2" t="s">
        <v>51</v>
      </c>
      <c r="B17" s="38">
        <v>0</v>
      </c>
      <c r="C17" s="38">
        <v>4.8780487804878049E-3</v>
      </c>
      <c r="D17" s="38">
        <v>1.6783216783216783E-2</v>
      </c>
      <c r="E17" s="38">
        <v>1.5235457063711912E-2</v>
      </c>
      <c r="F17" s="38">
        <v>2.032520325203252E-2</v>
      </c>
      <c r="G17" s="38">
        <v>2.5780189959294438E-2</v>
      </c>
      <c r="H17" s="38">
        <v>2.9850746268656716E-2</v>
      </c>
      <c r="I17" s="38">
        <v>2.2189349112426034E-2</v>
      </c>
      <c r="K17" s="25" t="s">
        <v>43</v>
      </c>
      <c r="L17" s="50">
        <v>18.697562924490612</v>
      </c>
    </row>
    <row r="18" spans="1:14">
      <c r="A18" s="2" t="s">
        <v>50</v>
      </c>
      <c r="B18" s="38">
        <v>5.3475935828877002E-3</v>
      </c>
      <c r="C18" s="38">
        <v>0</v>
      </c>
      <c r="D18" s="38">
        <v>7.3836276083467101E-2</v>
      </c>
      <c r="E18" s="38">
        <v>9.0617481956696069E-2</v>
      </c>
      <c r="F18" s="38">
        <v>0.11691348402182385</v>
      </c>
      <c r="G18" s="38">
        <v>0.18249380677126342</v>
      </c>
      <c r="H18" s="38">
        <v>0.18509803921568627</v>
      </c>
      <c r="I18" s="38">
        <v>0.13967437874892888</v>
      </c>
      <c r="K18" s="25" t="s">
        <v>62</v>
      </c>
      <c r="L18" s="50">
        <v>16.505894962486604</v>
      </c>
    </row>
    <row r="19" spans="1:14">
      <c r="A19" s="2" t="s">
        <v>49</v>
      </c>
      <c r="B19" s="38">
        <v>0.39130434782608697</v>
      </c>
      <c r="C19" s="38">
        <v>0.38150289017341038</v>
      </c>
      <c r="D19" s="38">
        <v>0.39402985074626867</v>
      </c>
      <c r="E19" s="38">
        <v>0.37931034482758619</v>
      </c>
      <c r="F19" s="38">
        <v>0.45086705202312138</v>
      </c>
      <c r="G19" s="38">
        <v>0.33966244725738398</v>
      </c>
      <c r="H19" s="38">
        <v>0.33403361344537813</v>
      </c>
      <c r="I19" s="38">
        <v>0.33196721311475408</v>
      </c>
      <c r="K19" s="25" t="s">
        <v>50</v>
      </c>
      <c r="L19" s="50">
        <v>13.967437874892887</v>
      </c>
    </row>
    <row r="20" spans="1:14">
      <c r="A20" s="2" t="s">
        <v>48</v>
      </c>
      <c r="B20" s="38">
        <v>0.10711472827513784</v>
      </c>
      <c r="C20" s="38">
        <v>9.1273821464393182E-2</v>
      </c>
      <c r="D20" s="38">
        <v>8.98876404494382E-2</v>
      </c>
      <c r="E20" s="38">
        <v>0.1004578507945058</v>
      </c>
      <c r="F20" s="38">
        <v>0.14150943396226415</v>
      </c>
      <c r="G20" s="38">
        <v>0.1483663631494376</v>
      </c>
      <c r="H20" s="38">
        <v>0.16204690831556504</v>
      </c>
      <c r="I20" s="38">
        <v>0.13374265883609182</v>
      </c>
      <c r="K20" s="25" t="s">
        <v>48</v>
      </c>
      <c r="L20" s="50">
        <v>13.374265883609182</v>
      </c>
      <c r="N20" s="7" t="s">
        <v>746</v>
      </c>
    </row>
    <row r="21" spans="1:14">
      <c r="A21" s="2" t="s">
        <v>47</v>
      </c>
      <c r="B21" s="38">
        <v>8.658008658008658E-3</v>
      </c>
      <c r="C21" s="38">
        <v>4.3103448275862068E-3</v>
      </c>
      <c r="D21" s="38">
        <v>4.3478260869565218E-3</v>
      </c>
      <c r="E21" s="38">
        <v>4.2016806722689074E-3</v>
      </c>
      <c r="F21" s="38">
        <v>0.11428571428571428</v>
      </c>
      <c r="G21" s="38">
        <v>3.8610038610038611E-3</v>
      </c>
      <c r="H21" s="38">
        <v>0</v>
      </c>
      <c r="I21" s="38"/>
      <c r="K21" s="25" t="s">
        <v>41</v>
      </c>
      <c r="L21" s="50">
        <v>13.20754716981132</v>
      </c>
    </row>
    <row r="22" spans="1:14">
      <c r="A22" s="2" t="s">
        <v>46</v>
      </c>
      <c r="B22" s="38">
        <v>0.49345991561181435</v>
      </c>
      <c r="C22" s="38">
        <v>0.49065420560747663</v>
      </c>
      <c r="D22" s="38">
        <v>0.48676470588235293</v>
      </c>
      <c r="E22" s="38">
        <v>0.476554593500506</v>
      </c>
      <c r="F22" s="38">
        <v>0.46819309722535529</v>
      </c>
      <c r="G22" s="38">
        <v>0.45073919422187114</v>
      </c>
      <c r="H22" s="38">
        <v>0.44028662420382164</v>
      </c>
      <c r="I22" s="38">
        <v>0.42720872132636839</v>
      </c>
      <c r="K22" s="25" t="s">
        <v>56</v>
      </c>
      <c r="L22" s="50">
        <v>13.03702370776913</v>
      </c>
    </row>
    <row r="23" spans="1:14">
      <c r="A23" s="2" t="s">
        <v>45</v>
      </c>
      <c r="B23" s="38">
        <v>0.36226252158894645</v>
      </c>
      <c r="C23" s="38">
        <v>0.35883849088596864</v>
      </c>
      <c r="D23" s="38">
        <v>0.36172006745362562</v>
      </c>
      <c r="E23" s="38">
        <v>0.37577573293387545</v>
      </c>
      <c r="F23" s="38">
        <v>0.38769035532994922</v>
      </c>
      <c r="G23" s="38">
        <v>0.38445595854922282</v>
      </c>
      <c r="H23" s="38">
        <v>0.39320388349514562</v>
      </c>
      <c r="I23" s="38">
        <v>0.39218409045824243</v>
      </c>
      <c r="K23" s="25" t="s">
        <v>40</v>
      </c>
      <c r="L23" s="50">
        <v>8.3000443852640924</v>
      </c>
    </row>
    <row r="24" spans="1:14">
      <c r="A24" s="2" t="s">
        <v>44</v>
      </c>
      <c r="B24" s="38">
        <v>4.578754578754579E-3</v>
      </c>
      <c r="C24" s="38">
        <v>5.322479649342517E-3</v>
      </c>
      <c r="D24" s="38">
        <v>8.0852860460206885E-2</v>
      </c>
      <c r="E24" s="38">
        <v>0.1510018391249637</v>
      </c>
      <c r="F24" s="38">
        <v>0.13245581737849779</v>
      </c>
      <c r="G24" s="38">
        <v>0.1944396773639952</v>
      </c>
      <c r="H24" s="38">
        <v>0.25072936330873519</v>
      </c>
      <c r="I24" s="38">
        <v>0.25173364525022979</v>
      </c>
      <c r="K24" s="25" t="s">
        <v>63</v>
      </c>
      <c r="L24" s="50">
        <v>7.2752710738020285</v>
      </c>
    </row>
    <row r="25" spans="1:14">
      <c r="A25" s="2" t="s">
        <v>43</v>
      </c>
      <c r="B25" s="38">
        <v>0.21011973735032832</v>
      </c>
      <c r="C25" s="38">
        <v>0.19513218631976501</v>
      </c>
      <c r="D25" s="38">
        <v>0.23727707698999564</v>
      </c>
      <c r="E25" s="38">
        <v>0.20679405520169852</v>
      </c>
      <c r="F25" s="38">
        <v>0.20518970780636719</v>
      </c>
      <c r="G25" s="38">
        <v>0.2044329675059178</v>
      </c>
      <c r="H25" s="38">
        <v>0.2049367351171956</v>
      </c>
      <c r="I25" s="38">
        <v>0.1869756292449061</v>
      </c>
      <c r="K25" s="25" t="s">
        <v>42</v>
      </c>
      <c r="L25" s="50">
        <v>4.6941955590183086</v>
      </c>
    </row>
    <row r="26" spans="1:14">
      <c r="A26" s="2" t="s">
        <v>42</v>
      </c>
      <c r="B26" s="38">
        <v>9.9724167197114359E-3</v>
      </c>
      <c r="C26" s="38">
        <v>2.088711570053978E-2</v>
      </c>
      <c r="D26" s="38">
        <v>2.2716627634660421E-2</v>
      </c>
      <c r="E26" s="38">
        <v>3.0659289995389579E-2</v>
      </c>
      <c r="F26" s="38">
        <v>2.7052238805970148E-2</v>
      </c>
      <c r="G26" s="38">
        <v>4.3264503441494594E-2</v>
      </c>
      <c r="H26" s="38">
        <v>4.263711495116454E-2</v>
      </c>
      <c r="I26" s="38">
        <v>4.694195559018309E-2</v>
      </c>
      <c r="K26" s="25" t="s">
        <v>51</v>
      </c>
      <c r="L26" s="50">
        <v>2.2189349112426036</v>
      </c>
    </row>
    <row r="27" spans="1:14">
      <c r="A27" s="2" t="s">
        <v>41</v>
      </c>
      <c r="B27" s="38">
        <v>1.3819095477386936E-2</v>
      </c>
      <c r="C27" s="38">
        <v>1.5649452269170579E-2</v>
      </c>
      <c r="D27" s="38">
        <v>7.6045627376425855E-3</v>
      </c>
      <c r="E27" s="38">
        <v>3.7735849056603774E-3</v>
      </c>
      <c r="F27" s="38">
        <v>0.18181818181818182</v>
      </c>
      <c r="G27" s="38">
        <v>0.23797468354430379</v>
      </c>
      <c r="H27" s="38">
        <v>0.14359637774902975</v>
      </c>
      <c r="I27" s="38">
        <v>0.13207547169811321</v>
      </c>
      <c r="K27" s="25" t="s">
        <v>57</v>
      </c>
      <c r="L27" s="50">
        <v>1.5028064457722252</v>
      </c>
    </row>
    <row r="28" spans="1:14">
      <c r="A28" s="2" t="s">
        <v>40</v>
      </c>
      <c r="B28" s="38">
        <v>0.11559975139838409</v>
      </c>
      <c r="C28" s="38">
        <v>0.10493441599000625</v>
      </c>
      <c r="D28" s="38">
        <v>0.11584553928095873</v>
      </c>
      <c r="E28" s="38">
        <v>0.1243455497382199</v>
      </c>
      <c r="F28" s="38">
        <v>0.11348781937017231</v>
      </c>
      <c r="G28" s="38">
        <v>0.10506666666666667</v>
      </c>
      <c r="H28" s="38">
        <v>9.5770539620807005E-2</v>
      </c>
      <c r="I28" s="38">
        <v>8.3000443852640923E-2</v>
      </c>
      <c r="K28" s="25" t="s">
        <v>54</v>
      </c>
      <c r="L28" s="50">
        <v>6.1766522544780732E-2</v>
      </c>
    </row>
    <row r="29" spans="1:14">
      <c r="A29" s="2" t="s">
        <v>39</v>
      </c>
      <c r="B29" s="38">
        <v>0.24944812362030905</v>
      </c>
      <c r="C29" s="38">
        <v>0.33783783783783783</v>
      </c>
      <c r="D29" s="38">
        <v>0.42393736017897093</v>
      </c>
      <c r="E29" s="38">
        <v>0.5003802281368821</v>
      </c>
      <c r="F29" s="38">
        <v>0.47918188458729</v>
      </c>
      <c r="G29" s="38">
        <v>0.54732658959537572</v>
      </c>
      <c r="H29" s="38">
        <v>0.585348506401138</v>
      </c>
      <c r="I29" s="38">
        <v>0.569878329496876</v>
      </c>
      <c r="K29" s="25" t="s">
        <v>47</v>
      </c>
      <c r="L29" s="50"/>
    </row>
    <row r="30" spans="1:14">
      <c r="A30" s="2" t="s">
        <v>38</v>
      </c>
      <c r="B30" s="38">
        <v>0.52267414679756896</v>
      </c>
      <c r="C30" s="38">
        <v>0.52520814061054577</v>
      </c>
      <c r="D30" s="38">
        <v>0.51155342026996109</v>
      </c>
      <c r="E30" s="38">
        <v>0.50034924330616992</v>
      </c>
      <c r="F30" s="38">
        <v>0.51650836725463589</v>
      </c>
      <c r="G30" s="38">
        <v>0.50979950439288124</v>
      </c>
      <c r="H30" s="38">
        <v>0.52735662491760049</v>
      </c>
      <c r="I30" s="38">
        <v>0.53487318840579712</v>
      </c>
      <c r="K30" s="25" t="s">
        <v>53</v>
      </c>
      <c r="L30" s="50"/>
    </row>
    <row r="33" spans="1:9">
      <c r="A33" s="2"/>
      <c r="B33" s="167" t="s">
        <v>88</v>
      </c>
      <c r="C33" s="168"/>
      <c r="D33" s="168"/>
      <c r="E33" s="168"/>
      <c r="F33" s="168"/>
      <c r="G33" s="168"/>
      <c r="H33" s="168"/>
      <c r="I33" s="168"/>
    </row>
    <row r="34" spans="1:9">
      <c r="A34" s="2" t="s">
        <v>85</v>
      </c>
      <c r="B34" s="2" t="s">
        <v>81</v>
      </c>
      <c r="C34" s="32" t="s">
        <v>11</v>
      </c>
      <c r="D34" s="2" t="s">
        <v>80</v>
      </c>
      <c r="E34" s="2" t="s">
        <v>12</v>
      </c>
      <c r="F34" s="2" t="s">
        <v>79</v>
      </c>
      <c r="G34" s="2" t="s">
        <v>35</v>
      </c>
      <c r="H34" s="2" t="s">
        <v>78</v>
      </c>
      <c r="I34" s="2" t="s">
        <v>36</v>
      </c>
    </row>
    <row r="35" spans="1:9">
      <c r="A35" s="2" t="s">
        <v>34</v>
      </c>
      <c r="B35" s="53">
        <f>B3*100</f>
        <v>25.773782855436085</v>
      </c>
      <c r="C35" s="53">
        <f t="shared" ref="C35:I35" si="0">C3*100</f>
        <v>25.7519309404816</v>
      </c>
      <c r="D35" s="53">
        <f t="shared" si="0"/>
        <v>26.871748582964518</v>
      </c>
      <c r="E35" s="53">
        <f t="shared" si="0"/>
        <v>27.029062469827171</v>
      </c>
      <c r="F35" s="53">
        <f t="shared" si="0"/>
        <v>27.079736003990639</v>
      </c>
      <c r="G35" s="53">
        <f t="shared" si="0"/>
        <v>26.893891694999837</v>
      </c>
      <c r="H35" s="53">
        <f t="shared" si="0"/>
        <v>27.193612848485969</v>
      </c>
      <c r="I35" s="53">
        <f t="shared" si="0"/>
        <v>27.266658321859222</v>
      </c>
    </row>
    <row r="36" spans="1:9">
      <c r="A36" s="2" t="s">
        <v>64</v>
      </c>
      <c r="B36" s="53">
        <f t="shared" ref="B36:I36" si="1">B4*100</f>
        <v>41.942235244872336</v>
      </c>
      <c r="C36" s="53">
        <f t="shared" si="1"/>
        <v>43.405428329092452</v>
      </c>
      <c r="D36" s="53">
        <f t="shared" si="1"/>
        <v>44.929369597301289</v>
      </c>
      <c r="E36" s="53">
        <f t="shared" si="1"/>
        <v>44.363791631084545</v>
      </c>
      <c r="F36" s="53">
        <f t="shared" si="1"/>
        <v>44.818539571491037</v>
      </c>
      <c r="G36" s="53">
        <f t="shared" si="1"/>
        <v>44.465488215488215</v>
      </c>
      <c r="H36" s="53">
        <f t="shared" si="1"/>
        <v>43.22107081174439</v>
      </c>
      <c r="I36" s="53">
        <f t="shared" si="1"/>
        <v>43.232841565105836</v>
      </c>
    </row>
    <row r="37" spans="1:9">
      <c r="A37" s="2" t="s">
        <v>63</v>
      </c>
      <c r="B37" s="53">
        <f t="shared" ref="B37:I37" si="2">B5*100</f>
        <v>0</v>
      </c>
      <c r="C37" s="53">
        <f t="shared" si="2"/>
        <v>0</v>
      </c>
      <c r="D37" s="53">
        <f t="shared" si="2"/>
        <v>1.5755627009646302</v>
      </c>
      <c r="E37" s="53">
        <f t="shared" si="2"/>
        <v>1.6977363515312915</v>
      </c>
      <c r="F37" s="53">
        <f t="shared" si="2"/>
        <v>2.7702702702702706</v>
      </c>
      <c r="G37" s="53">
        <f t="shared" si="2"/>
        <v>3.7886687521724021</v>
      </c>
      <c r="H37" s="53">
        <f t="shared" si="2"/>
        <v>3.3539563660045588</v>
      </c>
      <c r="I37" s="53">
        <f t="shared" si="2"/>
        <v>7.2752710738020285</v>
      </c>
    </row>
    <row r="38" spans="1:9">
      <c r="A38" s="2" t="s">
        <v>62</v>
      </c>
      <c r="B38" s="53">
        <f t="shared" ref="B38:I38" si="3">B6*100</f>
        <v>18.230723251643756</v>
      </c>
      <c r="C38" s="53">
        <f t="shared" si="3"/>
        <v>20.228889576244974</v>
      </c>
      <c r="D38" s="53">
        <f t="shared" si="3"/>
        <v>19.547707558859976</v>
      </c>
      <c r="E38" s="53">
        <f t="shared" si="3"/>
        <v>18.521925789635084</v>
      </c>
      <c r="F38" s="53">
        <f t="shared" si="3"/>
        <v>17.680551393467187</v>
      </c>
      <c r="G38" s="53">
        <f t="shared" si="3"/>
        <v>16.424581005586592</v>
      </c>
      <c r="H38" s="53">
        <f t="shared" si="3"/>
        <v>17.403239088663188</v>
      </c>
      <c r="I38" s="53">
        <f t="shared" si="3"/>
        <v>16.505894962486604</v>
      </c>
    </row>
    <row r="39" spans="1:9">
      <c r="A39" s="2" t="s">
        <v>61</v>
      </c>
      <c r="B39" s="53">
        <f t="shared" ref="B39:I39" si="4">B7*100</f>
        <v>55.028107432854469</v>
      </c>
      <c r="C39" s="53">
        <f t="shared" si="4"/>
        <v>55.35833148435767</v>
      </c>
      <c r="D39" s="53">
        <f t="shared" si="4"/>
        <v>55.007670392285782</v>
      </c>
      <c r="E39" s="53">
        <f t="shared" si="4"/>
        <v>53.169554726913795</v>
      </c>
      <c r="F39" s="53">
        <f t="shared" si="4"/>
        <v>51.295225861699848</v>
      </c>
      <c r="G39" s="53">
        <f t="shared" si="4"/>
        <v>50.494008829093964</v>
      </c>
      <c r="H39" s="53">
        <f t="shared" si="4"/>
        <v>51.374788494077841</v>
      </c>
      <c r="I39" s="53">
        <f t="shared" si="4"/>
        <v>48.822905620360551</v>
      </c>
    </row>
    <row r="40" spans="1:9">
      <c r="A40" s="2" t="s">
        <v>60</v>
      </c>
      <c r="B40" s="53">
        <f t="shared" ref="B40:I40" si="5">B8*100</f>
        <v>36.542059795374023</v>
      </c>
      <c r="C40" s="53">
        <f t="shared" si="5"/>
        <v>34.550533571816153</v>
      </c>
      <c r="D40" s="53">
        <f t="shared" si="5"/>
        <v>34.081312090736624</v>
      </c>
      <c r="E40" s="53">
        <f t="shared" si="5"/>
        <v>32.28474200696423</v>
      </c>
      <c r="F40" s="53">
        <f t="shared" si="5"/>
        <v>31.291598152063266</v>
      </c>
      <c r="G40" s="53">
        <f t="shared" si="5"/>
        <v>31.174112366447353</v>
      </c>
      <c r="H40" s="53">
        <f t="shared" si="5"/>
        <v>31.336165282873139</v>
      </c>
      <c r="I40" s="53">
        <f t="shared" si="5"/>
        <v>31.707122960604856</v>
      </c>
    </row>
    <row r="41" spans="1:9">
      <c r="A41" s="2" t="s">
        <v>59</v>
      </c>
      <c r="B41" s="53">
        <f t="shared" ref="B41:I41" si="6">B9*100</f>
        <v>0</v>
      </c>
      <c r="C41" s="53">
        <f t="shared" si="6"/>
        <v>19.02834008097166</v>
      </c>
      <c r="D41" s="53">
        <f t="shared" si="6"/>
        <v>63.69047619047619</v>
      </c>
      <c r="E41" s="53">
        <f t="shared" si="6"/>
        <v>55.778894472361806</v>
      </c>
      <c r="F41" s="53">
        <f t="shared" si="6"/>
        <v>59.12408759124088</v>
      </c>
      <c r="G41" s="53">
        <f t="shared" si="6"/>
        <v>53.421633554083883</v>
      </c>
      <c r="H41" s="53">
        <f t="shared" si="6"/>
        <v>44.105691056910565</v>
      </c>
      <c r="I41" s="53">
        <f t="shared" si="6"/>
        <v>43.762376237623762</v>
      </c>
    </row>
    <row r="42" spans="1:9">
      <c r="A42" s="2" t="s">
        <v>58</v>
      </c>
      <c r="B42" s="53">
        <f t="shared" ref="B42:I42" si="7">B10*100</f>
        <v>7.6622361219702899</v>
      </c>
      <c r="C42" s="53">
        <f t="shared" si="7"/>
        <v>17.507175071750716</v>
      </c>
      <c r="D42" s="53" t="e">
        <f t="shared" si="7"/>
        <v>#VALUE!</v>
      </c>
      <c r="E42" s="53">
        <f t="shared" si="7"/>
        <v>36.109987868985037</v>
      </c>
      <c r="F42" s="53" t="e">
        <f t="shared" si="7"/>
        <v>#VALUE!</v>
      </c>
      <c r="G42" s="53">
        <f t="shared" si="7"/>
        <v>29.838116261957321</v>
      </c>
      <c r="H42" s="53">
        <f t="shared" si="7"/>
        <v>32.34214390602056</v>
      </c>
      <c r="I42" s="53">
        <f t="shared" si="7"/>
        <v>43.38568935427574</v>
      </c>
    </row>
    <row r="43" spans="1:9">
      <c r="A43" s="2" t="s">
        <v>57</v>
      </c>
      <c r="B43" s="53">
        <f t="shared" ref="B43:I43" si="8">B11*100</f>
        <v>0.28643036161833157</v>
      </c>
      <c r="C43" s="53">
        <f t="shared" si="8"/>
        <v>0</v>
      </c>
      <c r="D43" s="53">
        <f t="shared" si="8"/>
        <v>0.54882664647993951</v>
      </c>
      <c r="E43" s="53">
        <f t="shared" si="8"/>
        <v>0.47036688617121353</v>
      </c>
      <c r="F43" s="53">
        <f t="shared" si="8"/>
        <v>0.34110289937464466</v>
      </c>
      <c r="G43" s="53">
        <f t="shared" si="8"/>
        <v>0.50307434320849642</v>
      </c>
      <c r="H43" s="53">
        <f t="shared" si="8"/>
        <v>1.0710987996306556</v>
      </c>
      <c r="I43" s="53">
        <f t="shared" si="8"/>
        <v>1.5028064457722252</v>
      </c>
    </row>
    <row r="44" spans="1:9">
      <c r="A44" s="2" t="s">
        <v>56</v>
      </c>
      <c r="B44" s="53">
        <f t="shared" ref="B44:I44" si="9">B12*100</f>
        <v>10.329922371206775</v>
      </c>
      <c r="C44" s="53">
        <f t="shared" si="9"/>
        <v>9.6455973693825356</v>
      </c>
      <c r="D44" s="53">
        <f t="shared" si="9"/>
        <v>11.763595166163142</v>
      </c>
      <c r="E44" s="53">
        <f t="shared" si="9"/>
        <v>11.489729314647725</v>
      </c>
      <c r="F44" s="53">
        <f t="shared" si="9"/>
        <v>12.690235371963324</v>
      </c>
      <c r="G44" s="53">
        <f t="shared" si="9"/>
        <v>12.018382694271654</v>
      </c>
      <c r="H44" s="53">
        <f t="shared" si="9"/>
        <v>12.735034971387046</v>
      </c>
      <c r="I44" s="53">
        <f t="shared" si="9"/>
        <v>13.03702370776913</v>
      </c>
    </row>
    <row r="45" spans="1:9">
      <c r="A45" s="2" t="s">
        <v>55</v>
      </c>
      <c r="B45" s="53">
        <f t="shared" ref="B45:I45" si="10">B13*100</f>
        <v>35.25438344351825</v>
      </c>
      <c r="C45" s="53">
        <f t="shared" si="10"/>
        <v>35.352627305417009</v>
      </c>
      <c r="D45" s="53">
        <f t="shared" si="10"/>
        <v>35.451779026217231</v>
      </c>
      <c r="E45" s="53">
        <f t="shared" si="10"/>
        <v>35.487448920023354</v>
      </c>
      <c r="F45" s="53">
        <f t="shared" si="10"/>
        <v>35.520032611227577</v>
      </c>
      <c r="G45" s="53">
        <f t="shared" si="10"/>
        <v>34.68718180789682</v>
      </c>
      <c r="H45" s="53">
        <f t="shared" si="10"/>
        <v>34.41940977747997</v>
      </c>
      <c r="I45" s="53">
        <f t="shared" si="10"/>
        <v>34.46738554988994</v>
      </c>
    </row>
    <row r="46" spans="1:9">
      <c r="A46" s="2" t="s">
        <v>54</v>
      </c>
      <c r="B46" s="53">
        <f t="shared" ref="B46:I46" si="11">B14*100</f>
        <v>0</v>
      </c>
      <c r="C46" s="53">
        <f t="shared" si="11"/>
        <v>0.1229256299938537</v>
      </c>
      <c r="D46" s="53">
        <f t="shared" si="11"/>
        <v>5.9844404548174746E-2</v>
      </c>
      <c r="E46" s="53">
        <f t="shared" si="11"/>
        <v>0.18963337547408343</v>
      </c>
      <c r="F46" s="53">
        <f t="shared" si="11"/>
        <v>0</v>
      </c>
      <c r="G46" s="53">
        <f t="shared" si="11"/>
        <v>6.0901339829476243E-2</v>
      </c>
      <c r="H46" s="53">
        <f t="shared" si="11"/>
        <v>6.0642813826561552E-2</v>
      </c>
      <c r="I46" s="53">
        <f t="shared" si="11"/>
        <v>6.1766522544780732E-2</v>
      </c>
    </row>
    <row r="47" spans="1:9">
      <c r="A47" s="2" t="s">
        <v>33</v>
      </c>
      <c r="B47" s="53">
        <f t="shared" ref="B47:I47" si="12">B15*100</f>
        <v>18.688184977278802</v>
      </c>
      <c r="C47" s="53">
        <f t="shared" si="12"/>
        <v>19.221275856075088</v>
      </c>
      <c r="D47" s="53">
        <f t="shared" si="12"/>
        <v>20.919475786670404</v>
      </c>
      <c r="E47" s="53">
        <f t="shared" si="12"/>
        <v>21.30951083996078</v>
      </c>
      <c r="F47" s="53">
        <f t="shared" si="12"/>
        <v>22.431850256257892</v>
      </c>
      <c r="G47" s="53">
        <f t="shared" si="12"/>
        <v>21.425440198728722</v>
      </c>
      <c r="H47" s="53">
        <f t="shared" si="12"/>
        <v>20.906931868784326</v>
      </c>
      <c r="I47" s="53">
        <f t="shared" si="12"/>
        <v>20.940046565774157</v>
      </c>
    </row>
    <row r="48" spans="1:9">
      <c r="A48" s="2" t="s">
        <v>53</v>
      </c>
      <c r="B48" s="53">
        <f t="shared" ref="B48:I48" si="13">B16*100</f>
        <v>0</v>
      </c>
      <c r="C48" s="53">
        <f t="shared" si="13"/>
        <v>0</v>
      </c>
      <c r="D48" s="53">
        <f t="shared" si="13"/>
        <v>0</v>
      </c>
      <c r="E48" s="53">
        <f t="shared" si="13"/>
        <v>0.81632653061224492</v>
      </c>
      <c r="F48" s="53">
        <f t="shared" si="13"/>
        <v>0</v>
      </c>
      <c r="G48" s="53">
        <f t="shared" si="13"/>
        <v>0</v>
      </c>
      <c r="H48" s="53">
        <f t="shared" si="13"/>
        <v>0.39603960396039606</v>
      </c>
      <c r="I48" s="53">
        <f t="shared" si="13"/>
        <v>0</v>
      </c>
    </row>
    <row r="49" spans="1:9">
      <c r="A49" s="2" t="s">
        <v>51</v>
      </c>
      <c r="B49" s="53">
        <f t="shared" ref="B49:I49" si="14">B17*100</f>
        <v>0</v>
      </c>
      <c r="C49" s="53">
        <f t="shared" si="14"/>
        <v>0.48780487804878048</v>
      </c>
      <c r="D49" s="53">
        <f t="shared" si="14"/>
        <v>1.6783216783216783</v>
      </c>
      <c r="E49" s="53">
        <f t="shared" si="14"/>
        <v>1.5235457063711912</v>
      </c>
      <c r="F49" s="53">
        <f t="shared" si="14"/>
        <v>2.0325203252032518</v>
      </c>
      <c r="G49" s="53">
        <f t="shared" si="14"/>
        <v>2.5780189959294439</v>
      </c>
      <c r="H49" s="53">
        <f t="shared" si="14"/>
        <v>2.9850746268656714</v>
      </c>
      <c r="I49" s="53">
        <f t="shared" si="14"/>
        <v>2.2189349112426036</v>
      </c>
    </row>
    <row r="50" spans="1:9">
      <c r="A50" s="2" t="s">
        <v>50</v>
      </c>
      <c r="B50" s="53">
        <f t="shared" ref="B50:I50" si="15">B18*100</f>
        <v>0.53475935828876997</v>
      </c>
      <c r="C50" s="53">
        <f t="shared" si="15"/>
        <v>0</v>
      </c>
      <c r="D50" s="53">
        <f t="shared" si="15"/>
        <v>7.3836276083467105</v>
      </c>
      <c r="E50" s="53">
        <f t="shared" si="15"/>
        <v>9.0617481956696064</v>
      </c>
      <c r="F50" s="53">
        <f t="shared" si="15"/>
        <v>11.691348402182385</v>
      </c>
      <c r="G50" s="53">
        <f t="shared" si="15"/>
        <v>18.249380677126343</v>
      </c>
      <c r="H50" s="53">
        <f t="shared" si="15"/>
        <v>18.509803921568626</v>
      </c>
      <c r="I50" s="53">
        <f t="shared" si="15"/>
        <v>13.967437874892887</v>
      </c>
    </row>
    <row r="51" spans="1:9">
      <c r="A51" s="2" t="s">
        <v>49</v>
      </c>
      <c r="B51" s="53">
        <f t="shared" ref="B51:I51" si="16">B19*100</f>
        <v>39.130434782608695</v>
      </c>
      <c r="C51" s="53">
        <f t="shared" si="16"/>
        <v>38.150289017341038</v>
      </c>
      <c r="D51" s="53">
        <f t="shared" si="16"/>
        <v>39.402985074626869</v>
      </c>
      <c r="E51" s="53">
        <f t="shared" si="16"/>
        <v>37.931034482758619</v>
      </c>
      <c r="F51" s="53">
        <f t="shared" si="16"/>
        <v>45.086705202312139</v>
      </c>
      <c r="G51" s="53">
        <f t="shared" si="16"/>
        <v>33.966244725738399</v>
      </c>
      <c r="H51" s="53">
        <f t="shared" si="16"/>
        <v>33.403361344537814</v>
      </c>
      <c r="I51" s="53">
        <f t="shared" si="16"/>
        <v>33.196721311475407</v>
      </c>
    </row>
    <row r="52" spans="1:9">
      <c r="A52" s="2" t="s">
        <v>48</v>
      </c>
      <c r="B52" s="53">
        <f t="shared" ref="B52:I52" si="17">B20*100</f>
        <v>10.711472827513784</v>
      </c>
      <c r="C52" s="53">
        <f t="shared" si="17"/>
        <v>9.1273821464393183</v>
      </c>
      <c r="D52" s="53">
        <f t="shared" si="17"/>
        <v>8.9887640449438209</v>
      </c>
      <c r="E52" s="53">
        <f t="shared" si="17"/>
        <v>10.04578507945058</v>
      </c>
      <c r="F52" s="53">
        <f t="shared" si="17"/>
        <v>14.150943396226415</v>
      </c>
      <c r="G52" s="53">
        <f t="shared" si="17"/>
        <v>14.83663631494376</v>
      </c>
      <c r="H52" s="53">
        <f t="shared" si="17"/>
        <v>16.204690831556505</v>
      </c>
      <c r="I52" s="53">
        <f t="shared" si="17"/>
        <v>13.374265883609182</v>
      </c>
    </row>
    <row r="53" spans="1:9">
      <c r="A53" s="2" t="s">
        <v>47</v>
      </c>
      <c r="B53" s="53">
        <f t="shared" ref="B53:I53" si="18">B21*100</f>
        <v>0.86580086580086579</v>
      </c>
      <c r="C53" s="53">
        <f t="shared" si="18"/>
        <v>0.43103448275862066</v>
      </c>
      <c r="D53" s="53">
        <f t="shared" si="18"/>
        <v>0.43478260869565216</v>
      </c>
      <c r="E53" s="53">
        <f t="shared" si="18"/>
        <v>0.42016806722689076</v>
      </c>
      <c r="F53" s="53">
        <f t="shared" si="18"/>
        <v>11.428571428571429</v>
      </c>
      <c r="G53" s="53">
        <f t="shared" si="18"/>
        <v>0.38610038610038611</v>
      </c>
      <c r="H53" s="53">
        <f t="shared" si="18"/>
        <v>0</v>
      </c>
      <c r="I53" s="53">
        <f t="shared" si="18"/>
        <v>0</v>
      </c>
    </row>
    <row r="54" spans="1:9">
      <c r="A54" s="2" t="s">
        <v>46</v>
      </c>
      <c r="B54" s="53">
        <f t="shared" ref="B54:I54" si="19">B22*100</f>
        <v>49.345991561181435</v>
      </c>
      <c r="C54" s="53">
        <f t="shared" si="19"/>
        <v>49.065420560747661</v>
      </c>
      <c r="D54" s="53">
        <f t="shared" si="19"/>
        <v>48.67647058823529</v>
      </c>
      <c r="E54" s="53">
        <f t="shared" si="19"/>
        <v>47.655459350050599</v>
      </c>
      <c r="F54" s="53">
        <f t="shared" si="19"/>
        <v>46.819309722535529</v>
      </c>
      <c r="G54" s="53">
        <f t="shared" si="19"/>
        <v>45.073919422187117</v>
      </c>
      <c r="H54" s="53">
        <f t="shared" si="19"/>
        <v>44.028662420382162</v>
      </c>
      <c r="I54" s="53">
        <f t="shared" si="19"/>
        <v>42.720872132636842</v>
      </c>
    </row>
    <row r="55" spans="1:9">
      <c r="A55" s="2" t="s">
        <v>45</v>
      </c>
      <c r="B55" s="53">
        <f t="shared" ref="B55:I55" si="20">B23*100</f>
        <v>36.226252158894646</v>
      </c>
      <c r="C55" s="53">
        <f t="shared" si="20"/>
        <v>35.883849088596861</v>
      </c>
      <c r="D55" s="53">
        <f t="shared" si="20"/>
        <v>36.172006745362559</v>
      </c>
      <c r="E55" s="53">
        <f t="shared" si="20"/>
        <v>37.577573293387545</v>
      </c>
      <c r="F55" s="53">
        <f t="shared" si="20"/>
        <v>38.76903553299492</v>
      </c>
      <c r="G55" s="53">
        <f t="shared" si="20"/>
        <v>38.445595854922281</v>
      </c>
      <c r="H55" s="53">
        <f t="shared" si="20"/>
        <v>39.320388349514559</v>
      </c>
      <c r="I55" s="53">
        <f t="shared" si="20"/>
        <v>39.218409045824245</v>
      </c>
    </row>
    <row r="56" spans="1:9">
      <c r="A56" s="2" t="s">
        <v>44</v>
      </c>
      <c r="B56" s="53">
        <f t="shared" ref="B56:I56" si="21">B24*100</f>
        <v>0.45787545787545791</v>
      </c>
      <c r="C56" s="53">
        <f t="shared" si="21"/>
        <v>0.53224796493425175</v>
      </c>
      <c r="D56" s="53">
        <f t="shared" si="21"/>
        <v>8.0852860460206877</v>
      </c>
      <c r="E56" s="53">
        <f t="shared" si="21"/>
        <v>15.100183912496371</v>
      </c>
      <c r="F56" s="53">
        <f t="shared" si="21"/>
        <v>13.245581737849779</v>
      </c>
      <c r="G56" s="53">
        <f t="shared" si="21"/>
        <v>19.443967736399522</v>
      </c>
      <c r="H56" s="53">
        <f t="shared" si="21"/>
        <v>25.072936330873517</v>
      </c>
      <c r="I56" s="53">
        <f t="shared" si="21"/>
        <v>25.173364525022979</v>
      </c>
    </row>
    <row r="57" spans="1:9">
      <c r="A57" s="2" t="s">
        <v>43</v>
      </c>
      <c r="B57" s="53">
        <f t="shared" ref="B57:I57" si="22">B25*100</f>
        <v>21.011973735032832</v>
      </c>
      <c r="C57" s="53">
        <f t="shared" si="22"/>
        <v>19.5132186319765</v>
      </c>
      <c r="D57" s="53">
        <f t="shared" si="22"/>
        <v>23.727707698999563</v>
      </c>
      <c r="E57" s="53">
        <f t="shared" si="22"/>
        <v>20.679405520169851</v>
      </c>
      <c r="F57" s="53">
        <f t="shared" si="22"/>
        <v>20.518970780636721</v>
      </c>
      <c r="G57" s="53">
        <f t="shared" si="22"/>
        <v>20.443296750591781</v>
      </c>
      <c r="H57" s="53">
        <f t="shared" si="22"/>
        <v>20.49367351171956</v>
      </c>
      <c r="I57" s="53">
        <f t="shared" si="22"/>
        <v>18.697562924490612</v>
      </c>
    </row>
    <row r="58" spans="1:9">
      <c r="A58" s="2" t="s">
        <v>42</v>
      </c>
      <c r="B58" s="53">
        <f t="shared" ref="B58:I58" si="23">B26*100</f>
        <v>0.99724167197114355</v>
      </c>
      <c r="C58" s="53">
        <f t="shared" si="23"/>
        <v>2.0887115700539782</v>
      </c>
      <c r="D58" s="53">
        <f t="shared" si="23"/>
        <v>2.271662763466042</v>
      </c>
      <c r="E58" s="53">
        <f t="shared" si="23"/>
        <v>3.0659289995389578</v>
      </c>
      <c r="F58" s="53">
        <f t="shared" si="23"/>
        <v>2.7052238805970146</v>
      </c>
      <c r="G58" s="53">
        <f t="shared" si="23"/>
        <v>4.3264503441494595</v>
      </c>
      <c r="H58" s="53">
        <f t="shared" si="23"/>
        <v>4.2637114951164543</v>
      </c>
      <c r="I58" s="53">
        <f t="shared" si="23"/>
        <v>4.6941955590183086</v>
      </c>
    </row>
    <row r="59" spans="1:9">
      <c r="A59" s="2" t="s">
        <v>41</v>
      </c>
      <c r="B59" s="53">
        <f t="shared" ref="B59:I59" si="24">B27*100</f>
        <v>1.3819095477386936</v>
      </c>
      <c r="C59" s="53">
        <f t="shared" si="24"/>
        <v>1.5649452269170578</v>
      </c>
      <c r="D59" s="53">
        <f t="shared" si="24"/>
        <v>0.76045627376425851</v>
      </c>
      <c r="E59" s="53">
        <f t="shared" si="24"/>
        <v>0.37735849056603776</v>
      </c>
      <c r="F59" s="53">
        <f t="shared" si="24"/>
        <v>18.181818181818183</v>
      </c>
      <c r="G59" s="53">
        <f t="shared" si="24"/>
        <v>23.797468354430379</v>
      </c>
      <c r="H59" s="53">
        <f t="shared" si="24"/>
        <v>14.359637774902975</v>
      </c>
      <c r="I59" s="53">
        <f t="shared" si="24"/>
        <v>13.20754716981132</v>
      </c>
    </row>
    <row r="60" spans="1:9">
      <c r="A60" s="2" t="s">
        <v>40</v>
      </c>
      <c r="B60" s="53">
        <f t="shared" ref="B60:I60" si="25">B28*100</f>
        <v>11.559975139838409</v>
      </c>
      <c r="C60" s="53">
        <f t="shared" si="25"/>
        <v>10.493441599000624</v>
      </c>
      <c r="D60" s="53">
        <f t="shared" si="25"/>
        <v>11.584553928095872</v>
      </c>
      <c r="E60" s="53">
        <f t="shared" si="25"/>
        <v>12.43455497382199</v>
      </c>
      <c r="F60" s="53">
        <f t="shared" si="25"/>
        <v>11.348781937017231</v>
      </c>
      <c r="G60" s="53">
        <f t="shared" si="25"/>
        <v>10.506666666666668</v>
      </c>
      <c r="H60" s="53">
        <f t="shared" si="25"/>
        <v>9.5770539620807007</v>
      </c>
      <c r="I60" s="53">
        <f t="shared" si="25"/>
        <v>8.3000443852640924</v>
      </c>
    </row>
    <row r="61" spans="1:9">
      <c r="A61" s="2" t="s">
        <v>39</v>
      </c>
      <c r="B61" s="53">
        <f t="shared" ref="B61:I61" si="26">B29*100</f>
        <v>24.944812362030905</v>
      </c>
      <c r="C61" s="53">
        <f t="shared" si="26"/>
        <v>33.783783783783782</v>
      </c>
      <c r="D61" s="53">
        <f t="shared" si="26"/>
        <v>42.393736017897091</v>
      </c>
      <c r="E61" s="53">
        <f t="shared" si="26"/>
        <v>50.038022813688208</v>
      </c>
      <c r="F61" s="53">
        <f t="shared" si="26"/>
        <v>47.918188458728999</v>
      </c>
      <c r="G61" s="53">
        <f t="shared" si="26"/>
        <v>54.732658959537574</v>
      </c>
      <c r="H61" s="53">
        <f t="shared" si="26"/>
        <v>58.534850640113802</v>
      </c>
      <c r="I61" s="53">
        <f t="shared" si="26"/>
        <v>56.987832949687601</v>
      </c>
    </row>
    <row r="62" spans="1:9">
      <c r="A62" s="2" t="s">
        <v>38</v>
      </c>
      <c r="B62" s="53">
        <f t="shared" ref="B62:I62" si="27">B30*100</f>
        <v>52.267414679756897</v>
      </c>
      <c r="C62" s="53">
        <f t="shared" si="27"/>
        <v>52.52081406105458</v>
      </c>
      <c r="D62" s="53">
        <f t="shared" si="27"/>
        <v>51.155342026996109</v>
      </c>
      <c r="E62" s="53">
        <f t="shared" si="27"/>
        <v>50.034924330616995</v>
      </c>
      <c r="F62" s="53">
        <f t="shared" si="27"/>
        <v>51.650836725463591</v>
      </c>
      <c r="G62" s="53">
        <f t="shared" si="27"/>
        <v>50.979950439288125</v>
      </c>
      <c r="H62" s="53">
        <f t="shared" si="27"/>
        <v>52.735662491760053</v>
      </c>
      <c r="I62" s="53">
        <f t="shared" si="27"/>
        <v>53.487318840579711</v>
      </c>
    </row>
  </sheetData>
  <mergeCells count="2">
    <mergeCell ref="B1:I1"/>
    <mergeCell ref="B33:I3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E8ACF-8507-4EC7-91CC-36045C5A6C82}">
  <dimension ref="A2:X64"/>
  <sheetViews>
    <sheetView topLeftCell="I1" zoomScaleNormal="100" workbookViewId="0">
      <selection activeCell="X21" sqref="X21"/>
    </sheetView>
  </sheetViews>
  <sheetFormatPr defaultRowHeight="14.25"/>
  <cols>
    <col min="1" max="1" width="10.625" bestFit="1" customWidth="1"/>
    <col min="11" max="11" width="10.625" bestFit="1" customWidth="1"/>
    <col min="21" max="21" width="10.875" customWidth="1"/>
  </cols>
  <sheetData>
    <row r="2" spans="1:24">
      <c r="X2" s="17" t="s">
        <v>748</v>
      </c>
    </row>
    <row r="3" spans="1:24">
      <c r="A3" s="2"/>
      <c r="B3" s="167" t="s">
        <v>89</v>
      </c>
      <c r="C3" s="168"/>
      <c r="D3" s="168"/>
      <c r="E3" s="168"/>
      <c r="F3" s="168"/>
      <c r="G3" s="168"/>
      <c r="H3" s="168"/>
      <c r="I3" s="168"/>
      <c r="K3" s="2"/>
      <c r="L3" s="167" t="s">
        <v>89</v>
      </c>
      <c r="M3" s="168"/>
      <c r="N3" s="168"/>
      <c r="O3" s="168"/>
      <c r="P3" s="168"/>
      <c r="Q3" s="168"/>
      <c r="R3" s="168"/>
      <c r="S3" s="168"/>
    </row>
    <row r="4" spans="1:24">
      <c r="A4" s="2"/>
      <c r="B4" s="2" t="s">
        <v>81</v>
      </c>
      <c r="C4" s="32" t="s">
        <v>11</v>
      </c>
      <c r="D4" s="2" t="s">
        <v>80</v>
      </c>
      <c r="E4" s="2" t="s">
        <v>12</v>
      </c>
      <c r="F4" s="2" t="s">
        <v>79</v>
      </c>
      <c r="G4" s="2" t="s">
        <v>35</v>
      </c>
      <c r="H4" s="2" t="s">
        <v>78</v>
      </c>
      <c r="I4" s="2" t="s">
        <v>36</v>
      </c>
      <c r="K4" s="2"/>
      <c r="L4" s="2" t="s">
        <v>81</v>
      </c>
      <c r="M4" s="32" t="s">
        <v>11</v>
      </c>
      <c r="N4" s="2" t="s">
        <v>80</v>
      </c>
      <c r="O4" s="2" t="s">
        <v>12</v>
      </c>
      <c r="P4" s="2" t="s">
        <v>79</v>
      </c>
      <c r="Q4" s="2" t="s">
        <v>35</v>
      </c>
      <c r="R4" s="2" t="s">
        <v>78</v>
      </c>
      <c r="S4" s="2" t="s">
        <v>36</v>
      </c>
      <c r="U4" s="2"/>
      <c r="V4" s="2" t="s">
        <v>36</v>
      </c>
    </row>
    <row r="5" spans="1:24">
      <c r="A5" s="2" t="s">
        <v>34</v>
      </c>
      <c r="B5" s="38">
        <v>5.4486820489844684E-2</v>
      </c>
      <c r="C5" s="38">
        <v>4.321958918195079E-2</v>
      </c>
      <c r="D5" s="38">
        <v>3.1859034086497401E-2</v>
      </c>
      <c r="E5" s="38">
        <v>2.9796273052042098E-2</v>
      </c>
      <c r="F5" s="38">
        <v>3.8505813284217795E-2</v>
      </c>
      <c r="G5" s="38">
        <v>2.2881075307933756E-2</v>
      </c>
      <c r="H5" s="38">
        <v>6.2499130668620152E-3</v>
      </c>
      <c r="I5" s="38">
        <v>5.2062326439595184E-3</v>
      </c>
      <c r="K5" s="2" t="s">
        <v>34</v>
      </c>
      <c r="L5" s="53">
        <f t="shared" ref="L5:L32" si="0">B5*100</f>
        <v>5.4486820489844687</v>
      </c>
      <c r="M5" s="53">
        <f t="shared" ref="M5:M32" si="1">C5*100</f>
        <v>4.3219589181950795</v>
      </c>
      <c r="N5" s="53">
        <f t="shared" ref="N5:N32" si="2">D5*100</f>
        <v>3.18590340864974</v>
      </c>
      <c r="O5" s="53">
        <f t="shared" ref="O5:O32" si="3">E5*100</f>
        <v>2.9796273052042097</v>
      </c>
      <c r="P5" s="53">
        <f t="shared" ref="P5:P32" si="4">F5*100</f>
        <v>3.8505813284217796</v>
      </c>
      <c r="Q5" s="53">
        <f t="shared" ref="Q5:Q32" si="5">G5*100</f>
        <v>2.2881075307933756</v>
      </c>
      <c r="R5" s="53">
        <f t="shared" ref="R5:R32" si="6">H5*100</f>
        <v>0.62499130668620151</v>
      </c>
      <c r="S5" s="53">
        <f t="shared" ref="S5:S32" si="7">I5*100</f>
        <v>0.52062326439595186</v>
      </c>
      <c r="U5" s="2" t="s">
        <v>44</v>
      </c>
      <c r="V5" s="53">
        <v>1.6542735399782773</v>
      </c>
    </row>
    <row r="6" spans="1:24">
      <c r="A6" s="2" t="s">
        <v>64</v>
      </c>
      <c r="B6" s="38">
        <v>2.9510255336961073E-2</v>
      </c>
      <c r="C6" s="38">
        <v>2.9262086513994912E-2</v>
      </c>
      <c r="D6" s="38">
        <v>2.1083702298123549E-2</v>
      </c>
      <c r="E6" s="38">
        <v>8.3262169086251066E-3</v>
      </c>
      <c r="F6" s="38">
        <v>7.870572802798426E-3</v>
      </c>
      <c r="G6" s="38">
        <v>1.0101010101010102E-2</v>
      </c>
      <c r="H6" s="38">
        <v>8.2037996545768575E-3</v>
      </c>
      <c r="I6" s="38">
        <v>8.3386786401539442E-3</v>
      </c>
      <c r="K6" s="2" t="s">
        <v>64</v>
      </c>
      <c r="L6" s="53">
        <f t="shared" si="0"/>
        <v>2.9510255336961073</v>
      </c>
      <c r="M6" s="53">
        <f t="shared" si="1"/>
        <v>2.9262086513994912</v>
      </c>
      <c r="N6" s="53">
        <f t="shared" si="2"/>
        <v>2.1083702298123548</v>
      </c>
      <c r="O6" s="53">
        <f t="shared" si="3"/>
        <v>0.8326216908625107</v>
      </c>
      <c r="P6" s="53">
        <f t="shared" si="4"/>
        <v>0.78705728027984256</v>
      </c>
      <c r="Q6" s="53">
        <f t="shared" si="5"/>
        <v>1.0101010101010102</v>
      </c>
      <c r="R6" s="53">
        <f t="shared" si="6"/>
        <v>0.82037996545768577</v>
      </c>
      <c r="S6" s="53">
        <f t="shared" si="7"/>
        <v>0.83386786401539437</v>
      </c>
      <c r="U6" s="2" t="s">
        <v>40</v>
      </c>
      <c r="V6" s="53">
        <v>1.3315579227696404</v>
      </c>
    </row>
    <row r="7" spans="1:24">
      <c r="A7" s="2" t="s">
        <v>63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K7" s="2" t="s">
        <v>63</v>
      </c>
      <c r="L7" s="53">
        <f t="shared" si="0"/>
        <v>0</v>
      </c>
      <c r="M7" s="53">
        <f t="shared" si="1"/>
        <v>0</v>
      </c>
      <c r="N7" s="53">
        <f t="shared" si="2"/>
        <v>0</v>
      </c>
      <c r="O7" s="53">
        <f t="shared" si="3"/>
        <v>0</v>
      </c>
      <c r="P7" s="53">
        <f t="shared" si="4"/>
        <v>0</v>
      </c>
      <c r="Q7" s="53">
        <f t="shared" si="5"/>
        <v>0</v>
      </c>
      <c r="R7" s="53">
        <f t="shared" si="6"/>
        <v>0</v>
      </c>
      <c r="S7" s="53">
        <f t="shared" si="7"/>
        <v>0</v>
      </c>
      <c r="U7" s="2" t="s">
        <v>46</v>
      </c>
      <c r="V7" s="53">
        <v>1.0333863275039745</v>
      </c>
    </row>
    <row r="8" spans="1:24">
      <c r="A8" s="2" t="s">
        <v>62</v>
      </c>
      <c r="B8" s="38">
        <v>8.9659294680215185E-4</v>
      </c>
      <c r="C8" s="38">
        <v>9.2793071450665012E-4</v>
      </c>
      <c r="D8" s="38">
        <v>9.2936802973977691E-4</v>
      </c>
      <c r="E8" s="38">
        <v>1.2266176019625882E-3</v>
      </c>
      <c r="F8" s="38">
        <v>1.1986814504045551E-3</v>
      </c>
      <c r="G8" s="38">
        <v>1.1173184357541898E-3</v>
      </c>
      <c r="H8" s="38">
        <v>1.372495196266813E-3</v>
      </c>
      <c r="I8" s="38">
        <v>1.3397642015005359E-3</v>
      </c>
      <c r="K8" s="2" t="s">
        <v>62</v>
      </c>
      <c r="L8" s="53">
        <f t="shared" si="0"/>
        <v>8.965929468021519E-2</v>
      </c>
      <c r="M8" s="53">
        <f t="shared" si="1"/>
        <v>9.279307145066501E-2</v>
      </c>
      <c r="N8" s="53">
        <f t="shared" si="2"/>
        <v>9.2936802973977689E-2</v>
      </c>
      <c r="O8" s="53">
        <f t="shared" si="3"/>
        <v>0.12266176019625882</v>
      </c>
      <c r="P8" s="53">
        <f t="shared" si="4"/>
        <v>0.11986814504045551</v>
      </c>
      <c r="Q8" s="53">
        <f t="shared" si="5"/>
        <v>0.11173184357541899</v>
      </c>
      <c r="R8" s="53">
        <f t="shared" si="6"/>
        <v>0.1372495196266813</v>
      </c>
      <c r="S8" s="53">
        <f t="shared" si="7"/>
        <v>0.13397642015005359</v>
      </c>
      <c r="U8" s="2" t="s">
        <v>60</v>
      </c>
      <c r="V8" s="53">
        <v>0.95503382411460414</v>
      </c>
    </row>
    <row r="9" spans="1:24">
      <c r="A9" s="2" t="s">
        <v>61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K9" s="2" t="s">
        <v>61</v>
      </c>
      <c r="L9" s="53">
        <f t="shared" si="0"/>
        <v>0</v>
      </c>
      <c r="M9" s="53">
        <f t="shared" si="1"/>
        <v>0</v>
      </c>
      <c r="N9" s="53">
        <f t="shared" si="2"/>
        <v>0</v>
      </c>
      <c r="O9" s="53">
        <f t="shared" si="3"/>
        <v>0</v>
      </c>
      <c r="P9" s="53">
        <f t="shared" si="4"/>
        <v>0</v>
      </c>
      <c r="Q9" s="53">
        <f t="shared" si="5"/>
        <v>0</v>
      </c>
      <c r="R9" s="53">
        <f t="shared" si="6"/>
        <v>0</v>
      </c>
      <c r="S9" s="53">
        <f t="shared" si="7"/>
        <v>0</v>
      </c>
      <c r="U9" s="2" t="s">
        <v>41</v>
      </c>
      <c r="V9" s="53">
        <v>0.88050314465408808</v>
      </c>
    </row>
    <row r="10" spans="1:24">
      <c r="A10" s="2" t="s">
        <v>60</v>
      </c>
      <c r="B10" s="38">
        <v>0.20470560133763288</v>
      </c>
      <c r="C10" s="38">
        <v>0.16738680439719447</v>
      </c>
      <c r="D10" s="38">
        <v>0.11801064849758267</v>
      </c>
      <c r="E10" s="38">
        <v>0.10533396644507756</v>
      </c>
      <c r="F10" s="38">
        <v>8.7287604729465201E-2</v>
      </c>
      <c r="G10" s="38">
        <v>4.5882646308480234E-2</v>
      </c>
      <c r="H10" s="38">
        <v>1.1816953079745125E-2</v>
      </c>
      <c r="I10" s="38">
        <v>9.5503382411460409E-3</v>
      </c>
      <c r="K10" s="2" t="s">
        <v>60</v>
      </c>
      <c r="L10" s="53">
        <f t="shared" si="0"/>
        <v>20.470560133763289</v>
      </c>
      <c r="M10" s="53">
        <f t="shared" si="1"/>
        <v>16.738680439719449</v>
      </c>
      <c r="N10" s="53">
        <f t="shared" si="2"/>
        <v>11.801064849758266</v>
      </c>
      <c r="O10" s="53">
        <f t="shared" si="3"/>
        <v>10.533396644507755</v>
      </c>
      <c r="P10" s="53">
        <f t="shared" si="4"/>
        <v>8.7287604729465205</v>
      </c>
      <c r="Q10" s="53">
        <f t="shared" si="5"/>
        <v>4.5882646308480233</v>
      </c>
      <c r="R10" s="53">
        <f t="shared" si="6"/>
        <v>1.1816953079745125</v>
      </c>
      <c r="S10" s="53">
        <f t="shared" si="7"/>
        <v>0.95503382411460414</v>
      </c>
      <c r="U10" s="2" t="s">
        <v>64</v>
      </c>
      <c r="V10" s="53">
        <v>0.83386786401539437</v>
      </c>
    </row>
    <row r="11" spans="1:24">
      <c r="A11" s="2" t="s">
        <v>59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K11" s="2" t="s">
        <v>59</v>
      </c>
      <c r="L11" s="53">
        <f t="shared" si="0"/>
        <v>0</v>
      </c>
      <c r="M11" s="53">
        <f t="shared" si="1"/>
        <v>0</v>
      </c>
      <c r="N11" s="53">
        <f t="shared" si="2"/>
        <v>0</v>
      </c>
      <c r="O11" s="53">
        <f t="shared" si="3"/>
        <v>0</v>
      </c>
      <c r="P11" s="53">
        <f t="shared" si="4"/>
        <v>0</v>
      </c>
      <c r="Q11" s="53">
        <f t="shared" si="5"/>
        <v>0</v>
      </c>
      <c r="R11" s="53">
        <f t="shared" si="6"/>
        <v>0</v>
      </c>
      <c r="S11" s="53">
        <f t="shared" si="7"/>
        <v>0</v>
      </c>
      <c r="U11" s="2" t="s">
        <v>33</v>
      </c>
      <c r="V11" s="53">
        <v>0.65483119906868448</v>
      </c>
    </row>
    <row r="12" spans="1:24">
      <c r="A12" s="2" t="s">
        <v>58</v>
      </c>
      <c r="B12" s="38">
        <v>0</v>
      </c>
      <c r="C12" s="38">
        <v>0</v>
      </c>
      <c r="D12" s="38"/>
      <c r="E12" s="38">
        <v>0</v>
      </c>
      <c r="F12" s="38"/>
      <c r="G12" s="38">
        <v>0</v>
      </c>
      <c r="H12" s="38">
        <v>0</v>
      </c>
      <c r="I12" s="38">
        <v>0</v>
      </c>
      <c r="K12" s="2" t="s">
        <v>58</v>
      </c>
      <c r="L12" s="53">
        <f t="shared" si="0"/>
        <v>0</v>
      </c>
      <c r="M12" s="53">
        <f t="shared" si="1"/>
        <v>0</v>
      </c>
      <c r="N12" s="53">
        <f t="shared" si="2"/>
        <v>0</v>
      </c>
      <c r="O12" s="53">
        <f t="shared" si="3"/>
        <v>0</v>
      </c>
      <c r="P12" s="53">
        <f t="shared" si="4"/>
        <v>0</v>
      </c>
      <c r="Q12" s="53">
        <f t="shared" si="5"/>
        <v>0</v>
      </c>
      <c r="R12" s="53">
        <f t="shared" si="6"/>
        <v>0</v>
      </c>
      <c r="S12" s="53">
        <f t="shared" si="7"/>
        <v>0</v>
      </c>
      <c r="U12" s="2" t="s">
        <v>34</v>
      </c>
      <c r="V12" s="53">
        <v>0.52062326439595197</v>
      </c>
    </row>
    <row r="13" spans="1:24">
      <c r="A13" s="2" t="s">
        <v>57</v>
      </c>
      <c r="B13" s="38">
        <v>0</v>
      </c>
      <c r="C13" s="38">
        <v>0</v>
      </c>
      <c r="D13" s="38"/>
      <c r="E13" s="38"/>
      <c r="F13" s="38"/>
      <c r="G13" s="38"/>
      <c r="H13" s="38"/>
      <c r="I13" s="38"/>
      <c r="K13" s="2" t="s">
        <v>57</v>
      </c>
      <c r="L13" s="53">
        <f t="shared" si="0"/>
        <v>0</v>
      </c>
      <c r="M13" s="53">
        <f t="shared" si="1"/>
        <v>0</v>
      </c>
      <c r="N13" s="53">
        <f t="shared" si="2"/>
        <v>0</v>
      </c>
      <c r="O13" s="53">
        <f t="shared" si="3"/>
        <v>0</v>
      </c>
      <c r="P13" s="53">
        <f t="shared" si="4"/>
        <v>0</v>
      </c>
      <c r="Q13" s="53">
        <f t="shared" si="5"/>
        <v>0</v>
      </c>
      <c r="R13" s="53">
        <f t="shared" si="6"/>
        <v>0</v>
      </c>
      <c r="S13" s="53">
        <f t="shared" si="7"/>
        <v>0</v>
      </c>
      <c r="U13" s="2" t="s">
        <v>55</v>
      </c>
      <c r="V13" s="53">
        <v>0.25634595558527684</v>
      </c>
    </row>
    <row r="14" spans="1:24">
      <c r="A14" s="2" t="s">
        <v>56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K14" s="2" t="s">
        <v>56</v>
      </c>
      <c r="L14" s="53">
        <f t="shared" si="0"/>
        <v>0</v>
      </c>
      <c r="M14" s="53">
        <f t="shared" si="1"/>
        <v>0</v>
      </c>
      <c r="N14" s="53">
        <f t="shared" si="2"/>
        <v>0</v>
      </c>
      <c r="O14" s="53">
        <f t="shared" si="3"/>
        <v>0</v>
      </c>
      <c r="P14" s="53">
        <f t="shared" si="4"/>
        <v>0</v>
      </c>
      <c r="Q14" s="53">
        <f t="shared" si="5"/>
        <v>0</v>
      </c>
      <c r="R14" s="53">
        <f t="shared" si="6"/>
        <v>0</v>
      </c>
      <c r="S14" s="53">
        <f t="shared" si="7"/>
        <v>0</v>
      </c>
      <c r="U14" s="2" t="s">
        <v>62</v>
      </c>
      <c r="V14" s="53">
        <v>0.13397642015005359</v>
      </c>
    </row>
    <row r="15" spans="1:24">
      <c r="A15" s="2" t="s">
        <v>55</v>
      </c>
      <c r="B15" s="38">
        <v>1.2446105202644438E-2</v>
      </c>
      <c r="C15" s="38">
        <v>1.1628581371070642E-2</v>
      </c>
      <c r="D15" s="38">
        <v>1.0797050561797753E-2</v>
      </c>
      <c r="E15" s="38">
        <v>8.9316987740805601E-3</v>
      </c>
      <c r="F15" s="38">
        <v>7.0463545306312606E-3</v>
      </c>
      <c r="G15" s="38">
        <v>5.6001810159520306E-3</v>
      </c>
      <c r="H15" s="38">
        <v>4.3275539548259211E-3</v>
      </c>
      <c r="I15" s="38">
        <v>2.5634595558527685E-3</v>
      </c>
      <c r="K15" s="2" t="s">
        <v>55</v>
      </c>
      <c r="L15" s="53">
        <f t="shared" si="0"/>
        <v>1.2446105202644437</v>
      </c>
      <c r="M15" s="53">
        <f t="shared" si="1"/>
        <v>1.1628581371070641</v>
      </c>
      <c r="N15" s="53">
        <f t="shared" si="2"/>
        <v>1.0797050561797754</v>
      </c>
      <c r="O15" s="53">
        <f t="shared" si="3"/>
        <v>0.89316987740805598</v>
      </c>
      <c r="P15" s="53">
        <f t="shared" si="4"/>
        <v>0.70463545306312603</v>
      </c>
      <c r="Q15" s="53">
        <f t="shared" si="5"/>
        <v>0.56001810159520304</v>
      </c>
      <c r="R15" s="53">
        <f t="shared" si="6"/>
        <v>0.43275539548259212</v>
      </c>
      <c r="S15" s="53">
        <f t="shared" si="7"/>
        <v>0.25634595558527684</v>
      </c>
      <c r="U15" s="2" t="s">
        <v>39</v>
      </c>
      <c r="V15" s="53">
        <v>3.2883919763235778E-2</v>
      </c>
    </row>
    <row r="16" spans="1:24">
      <c r="A16" s="2" t="s">
        <v>54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K16" s="2" t="s">
        <v>54</v>
      </c>
      <c r="L16" s="53">
        <f t="shared" si="0"/>
        <v>0</v>
      </c>
      <c r="M16" s="53">
        <f t="shared" si="1"/>
        <v>0</v>
      </c>
      <c r="N16" s="53">
        <f t="shared" si="2"/>
        <v>0</v>
      </c>
      <c r="O16" s="53">
        <f t="shared" si="3"/>
        <v>0</v>
      </c>
      <c r="P16" s="53">
        <f t="shared" si="4"/>
        <v>0</v>
      </c>
      <c r="Q16" s="53">
        <f t="shared" si="5"/>
        <v>0</v>
      </c>
      <c r="R16" s="53">
        <f t="shared" si="6"/>
        <v>0</v>
      </c>
      <c r="S16" s="53">
        <f t="shared" si="7"/>
        <v>0</v>
      </c>
      <c r="U16" s="2" t="s">
        <v>63</v>
      </c>
      <c r="V16" s="53">
        <v>0</v>
      </c>
    </row>
    <row r="17" spans="1:24">
      <c r="A17" s="2" t="s">
        <v>33</v>
      </c>
      <c r="B17" s="38">
        <v>1.3699545576049185E-3</v>
      </c>
      <c r="C17" s="38">
        <v>0</v>
      </c>
      <c r="D17" s="38">
        <v>0</v>
      </c>
      <c r="E17" s="38">
        <v>0</v>
      </c>
      <c r="F17" s="38">
        <v>0.114053331352596</v>
      </c>
      <c r="G17" s="38">
        <v>7.3025498648352449E-2</v>
      </c>
      <c r="H17" s="38">
        <v>9.4997773489683829E-3</v>
      </c>
      <c r="I17" s="38">
        <v>6.5483119906868453E-3</v>
      </c>
      <c r="K17" s="2" t="s">
        <v>33</v>
      </c>
      <c r="L17" s="53">
        <f t="shared" si="0"/>
        <v>0.13699545576049185</v>
      </c>
      <c r="M17" s="53">
        <f t="shared" si="1"/>
        <v>0</v>
      </c>
      <c r="N17" s="53">
        <f t="shared" si="2"/>
        <v>0</v>
      </c>
      <c r="O17" s="53">
        <f t="shared" si="3"/>
        <v>0</v>
      </c>
      <c r="P17" s="53">
        <f t="shared" si="4"/>
        <v>11.4053331352596</v>
      </c>
      <c r="Q17" s="53">
        <f t="shared" si="5"/>
        <v>7.3025498648352452</v>
      </c>
      <c r="R17" s="53">
        <f t="shared" si="6"/>
        <v>0.94997773489683834</v>
      </c>
      <c r="S17" s="53">
        <f t="shared" si="7"/>
        <v>0.65483119906868448</v>
      </c>
      <c r="U17" s="2" t="s">
        <v>61</v>
      </c>
      <c r="V17" s="53">
        <v>0</v>
      </c>
    </row>
    <row r="18" spans="1:24">
      <c r="A18" s="2" t="s">
        <v>53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/>
      <c r="K18" s="2" t="s">
        <v>53</v>
      </c>
      <c r="L18" s="53">
        <f t="shared" si="0"/>
        <v>0</v>
      </c>
      <c r="M18" s="53">
        <f t="shared" si="1"/>
        <v>0</v>
      </c>
      <c r="N18" s="53">
        <f t="shared" si="2"/>
        <v>0</v>
      </c>
      <c r="O18" s="53">
        <f t="shared" si="3"/>
        <v>0</v>
      </c>
      <c r="P18" s="53">
        <f t="shared" si="4"/>
        <v>0</v>
      </c>
      <c r="Q18" s="53">
        <f t="shared" si="5"/>
        <v>0</v>
      </c>
      <c r="R18" s="53">
        <f t="shared" si="6"/>
        <v>0</v>
      </c>
      <c r="S18" s="53">
        <f t="shared" si="7"/>
        <v>0</v>
      </c>
      <c r="U18" s="2" t="s">
        <v>59</v>
      </c>
      <c r="V18" s="53">
        <v>0</v>
      </c>
    </row>
    <row r="19" spans="1:24">
      <c r="A19" s="2" t="s">
        <v>51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K19" s="2" t="s">
        <v>51</v>
      </c>
      <c r="L19" s="53">
        <f t="shared" si="0"/>
        <v>0</v>
      </c>
      <c r="M19" s="53">
        <f t="shared" si="1"/>
        <v>0</v>
      </c>
      <c r="N19" s="53">
        <f t="shared" si="2"/>
        <v>0</v>
      </c>
      <c r="O19" s="53">
        <f t="shared" si="3"/>
        <v>0</v>
      </c>
      <c r="P19" s="53">
        <f t="shared" si="4"/>
        <v>0</v>
      </c>
      <c r="Q19" s="53">
        <f t="shared" si="5"/>
        <v>0</v>
      </c>
      <c r="R19" s="53">
        <f t="shared" si="6"/>
        <v>0</v>
      </c>
      <c r="S19" s="53">
        <f t="shared" si="7"/>
        <v>0</v>
      </c>
      <c r="U19" s="2" t="s">
        <v>58</v>
      </c>
      <c r="V19" s="53">
        <v>0</v>
      </c>
    </row>
    <row r="20" spans="1:24">
      <c r="A20" s="2" t="s">
        <v>50</v>
      </c>
      <c r="B20" s="38">
        <v>1.5278838808250573E-3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K20" s="2" t="s">
        <v>50</v>
      </c>
      <c r="L20" s="53">
        <f t="shared" si="0"/>
        <v>0.15278838808250572</v>
      </c>
      <c r="M20" s="53">
        <f t="shared" si="1"/>
        <v>0</v>
      </c>
      <c r="N20" s="53">
        <f t="shared" si="2"/>
        <v>0</v>
      </c>
      <c r="O20" s="53">
        <f t="shared" si="3"/>
        <v>0</v>
      </c>
      <c r="P20" s="53">
        <f t="shared" si="4"/>
        <v>0</v>
      </c>
      <c r="Q20" s="53">
        <f t="shared" si="5"/>
        <v>0</v>
      </c>
      <c r="R20" s="53">
        <f t="shared" si="6"/>
        <v>0</v>
      </c>
      <c r="S20" s="53">
        <f t="shared" si="7"/>
        <v>0</v>
      </c>
      <c r="U20" s="2" t="s">
        <v>57</v>
      </c>
      <c r="V20" s="53">
        <v>0</v>
      </c>
    </row>
    <row r="21" spans="1:24">
      <c r="A21" s="2" t="s">
        <v>49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K21" s="2" t="s">
        <v>49</v>
      </c>
      <c r="L21" s="53">
        <f t="shared" si="0"/>
        <v>0</v>
      </c>
      <c r="M21" s="53">
        <f t="shared" si="1"/>
        <v>0</v>
      </c>
      <c r="N21" s="53">
        <f t="shared" si="2"/>
        <v>0</v>
      </c>
      <c r="O21" s="53">
        <f t="shared" si="3"/>
        <v>0</v>
      </c>
      <c r="P21" s="53">
        <f t="shared" si="4"/>
        <v>0</v>
      </c>
      <c r="Q21" s="53">
        <f t="shared" si="5"/>
        <v>0</v>
      </c>
      <c r="R21" s="53">
        <f t="shared" si="6"/>
        <v>0</v>
      </c>
      <c r="S21" s="53">
        <f t="shared" si="7"/>
        <v>0</v>
      </c>
      <c r="U21" s="2" t="s">
        <v>56</v>
      </c>
      <c r="V21" s="53">
        <v>0</v>
      </c>
      <c r="X21" s="17" t="s">
        <v>770</v>
      </c>
    </row>
    <row r="22" spans="1:24">
      <c r="A22" s="2" t="s">
        <v>48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K22" s="2" t="s">
        <v>48</v>
      </c>
      <c r="L22" s="53">
        <f t="shared" si="0"/>
        <v>0</v>
      </c>
      <c r="M22" s="53">
        <f t="shared" si="1"/>
        <v>0</v>
      </c>
      <c r="N22" s="53">
        <f t="shared" si="2"/>
        <v>0</v>
      </c>
      <c r="O22" s="53">
        <f t="shared" si="3"/>
        <v>0</v>
      </c>
      <c r="P22" s="53">
        <f t="shared" si="4"/>
        <v>0</v>
      </c>
      <c r="Q22" s="53">
        <f t="shared" si="5"/>
        <v>0</v>
      </c>
      <c r="R22" s="53">
        <f t="shared" si="6"/>
        <v>0</v>
      </c>
      <c r="S22" s="53">
        <f t="shared" si="7"/>
        <v>0</v>
      </c>
      <c r="U22" s="2" t="s">
        <v>54</v>
      </c>
      <c r="V22" s="53">
        <v>0</v>
      </c>
    </row>
    <row r="23" spans="1:24">
      <c r="A23" s="2" t="s">
        <v>47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3.5335689045936395E-3</v>
      </c>
      <c r="I23" s="38">
        <v>0</v>
      </c>
      <c r="K23" s="2" t="s">
        <v>47</v>
      </c>
      <c r="L23" s="53">
        <f t="shared" si="0"/>
        <v>0</v>
      </c>
      <c r="M23" s="53">
        <f t="shared" si="1"/>
        <v>0</v>
      </c>
      <c r="N23" s="53">
        <f t="shared" si="2"/>
        <v>0</v>
      </c>
      <c r="O23" s="53">
        <f t="shared" si="3"/>
        <v>0</v>
      </c>
      <c r="P23" s="53">
        <f t="shared" si="4"/>
        <v>0</v>
      </c>
      <c r="Q23" s="53">
        <f t="shared" si="5"/>
        <v>0</v>
      </c>
      <c r="R23" s="53">
        <f t="shared" si="6"/>
        <v>0.35335689045936397</v>
      </c>
      <c r="S23" s="53">
        <f t="shared" si="7"/>
        <v>0</v>
      </c>
      <c r="U23" s="2" t="s">
        <v>53</v>
      </c>
      <c r="V23" s="53">
        <v>0</v>
      </c>
    </row>
    <row r="24" spans="1:24">
      <c r="A24" s="2" t="s">
        <v>46</v>
      </c>
      <c r="B24" s="38">
        <v>7.616033755274261E-2</v>
      </c>
      <c r="C24" s="38">
        <v>1.1953923060204303E-2</v>
      </c>
      <c r="D24" s="38">
        <v>1.1764705882352941E-2</v>
      </c>
      <c r="E24" s="38">
        <v>1.090745530192286E-2</v>
      </c>
      <c r="F24" s="38">
        <v>1.0602300924881571E-2</v>
      </c>
      <c r="G24" s="38">
        <v>1.0608283489448143E-2</v>
      </c>
      <c r="H24" s="38">
        <v>1.0577797998180163E-2</v>
      </c>
      <c r="I24" s="38">
        <v>1.0333863275039745E-2</v>
      </c>
      <c r="K24" s="2" t="s">
        <v>46</v>
      </c>
      <c r="L24" s="53">
        <f t="shared" si="0"/>
        <v>7.6160337552742607</v>
      </c>
      <c r="M24" s="53">
        <f t="shared" si="1"/>
        <v>1.1953923060204303</v>
      </c>
      <c r="N24" s="53">
        <f t="shared" si="2"/>
        <v>1.1764705882352942</v>
      </c>
      <c r="O24" s="53">
        <f t="shared" si="3"/>
        <v>1.0907455301922859</v>
      </c>
      <c r="P24" s="53">
        <f t="shared" si="4"/>
        <v>1.0602300924881571</v>
      </c>
      <c r="Q24" s="53">
        <f t="shared" si="5"/>
        <v>1.0608283489448143</v>
      </c>
      <c r="R24" s="53">
        <f t="shared" si="6"/>
        <v>1.0577797998180163</v>
      </c>
      <c r="S24" s="53">
        <f t="shared" si="7"/>
        <v>1.0333863275039745</v>
      </c>
      <c r="U24" s="2" t="s">
        <v>51</v>
      </c>
      <c r="V24" s="53">
        <v>0</v>
      </c>
    </row>
    <row r="25" spans="1:24">
      <c r="A25" s="2" t="s">
        <v>45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K25" s="2" t="s">
        <v>45</v>
      </c>
      <c r="L25" s="53">
        <f t="shared" si="0"/>
        <v>0</v>
      </c>
      <c r="M25" s="53">
        <f t="shared" si="1"/>
        <v>0</v>
      </c>
      <c r="N25" s="53">
        <f t="shared" si="2"/>
        <v>0</v>
      </c>
      <c r="O25" s="53">
        <f t="shared" si="3"/>
        <v>0</v>
      </c>
      <c r="P25" s="53">
        <f t="shared" si="4"/>
        <v>0</v>
      </c>
      <c r="Q25" s="53">
        <f t="shared" si="5"/>
        <v>0</v>
      </c>
      <c r="R25" s="53">
        <f t="shared" si="6"/>
        <v>0</v>
      </c>
      <c r="S25" s="53">
        <f t="shared" si="7"/>
        <v>0</v>
      </c>
      <c r="U25" s="2" t="s">
        <v>50</v>
      </c>
      <c r="V25" s="53">
        <v>0</v>
      </c>
    </row>
    <row r="26" spans="1:24">
      <c r="A26" s="2" t="s">
        <v>44</v>
      </c>
      <c r="B26" s="38">
        <v>4.578754578754579E-3</v>
      </c>
      <c r="C26" s="38">
        <v>5.322479649342517E-3</v>
      </c>
      <c r="D26" s="38">
        <v>2.1427063542326368E-2</v>
      </c>
      <c r="E26" s="38">
        <v>3.8524828187009967E-2</v>
      </c>
      <c r="F26" s="38">
        <v>1.1137702503681885E-2</v>
      </c>
      <c r="G26" s="38">
        <v>1.3042732109147075E-2</v>
      </c>
      <c r="H26" s="38">
        <v>1.3042732109147075E-2</v>
      </c>
      <c r="I26" s="38">
        <v>1.6542735399782772E-2</v>
      </c>
      <c r="K26" s="2" t="s">
        <v>44</v>
      </c>
      <c r="L26" s="53">
        <f t="shared" si="0"/>
        <v>0.45787545787545791</v>
      </c>
      <c r="M26" s="53">
        <f t="shared" si="1"/>
        <v>0.53224796493425175</v>
      </c>
      <c r="N26" s="53">
        <f t="shared" si="2"/>
        <v>2.1427063542326366</v>
      </c>
      <c r="O26" s="53">
        <f t="shared" si="3"/>
        <v>3.8524828187009965</v>
      </c>
      <c r="P26" s="53">
        <f t="shared" si="4"/>
        <v>1.1137702503681886</v>
      </c>
      <c r="Q26" s="53">
        <f t="shared" si="5"/>
        <v>1.3042732109147075</v>
      </c>
      <c r="R26" s="53">
        <f t="shared" si="6"/>
        <v>1.3042732109147075</v>
      </c>
      <c r="S26" s="53">
        <f t="shared" si="7"/>
        <v>1.6542735399782773</v>
      </c>
      <c r="U26" s="2" t="s">
        <v>49</v>
      </c>
      <c r="V26" s="53">
        <v>0</v>
      </c>
    </row>
    <row r="27" spans="1:24">
      <c r="A27" s="2" t="s">
        <v>43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K27" s="2" t="s">
        <v>43</v>
      </c>
      <c r="L27" s="53">
        <f t="shared" si="0"/>
        <v>0</v>
      </c>
      <c r="M27" s="53">
        <f t="shared" si="1"/>
        <v>0</v>
      </c>
      <c r="N27" s="53">
        <f t="shared" si="2"/>
        <v>0</v>
      </c>
      <c r="O27" s="53">
        <f t="shared" si="3"/>
        <v>0</v>
      </c>
      <c r="P27" s="53">
        <f t="shared" si="4"/>
        <v>0</v>
      </c>
      <c r="Q27" s="53">
        <f t="shared" si="5"/>
        <v>0</v>
      </c>
      <c r="R27" s="53">
        <f t="shared" si="6"/>
        <v>0</v>
      </c>
      <c r="S27" s="53">
        <f t="shared" si="7"/>
        <v>0</v>
      </c>
      <c r="U27" s="2" t="s">
        <v>48</v>
      </c>
      <c r="V27" s="53">
        <v>0</v>
      </c>
    </row>
    <row r="28" spans="1:24">
      <c r="A28" s="2" t="s">
        <v>42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K28" s="2" t="s">
        <v>42</v>
      </c>
      <c r="L28" s="53">
        <f t="shared" si="0"/>
        <v>0</v>
      </c>
      <c r="M28" s="53">
        <f t="shared" si="1"/>
        <v>0</v>
      </c>
      <c r="N28" s="53">
        <f t="shared" si="2"/>
        <v>0</v>
      </c>
      <c r="O28" s="53">
        <f t="shared" si="3"/>
        <v>0</v>
      </c>
      <c r="P28" s="53">
        <f t="shared" si="4"/>
        <v>0</v>
      </c>
      <c r="Q28" s="53">
        <f t="shared" si="5"/>
        <v>0</v>
      </c>
      <c r="R28" s="53">
        <f t="shared" si="6"/>
        <v>0</v>
      </c>
      <c r="S28" s="53">
        <f t="shared" si="7"/>
        <v>0</v>
      </c>
      <c r="U28" s="2" t="s">
        <v>47</v>
      </c>
      <c r="V28" s="53">
        <v>0</v>
      </c>
    </row>
    <row r="29" spans="1:24">
      <c r="A29" s="2" t="s">
        <v>41</v>
      </c>
      <c r="B29" s="38">
        <v>0</v>
      </c>
      <c r="C29" s="38">
        <v>1.5649452269170579E-3</v>
      </c>
      <c r="D29" s="38">
        <v>1.9011406844106464E-3</v>
      </c>
      <c r="E29" s="38">
        <v>0</v>
      </c>
      <c r="F29" s="38">
        <v>0</v>
      </c>
      <c r="G29" s="38">
        <v>2.4050632911392405E-2</v>
      </c>
      <c r="H29" s="38">
        <v>4.7865459249676584E-2</v>
      </c>
      <c r="I29" s="38">
        <v>8.8050314465408803E-3</v>
      </c>
      <c r="K29" s="2" t="s">
        <v>41</v>
      </c>
      <c r="L29" s="53">
        <f t="shared" si="0"/>
        <v>0</v>
      </c>
      <c r="M29" s="53">
        <f t="shared" si="1"/>
        <v>0.1564945226917058</v>
      </c>
      <c r="N29" s="53">
        <f t="shared" si="2"/>
        <v>0.19011406844106463</v>
      </c>
      <c r="O29" s="53">
        <f t="shared" si="3"/>
        <v>0</v>
      </c>
      <c r="P29" s="53">
        <f t="shared" si="4"/>
        <v>0</v>
      </c>
      <c r="Q29" s="53">
        <f t="shared" si="5"/>
        <v>2.4050632911392404</v>
      </c>
      <c r="R29" s="53">
        <f t="shared" si="6"/>
        <v>4.7865459249676583</v>
      </c>
      <c r="S29" s="53">
        <f t="shared" si="7"/>
        <v>0.88050314465408808</v>
      </c>
      <c r="U29" s="2" t="s">
        <v>45</v>
      </c>
      <c r="V29" s="53">
        <v>0</v>
      </c>
    </row>
    <row r="30" spans="1:24">
      <c r="A30" s="2" t="s">
        <v>40</v>
      </c>
      <c r="B30" s="38">
        <v>2.486016159105034E-3</v>
      </c>
      <c r="C30" s="38">
        <v>2.4984384759525295E-3</v>
      </c>
      <c r="D30" s="38">
        <v>0</v>
      </c>
      <c r="E30" s="38">
        <v>2.617801047120419E-3</v>
      </c>
      <c r="F30" s="38">
        <v>0</v>
      </c>
      <c r="G30" s="38">
        <v>0</v>
      </c>
      <c r="H30" s="38">
        <v>0</v>
      </c>
      <c r="I30" s="38">
        <v>1.3315579227696404E-2</v>
      </c>
      <c r="K30" s="2" t="s">
        <v>40</v>
      </c>
      <c r="L30" s="53">
        <f t="shared" si="0"/>
        <v>0.24860161591050339</v>
      </c>
      <c r="M30" s="53">
        <f t="shared" si="1"/>
        <v>0.24984384759525297</v>
      </c>
      <c r="N30" s="53">
        <f t="shared" si="2"/>
        <v>0</v>
      </c>
      <c r="O30" s="53">
        <f t="shared" si="3"/>
        <v>0.26178010471204188</v>
      </c>
      <c r="P30" s="53">
        <f t="shared" si="4"/>
        <v>0</v>
      </c>
      <c r="Q30" s="53">
        <f t="shared" si="5"/>
        <v>0</v>
      </c>
      <c r="R30" s="53">
        <f t="shared" si="6"/>
        <v>0</v>
      </c>
      <c r="S30" s="53">
        <f t="shared" si="7"/>
        <v>1.3315579227696404</v>
      </c>
      <c r="U30" s="2" t="s">
        <v>43</v>
      </c>
      <c r="V30" s="53">
        <v>0</v>
      </c>
    </row>
    <row r="31" spans="1:24">
      <c r="A31" s="2" t="s">
        <v>39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3.2883919763235779E-4</v>
      </c>
      <c r="K31" s="2" t="s">
        <v>39</v>
      </c>
      <c r="L31" s="53">
        <f t="shared" si="0"/>
        <v>0</v>
      </c>
      <c r="M31" s="53">
        <f t="shared" si="1"/>
        <v>0</v>
      </c>
      <c r="N31" s="53">
        <f t="shared" si="2"/>
        <v>0</v>
      </c>
      <c r="O31" s="53">
        <f t="shared" si="3"/>
        <v>0</v>
      </c>
      <c r="P31" s="53">
        <f t="shared" si="4"/>
        <v>0</v>
      </c>
      <c r="Q31" s="53">
        <f t="shared" si="5"/>
        <v>0</v>
      </c>
      <c r="R31" s="53">
        <f t="shared" si="6"/>
        <v>0</v>
      </c>
      <c r="S31" s="53">
        <f t="shared" si="7"/>
        <v>3.2883919763235778E-2</v>
      </c>
      <c r="U31" s="2" t="s">
        <v>42</v>
      </c>
      <c r="V31" s="53">
        <v>0</v>
      </c>
    </row>
    <row r="32" spans="1:24">
      <c r="A32" s="2" t="s">
        <v>38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K32" s="2" t="s">
        <v>38</v>
      </c>
      <c r="L32" s="53">
        <f t="shared" si="0"/>
        <v>0</v>
      </c>
      <c r="M32" s="53">
        <f t="shared" si="1"/>
        <v>0</v>
      </c>
      <c r="N32" s="53">
        <f t="shared" si="2"/>
        <v>0</v>
      </c>
      <c r="O32" s="53">
        <f t="shared" si="3"/>
        <v>0</v>
      </c>
      <c r="P32" s="53">
        <f t="shared" si="4"/>
        <v>0</v>
      </c>
      <c r="Q32" s="53">
        <f t="shared" si="5"/>
        <v>0</v>
      </c>
      <c r="R32" s="53">
        <f t="shared" si="6"/>
        <v>0</v>
      </c>
      <c r="S32" s="53">
        <f t="shared" si="7"/>
        <v>0</v>
      </c>
      <c r="U32" s="2" t="s">
        <v>38</v>
      </c>
      <c r="V32" s="53">
        <v>0</v>
      </c>
    </row>
    <row r="33" spans="1:18">
      <c r="B33" s="52"/>
      <c r="C33" s="52"/>
      <c r="D33" s="52"/>
      <c r="E33" s="52"/>
      <c r="F33" s="52"/>
      <c r="G33" s="52"/>
      <c r="H33" s="52"/>
      <c r="I33" s="52"/>
    </row>
    <row r="34" spans="1:18">
      <c r="K34" s="49" t="s">
        <v>747</v>
      </c>
    </row>
    <row r="35" spans="1:18">
      <c r="A35" s="2"/>
      <c r="B35" s="167" t="s">
        <v>89</v>
      </c>
      <c r="C35" s="168"/>
      <c r="D35" s="168"/>
      <c r="E35" s="168"/>
      <c r="F35" s="168"/>
      <c r="G35" s="168"/>
      <c r="H35" s="168"/>
      <c r="I35" s="168"/>
    </row>
    <row r="36" spans="1:18" ht="15" thickBot="1">
      <c r="A36" s="2"/>
      <c r="B36" s="2" t="s">
        <v>81</v>
      </c>
      <c r="C36" s="32" t="s">
        <v>11</v>
      </c>
      <c r="D36" s="2" t="s">
        <v>80</v>
      </c>
      <c r="E36" s="2" t="s">
        <v>12</v>
      </c>
      <c r="F36" s="2" t="s">
        <v>79</v>
      </c>
      <c r="G36" s="2" t="s">
        <v>35</v>
      </c>
      <c r="H36" s="2" t="s">
        <v>78</v>
      </c>
      <c r="I36" s="2" t="s">
        <v>36</v>
      </c>
      <c r="K36" s="48" t="s">
        <v>73</v>
      </c>
      <c r="L36" s="47">
        <v>2012</v>
      </c>
      <c r="M36" s="47">
        <v>2013</v>
      </c>
      <c r="N36" s="47">
        <v>2014</v>
      </c>
      <c r="O36" s="47">
        <v>2015</v>
      </c>
      <c r="P36" s="47">
        <v>2016</v>
      </c>
      <c r="Q36" s="47">
        <v>2017</v>
      </c>
      <c r="R36" s="47">
        <v>2018</v>
      </c>
    </row>
    <row r="37" spans="1:18">
      <c r="A37" s="2" t="s">
        <v>34</v>
      </c>
      <c r="B37" s="3">
        <v>11675</v>
      </c>
      <c r="C37" s="3">
        <v>9037</v>
      </c>
      <c r="D37" s="3">
        <v>6565</v>
      </c>
      <c r="E37" s="3">
        <v>6172</v>
      </c>
      <c r="F37" s="3">
        <v>8028</v>
      </c>
      <c r="G37" s="3">
        <v>4906</v>
      </c>
      <c r="H37" s="3">
        <v>1348</v>
      </c>
      <c r="I37" s="3">
        <v>1123</v>
      </c>
      <c r="K37" s="46" t="s">
        <v>34</v>
      </c>
      <c r="L37" s="45">
        <v>9037</v>
      </c>
      <c r="M37" s="45">
        <v>6565</v>
      </c>
      <c r="N37" s="45">
        <v>6172</v>
      </c>
      <c r="O37" s="45">
        <v>8028</v>
      </c>
      <c r="P37" s="45">
        <v>4906</v>
      </c>
      <c r="Q37" s="45">
        <v>1348</v>
      </c>
      <c r="R37" s="45">
        <v>1123</v>
      </c>
    </row>
    <row r="38" spans="1:18">
      <c r="A38" s="2" t="s">
        <v>64</v>
      </c>
      <c r="B38" s="3">
        <v>141</v>
      </c>
      <c r="C38" s="3">
        <v>138</v>
      </c>
      <c r="D38" s="3">
        <v>100</v>
      </c>
      <c r="E38" s="3">
        <v>39</v>
      </c>
      <c r="F38" s="3">
        <v>36</v>
      </c>
      <c r="G38" s="3">
        <v>48</v>
      </c>
      <c r="H38" s="3">
        <v>38</v>
      </c>
      <c r="I38" s="3">
        <v>39</v>
      </c>
      <c r="K38" s="41" t="s">
        <v>64</v>
      </c>
      <c r="L38" s="40">
        <v>138</v>
      </c>
      <c r="M38" s="40">
        <v>100</v>
      </c>
      <c r="N38" s="40">
        <v>39</v>
      </c>
      <c r="O38" s="40">
        <v>36</v>
      </c>
      <c r="P38" s="40">
        <v>48</v>
      </c>
      <c r="Q38" s="40">
        <v>38</v>
      </c>
      <c r="R38" s="40">
        <v>39</v>
      </c>
    </row>
    <row r="39" spans="1:18">
      <c r="A39" s="2" t="s">
        <v>63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K39" s="41" t="s">
        <v>63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</row>
    <row r="40" spans="1:18">
      <c r="A40" s="2" t="s">
        <v>62</v>
      </c>
      <c r="B40" s="3">
        <v>3</v>
      </c>
      <c r="C40" s="3">
        <v>3</v>
      </c>
      <c r="D40" s="3">
        <v>3</v>
      </c>
      <c r="E40" s="3">
        <v>4</v>
      </c>
      <c r="F40" s="3">
        <v>4</v>
      </c>
      <c r="G40" s="3">
        <v>4</v>
      </c>
      <c r="H40" s="3">
        <v>5</v>
      </c>
      <c r="I40" s="3">
        <v>5</v>
      </c>
      <c r="K40" s="41" t="s">
        <v>62</v>
      </c>
      <c r="L40" s="40">
        <v>3</v>
      </c>
      <c r="M40" s="40">
        <v>3</v>
      </c>
      <c r="N40" s="40">
        <v>4</v>
      </c>
      <c r="O40" s="40">
        <v>4</v>
      </c>
      <c r="P40" s="40">
        <v>4</v>
      </c>
      <c r="Q40" s="40">
        <v>5</v>
      </c>
      <c r="R40" s="40">
        <v>5</v>
      </c>
    </row>
    <row r="41" spans="1:18">
      <c r="A41" s="2" t="s">
        <v>61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K41" s="41" t="s">
        <v>61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</row>
    <row r="42" spans="1:18">
      <c r="A42" s="2" t="s">
        <v>60</v>
      </c>
      <c r="B42" s="3">
        <v>10284</v>
      </c>
      <c r="C42" s="3">
        <v>8329</v>
      </c>
      <c r="D42" s="3">
        <v>5785</v>
      </c>
      <c r="E42" s="3">
        <v>5324</v>
      </c>
      <c r="F42" s="3">
        <v>4459</v>
      </c>
      <c r="G42" s="3">
        <v>2392</v>
      </c>
      <c r="H42" s="3">
        <v>612</v>
      </c>
      <c r="I42" s="3">
        <v>480</v>
      </c>
      <c r="K42" s="41" t="s">
        <v>60</v>
      </c>
      <c r="L42" s="40">
        <v>8329</v>
      </c>
      <c r="M42" s="40">
        <v>5785</v>
      </c>
      <c r="N42" s="40">
        <v>5324</v>
      </c>
      <c r="O42" s="40">
        <v>4459</v>
      </c>
      <c r="P42" s="40">
        <v>2392</v>
      </c>
      <c r="Q42" s="40">
        <v>612</v>
      </c>
      <c r="R42" s="40">
        <v>480</v>
      </c>
    </row>
    <row r="43" spans="1:18">
      <c r="A43" s="2" t="s">
        <v>59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K43" s="41" t="s">
        <v>59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</row>
    <row r="44" spans="1:18">
      <c r="A44" s="2" t="s">
        <v>58</v>
      </c>
      <c r="B44" s="3">
        <v>0</v>
      </c>
      <c r="C44" s="3">
        <v>0</v>
      </c>
      <c r="D44" s="4" t="s">
        <v>21</v>
      </c>
      <c r="E44" s="3">
        <v>0</v>
      </c>
      <c r="F44" s="4" t="s">
        <v>21</v>
      </c>
      <c r="G44" s="3">
        <v>0</v>
      </c>
      <c r="H44" s="3">
        <v>0</v>
      </c>
      <c r="I44" s="3">
        <v>0</v>
      </c>
      <c r="K44" s="41" t="s">
        <v>58</v>
      </c>
      <c r="L44" s="40">
        <v>0</v>
      </c>
      <c r="M44" s="42" t="s">
        <v>21</v>
      </c>
      <c r="N44" s="40">
        <v>0</v>
      </c>
      <c r="O44" s="42" t="s">
        <v>21</v>
      </c>
      <c r="P44" s="42">
        <v>0</v>
      </c>
      <c r="Q44" s="42">
        <v>0</v>
      </c>
      <c r="R44" s="42">
        <v>0</v>
      </c>
    </row>
    <row r="45" spans="1:18">
      <c r="A45" s="2" t="s">
        <v>57</v>
      </c>
      <c r="B45" s="3">
        <v>0</v>
      </c>
      <c r="C45" s="3">
        <v>0</v>
      </c>
      <c r="D45" s="4" t="s">
        <v>21</v>
      </c>
      <c r="E45" s="4" t="s">
        <v>21</v>
      </c>
      <c r="F45" s="4" t="s">
        <v>21</v>
      </c>
      <c r="G45" s="4" t="s">
        <v>21</v>
      </c>
      <c r="H45" s="4" t="s">
        <v>21</v>
      </c>
      <c r="I45" s="4" t="s">
        <v>21</v>
      </c>
      <c r="K45" s="41" t="s">
        <v>57</v>
      </c>
      <c r="L45" s="40">
        <v>0</v>
      </c>
      <c r="M45" s="42" t="s">
        <v>21</v>
      </c>
      <c r="N45" s="42" t="s">
        <v>21</v>
      </c>
      <c r="O45" s="42" t="s">
        <v>21</v>
      </c>
      <c r="P45" s="42" t="s">
        <v>21</v>
      </c>
      <c r="Q45" s="42" t="s">
        <v>21</v>
      </c>
      <c r="R45" s="42" t="s">
        <v>21</v>
      </c>
    </row>
    <row r="46" spans="1:18">
      <c r="A46" s="2" t="s">
        <v>56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K46" s="41" t="s">
        <v>56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</row>
    <row r="47" spans="1:18">
      <c r="A47" s="2" t="s">
        <v>55</v>
      </c>
      <c r="B47" s="3">
        <v>433</v>
      </c>
      <c r="C47" s="3">
        <v>401</v>
      </c>
      <c r="D47" s="3">
        <v>369</v>
      </c>
      <c r="E47" s="3">
        <v>306</v>
      </c>
      <c r="F47" s="3">
        <v>242</v>
      </c>
      <c r="G47" s="3">
        <v>198</v>
      </c>
      <c r="H47" s="3">
        <v>155</v>
      </c>
      <c r="I47" s="3">
        <v>92</v>
      </c>
      <c r="K47" s="41" t="s">
        <v>55</v>
      </c>
      <c r="L47" s="40">
        <v>401</v>
      </c>
      <c r="M47" s="40">
        <v>369</v>
      </c>
      <c r="N47" s="40">
        <v>306</v>
      </c>
      <c r="O47" s="40">
        <v>242</v>
      </c>
      <c r="P47" s="40">
        <v>198</v>
      </c>
      <c r="Q47" s="40">
        <v>155</v>
      </c>
      <c r="R47" s="40">
        <v>92</v>
      </c>
    </row>
    <row r="48" spans="1:18">
      <c r="A48" s="2" t="s">
        <v>54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K48" s="41" t="s">
        <v>54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</row>
    <row r="49" spans="1:18">
      <c r="A49" s="2" t="s">
        <v>33</v>
      </c>
      <c r="B49" s="3">
        <v>41</v>
      </c>
      <c r="C49" s="3">
        <v>0</v>
      </c>
      <c r="D49" s="3">
        <v>0</v>
      </c>
      <c r="E49" s="3">
        <v>0</v>
      </c>
      <c r="F49" s="3">
        <v>3071</v>
      </c>
      <c r="G49" s="3">
        <v>1999</v>
      </c>
      <c r="H49" s="3">
        <v>256</v>
      </c>
      <c r="I49" s="3">
        <v>180</v>
      </c>
      <c r="K49" s="46" t="s">
        <v>33</v>
      </c>
      <c r="L49" s="45">
        <v>0</v>
      </c>
      <c r="M49" s="45">
        <v>0</v>
      </c>
      <c r="N49" s="45">
        <v>0</v>
      </c>
      <c r="O49" s="45">
        <v>3071</v>
      </c>
      <c r="P49" s="45">
        <v>1999</v>
      </c>
      <c r="Q49" s="45">
        <v>256</v>
      </c>
      <c r="R49" s="45">
        <v>180</v>
      </c>
    </row>
    <row r="50" spans="1:18">
      <c r="A50" s="2" t="s">
        <v>53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4" t="s">
        <v>21</v>
      </c>
      <c r="K50" s="41" t="s">
        <v>53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 t="s">
        <v>21</v>
      </c>
    </row>
    <row r="51" spans="1:18">
      <c r="A51" s="2" t="s">
        <v>51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K51" s="41" t="s">
        <v>51</v>
      </c>
      <c r="L51" s="40">
        <v>0</v>
      </c>
      <c r="M51" s="40">
        <v>0</v>
      </c>
      <c r="N51" s="40">
        <v>0</v>
      </c>
      <c r="O51" s="42">
        <v>0</v>
      </c>
      <c r="P51" s="42">
        <v>0</v>
      </c>
      <c r="Q51" s="42">
        <v>0</v>
      </c>
      <c r="R51" s="42">
        <v>0</v>
      </c>
    </row>
    <row r="52" spans="1:18">
      <c r="A52" s="2" t="s">
        <v>50</v>
      </c>
      <c r="B52" s="3">
        <v>2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K52" s="41" t="s">
        <v>50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</row>
    <row r="53" spans="1:18">
      <c r="A53" s="2" t="s">
        <v>49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K53" s="41" t="s">
        <v>49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</row>
    <row r="54" spans="1:18">
      <c r="A54" s="2" t="s">
        <v>48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K54" s="41" t="s">
        <v>48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</row>
    <row r="55" spans="1:18">
      <c r="A55" s="2" t="s">
        <v>47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1</v>
      </c>
      <c r="I55" s="3">
        <v>0</v>
      </c>
      <c r="K55" s="41" t="s">
        <v>47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1</v>
      </c>
      <c r="R55" s="40">
        <v>0</v>
      </c>
    </row>
    <row r="56" spans="1:18">
      <c r="A56" s="2" t="s">
        <v>46</v>
      </c>
      <c r="B56" s="3">
        <v>722</v>
      </c>
      <c r="C56" s="3">
        <v>110</v>
      </c>
      <c r="D56" s="3">
        <v>104</v>
      </c>
      <c r="E56" s="3">
        <v>97</v>
      </c>
      <c r="F56" s="3">
        <v>94</v>
      </c>
      <c r="G56" s="3">
        <v>94</v>
      </c>
      <c r="H56" s="3">
        <v>93</v>
      </c>
      <c r="I56" s="3">
        <v>91</v>
      </c>
      <c r="K56" s="41" t="s">
        <v>46</v>
      </c>
      <c r="L56" s="40">
        <v>110</v>
      </c>
      <c r="M56" s="40">
        <v>104</v>
      </c>
      <c r="N56" s="40">
        <v>97</v>
      </c>
      <c r="O56" s="40">
        <v>94</v>
      </c>
      <c r="P56" s="40">
        <v>94</v>
      </c>
      <c r="Q56" s="40">
        <v>93</v>
      </c>
      <c r="R56" s="40">
        <v>91</v>
      </c>
    </row>
    <row r="57" spans="1:18">
      <c r="A57" s="2" t="s">
        <v>45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K57" s="41" t="s">
        <v>45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</row>
    <row r="58" spans="1:18">
      <c r="A58" s="2" t="s">
        <v>44</v>
      </c>
      <c r="B58" s="3">
        <v>45</v>
      </c>
      <c r="C58" s="3">
        <v>51</v>
      </c>
      <c r="D58" s="3">
        <v>203</v>
      </c>
      <c r="E58" s="3">
        <v>398</v>
      </c>
      <c r="F58" s="3">
        <v>121</v>
      </c>
      <c r="G58" s="3">
        <v>152</v>
      </c>
      <c r="H58" s="3">
        <v>152</v>
      </c>
      <c r="I58" s="3">
        <v>198</v>
      </c>
      <c r="K58" s="41" t="s">
        <v>44</v>
      </c>
      <c r="L58" s="40">
        <v>51</v>
      </c>
      <c r="M58" s="40">
        <v>203</v>
      </c>
      <c r="N58" s="40">
        <v>398</v>
      </c>
      <c r="O58" s="40">
        <v>121</v>
      </c>
      <c r="P58" s="40">
        <v>152</v>
      </c>
      <c r="Q58" s="40">
        <v>152</v>
      </c>
      <c r="R58" s="40">
        <v>198</v>
      </c>
    </row>
    <row r="59" spans="1:18">
      <c r="A59" s="2" t="s">
        <v>43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K59" s="41" t="s">
        <v>43</v>
      </c>
      <c r="L59" s="40">
        <v>0</v>
      </c>
      <c r="M59" s="40">
        <v>0</v>
      </c>
      <c r="N59" s="40">
        <v>0</v>
      </c>
      <c r="O59" s="42">
        <v>0</v>
      </c>
      <c r="P59" s="42">
        <v>0</v>
      </c>
      <c r="Q59" s="42">
        <v>0</v>
      </c>
      <c r="R59" s="42">
        <v>0</v>
      </c>
    </row>
    <row r="60" spans="1:18">
      <c r="A60" s="2" t="s">
        <v>42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K60" s="41" t="s">
        <v>42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</row>
    <row r="61" spans="1:18">
      <c r="A61" s="2" t="s">
        <v>41</v>
      </c>
      <c r="B61" s="3">
        <v>0</v>
      </c>
      <c r="C61" s="3">
        <v>1</v>
      </c>
      <c r="D61" s="3">
        <v>1</v>
      </c>
      <c r="E61" s="3">
        <v>0</v>
      </c>
      <c r="F61" s="3">
        <v>0</v>
      </c>
      <c r="G61" s="3">
        <v>19</v>
      </c>
      <c r="H61" s="3">
        <v>37</v>
      </c>
      <c r="I61" s="3">
        <v>7</v>
      </c>
      <c r="K61" s="41" t="s">
        <v>41</v>
      </c>
      <c r="L61" s="40">
        <v>1</v>
      </c>
      <c r="M61" s="40">
        <v>1</v>
      </c>
      <c r="N61" s="40">
        <v>0</v>
      </c>
      <c r="O61" s="40">
        <v>0</v>
      </c>
      <c r="P61" s="40">
        <v>19</v>
      </c>
      <c r="Q61" s="40">
        <v>37</v>
      </c>
      <c r="R61" s="40">
        <v>7</v>
      </c>
    </row>
    <row r="62" spans="1:18">
      <c r="A62" s="2" t="s">
        <v>40</v>
      </c>
      <c r="B62" s="3">
        <v>4</v>
      </c>
      <c r="C62" s="3">
        <v>4</v>
      </c>
      <c r="D62" s="3">
        <v>0</v>
      </c>
      <c r="E62" s="3">
        <v>4</v>
      </c>
      <c r="F62" s="3">
        <v>0</v>
      </c>
      <c r="G62" s="3">
        <v>0</v>
      </c>
      <c r="H62" s="3">
        <v>0</v>
      </c>
      <c r="I62" s="3">
        <v>30</v>
      </c>
      <c r="K62" s="41" t="s">
        <v>40</v>
      </c>
      <c r="L62" s="40">
        <v>4</v>
      </c>
      <c r="M62" s="40">
        <v>0</v>
      </c>
      <c r="N62" s="40">
        <v>4</v>
      </c>
      <c r="O62" s="40">
        <v>0</v>
      </c>
      <c r="P62" s="40">
        <v>0</v>
      </c>
      <c r="Q62" s="40">
        <v>0</v>
      </c>
      <c r="R62" s="40">
        <v>30</v>
      </c>
    </row>
    <row r="63" spans="1:18">
      <c r="A63" s="2" t="s">
        <v>39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1</v>
      </c>
      <c r="K63" s="41" t="s">
        <v>39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1</v>
      </c>
    </row>
    <row r="64" spans="1:18">
      <c r="A64" s="2" t="s">
        <v>38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K64" s="41" t="s">
        <v>38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</row>
  </sheetData>
  <mergeCells count="3">
    <mergeCell ref="B3:I3"/>
    <mergeCell ref="B35:I35"/>
    <mergeCell ref="L3:S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BBE88-D2A3-4DB2-93D0-9C7DAB754728}">
  <dimension ref="A1:W67"/>
  <sheetViews>
    <sheetView topLeftCell="J1" zoomScaleNormal="100" workbookViewId="0">
      <selection activeCell="W20" sqref="W20"/>
    </sheetView>
  </sheetViews>
  <sheetFormatPr defaultRowHeight="14.25"/>
  <cols>
    <col min="1" max="1" width="10.625" bestFit="1" customWidth="1"/>
    <col min="2" max="10" width="9" customWidth="1"/>
    <col min="11" max="11" width="10.625" bestFit="1" customWidth="1"/>
    <col min="20" max="20" width="10.625" bestFit="1" customWidth="1"/>
  </cols>
  <sheetData>
    <row r="1" spans="1:23" ht="14.25" customHeight="1">
      <c r="A1" s="2"/>
      <c r="B1" s="167" t="s">
        <v>90</v>
      </c>
      <c r="C1" s="168"/>
      <c r="D1" s="168"/>
      <c r="E1" s="168"/>
      <c r="F1" s="168"/>
      <c r="G1" s="168"/>
      <c r="H1" s="168"/>
      <c r="I1" s="168"/>
      <c r="K1" s="2"/>
      <c r="L1" s="588" t="s">
        <v>90</v>
      </c>
      <c r="M1" s="587"/>
      <c r="N1" s="587"/>
      <c r="O1" s="587"/>
      <c r="P1" s="587"/>
      <c r="Q1" s="587"/>
      <c r="R1" s="587"/>
      <c r="W1" s="7" t="s">
        <v>750</v>
      </c>
    </row>
    <row r="2" spans="1:23">
      <c r="A2" s="2" t="s">
        <v>85</v>
      </c>
      <c r="B2" s="2" t="s">
        <v>81</v>
      </c>
      <c r="C2" s="32" t="s">
        <v>11</v>
      </c>
      <c r="D2" s="2" t="s">
        <v>80</v>
      </c>
      <c r="E2" s="2" t="s">
        <v>12</v>
      </c>
      <c r="F2" s="2" t="s">
        <v>79</v>
      </c>
      <c r="G2" s="2" t="s">
        <v>35</v>
      </c>
      <c r="H2" s="2" t="s">
        <v>78</v>
      </c>
      <c r="I2" s="2" t="s">
        <v>36</v>
      </c>
      <c r="K2" s="2" t="s">
        <v>85</v>
      </c>
      <c r="L2" s="32" t="s">
        <v>11</v>
      </c>
      <c r="M2" s="2" t="s">
        <v>80</v>
      </c>
      <c r="N2" s="2" t="s">
        <v>12</v>
      </c>
      <c r="O2" s="2" t="s">
        <v>79</v>
      </c>
      <c r="P2" s="2" t="s">
        <v>35</v>
      </c>
      <c r="Q2" s="2" t="s">
        <v>78</v>
      </c>
      <c r="R2" s="2" t="s">
        <v>36</v>
      </c>
      <c r="T2" s="2" t="s">
        <v>85</v>
      </c>
      <c r="U2" s="2" t="s">
        <v>36</v>
      </c>
    </row>
    <row r="3" spans="1:23">
      <c r="A3" s="2" t="s">
        <v>34</v>
      </c>
      <c r="B3" s="38">
        <v>0.20325100806451613</v>
      </c>
      <c r="C3" s="38">
        <v>0.21443841316148163</v>
      </c>
      <c r="D3" s="38">
        <v>0.23953237829023993</v>
      </c>
      <c r="E3" s="38">
        <v>0.24319300955875253</v>
      </c>
      <c r="F3" s="38">
        <v>0.23489121676067687</v>
      </c>
      <c r="G3" s="38">
        <v>0.2481939061530784</v>
      </c>
      <c r="H3" s="38">
        <v>0.26455956194971325</v>
      </c>
      <c r="I3" s="38">
        <v>0.26682985401222981</v>
      </c>
      <c r="K3" s="2" t="s">
        <v>34</v>
      </c>
      <c r="L3" s="39">
        <f t="shared" ref="L3:L30" si="0">C3*100</f>
        <v>21.443841316148163</v>
      </c>
      <c r="M3" s="39">
        <f t="shared" ref="M3:M30" si="1">D3*100</f>
        <v>23.953237829023994</v>
      </c>
      <c r="N3" s="39">
        <f t="shared" ref="N3:N30" si="2">E3*100</f>
        <v>24.319300955875253</v>
      </c>
      <c r="O3" s="39">
        <f t="shared" ref="O3:O30" si="3">F3*100</f>
        <v>23.489121676067686</v>
      </c>
      <c r="P3" s="39">
        <f t="shared" ref="P3:P30" si="4">G3*100</f>
        <v>24.819390615307839</v>
      </c>
      <c r="Q3" s="39">
        <f t="shared" ref="Q3:Q30" si="5">H3*100</f>
        <v>26.455956194971325</v>
      </c>
      <c r="R3" s="39">
        <f t="shared" ref="R3:R30" si="6">I3*100</f>
        <v>26.682985401222979</v>
      </c>
      <c r="T3" s="2" t="s">
        <v>39</v>
      </c>
      <c r="U3" s="39">
        <v>56.954949029924364</v>
      </c>
    </row>
    <row r="4" spans="1:23">
      <c r="A4" s="2" t="s">
        <v>64</v>
      </c>
      <c r="B4" s="38">
        <v>0.38991209711176222</v>
      </c>
      <c r="C4" s="38">
        <v>0.40479219677692962</v>
      </c>
      <c r="D4" s="38">
        <v>0.42820999367488932</v>
      </c>
      <c r="E4" s="38">
        <v>0.43531169940222031</v>
      </c>
      <c r="F4" s="38">
        <v>0.44031482291211194</v>
      </c>
      <c r="G4" s="38">
        <v>0.43455387205387208</v>
      </c>
      <c r="H4" s="38">
        <v>0.42400690846286704</v>
      </c>
      <c r="I4" s="38">
        <v>0.42398973701090442</v>
      </c>
      <c r="K4" s="2" t="s">
        <v>64</v>
      </c>
      <c r="L4" s="39">
        <f t="shared" si="0"/>
        <v>40.47921967769296</v>
      </c>
      <c r="M4" s="39">
        <f t="shared" si="1"/>
        <v>42.82099936748893</v>
      </c>
      <c r="N4" s="39">
        <f t="shared" si="2"/>
        <v>43.531169940222028</v>
      </c>
      <c r="O4" s="39">
        <f t="shared" si="3"/>
        <v>44.031482291211191</v>
      </c>
      <c r="P4" s="39">
        <f t="shared" si="4"/>
        <v>43.455387205387211</v>
      </c>
      <c r="Q4" s="39">
        <f t="shared" si="5"/>
        <v>42.400690846286707</v>
      </c>
      <c r="R4" s="39">
        <f t="shared" si="6"/>
        <v>42.398973701090441</v>
      </c>
      <c r="T4" s="2" t="s">
        <v>38</v>
      </c>
      <c r="U4" s="39">
        <v>53.487318840579711</v>
      </c>
    </row>
    <row r="5" spans="1:23">
      <c r="A5" s="2" t="s">
        <v>63</v>
      </c>
      <c r="B5" s="38">
        <v>0</v>
      </c>
      <c r="C5" s="38">
        <v>0</v>
      </c>
      <c r="D5" s="38">
        <v>1.5755627009646302E-2</v>
      </c>
      <c r="E5" s="38">
        <v>1.6977363515312916E-2</v>
      </c>
      <c r="F5" s="38">
        <v>2.7702702702702704E-2</v>
      </c>
      <c r="G5" s="38">
        <v>3.788668752172402E-2</v>
      </c>
      <c r="H5" s="38">
        <v>3.3539563660045589E-2</v>
      </c>
      <c r="I5" s="38">
        <v>7.2752710738020282E-2</v>
      </c>
      <c r="K5" s="2" t="s">
        <v>63</v>
      </c>
      <c r="L5" s="39">
        <f t="shared" si="0"/>
        <v>0</v>
      </c>
      <c r="M5" s="39">
        <f t="shared" si="1"/>
        <v>1.5755627009646302</v>
      </c>
      <c r="N5" s="39">
        <f t="shared" si="2"/>
        <v>1.6977363515312915</v>
      </c>
      <c r="O5" s="39">
        <f t="shared" si="3"/>
        <v>2.7702702702702706</v>
      </c>
      <c r="P5" s="39">
        <f t="shared" si="4"/>
        <v>3.7886687521724021</v>
      </c>
      <c r="Q5" s="39">
        <f t="shared" si="5"/>
        <v>3.3539563660045588</v>
      </c>
      <c r="R5" s="39">
        <f t="shared" si="6"/>
        <v>7.2752710738020285</v>
      </c>
      <c r="T5" s="2" t="s">
        <v>61</v>
      </c>
      <c r="U5" s="39">
        <v>48.822905620360551</v>
      </c>
    </row>
    <row r="6" spans="1:23">
      <c r="A6" s="2" t="s">
        <v>62</v>
      </c>
      <c r="B6" s="38">
        <v>0.18141063956963538</v>
      </c>
      <c r="C6" s="38">
        <v>0.20167027528611198</v>
      </c>
      <c r="D6" s="38">
        <v>0.19454770755885997</v>
      </c>
      <c r="E6" s="38">
        <v>0.18399264029438822</v>
      </c>
      <c r="F6" s="38">
        <v>0.17560683248426731</v>
      </c>
      <c r="G6" s="38">
        <v>0.16312849162011173</v>
      </c>
      <c r="H6" s="38">
        <v>0.17293439472961844</v>
      </c>
      <c r="I6" s="38">
        <v>0.1637191854233655</v>
      </c>
      <c r="K6" s="2" t="s">
        <v>62</v>
      </c>
      <c r="L6" s="39">
        <f t="shared" si="0"/>
        <v>20.167027528611197</v>
      </c>
      <c r="M6" s="39">
        <f t="shared" si="1"/>
        <v>19.454770755885995</v>
      </c>
      <c r="N6" s="39">
        <f t="shared" si="2"/>
        <v>18.399264029438822</v>
      </c>
      <c r="O6" s="39">
        <f t="shared" si="3"/>
        <v>17.560683248426731</v>
      </c>
      <c r="P6" s="39">
        <f t="shared" si="4"/>
        <v>16.312849162011172</v>
      </c>
      <c r="Q6" s="39">
        <f t="shared" si="5"/>
        <v>17.293439472961843</v>
      </c>
      <c r="R6" s="39">
        <f t="shared" si="6"/>
        <v>16.371918542336552</v>
      </c>
      <c r="T6" s="2" t="s">
        <v>49</v>
      </c>
      <c r="U6" s="39">
        <v>46.721311475409841</v>
      </c>
    </row>
    <row r="7" spans="1:23">
      <c r="A7" s="2" t="s">
        <v>61</v>
      </c>
      <c r="B7" s="38">
        <v>0.55028107432854467</v>
      </c>
      <c r="C7" s="38">
        <v>0.5535833148435767</v>
      </c>
      <c r="D7" s="38">
        <v>0.55007670392285779</v>
      </c>
      <c r="E7" s="38">
        <v>0.53169554726913792</v>
      </c>
      <c r="F7" s="38">
        <v>0.51295225861699845</v>
      </c>
      <c r="G7" s="38">
        <v>0.50494008829093961</v>
      </c>
      <c r="H7" s="38">
        <v>0.51374788494077839</v>
      </c>
      <c r="I7" s="38">
        <v>0.48822905620360552</v>
      </c>
      <c r="K7" s="2" t="s">
        <v>61</v>
      </c>
      <c r="L7" s="39">
        <f t="shared" si="0"/>
        <v>55.35833148435767</v>
      </c>
      <c r="M7" s="39">
        <f t="shared" si="1"/>
        <v>55.007670392285782</v>
      </c>
      <c r="N7" s="39">
        <f t="shared" si="2"/>
        <v>53.169554726913795</v>
      </c>
      <c r="O7" s="39">
        <f t="shared" si="3"/>
        <v>51.295225861699848</v>
      </c>
      <c r="P7" s="39">
        <f t="shared" si="4"/>
        <v>50.494008829093964</v>
      </c>
      <c r="Q7" s="39">
        <f t="shared" si="5"/>
        <v>51.374788494077841</v>
      </c>
      <c r="R7" s="39">
        <f t="shared" si="6"/>
        <v>48.822905620360551</v>
      </c>
      <c r="T7" s="2" t="s">
        <v>59</v>
      </c>
      <c r="U7" s="39">
        <v>43.762376237623762</v>
      </c>
    </row>
    <row r="8" spans="1:23">
      <c r="A8" s="2" t="s">
        <v>60</v>
      </c>
      <c r="B8" s="38">
        <v>0.16071499661610733</v>
      </c>
      <c r="C8" s="38">
        <v>0.17811853132096706</v>
      </c>
      <c r="D8" s="38">
        <v>0.23400175435017645</v>
      </c>
      <c r="E8" s="38">
        <v>0.22857312440645774</v>
      </c>
      <c r="F8" s="38">
        <v>0.23623835251742228</v>
      </c>
      <c r="G8" s="38">
        <v>0.27353116068517064</v>
      </c>
      <c r="H8" s="38">
        <v>0.30789727746669243</v>
      </c>
      <c r="I8" s="38">
        <v>0.31130123358535616</v>
      </c>
      <c r="K8" s="2" t="s">
        <v>60</v>
      </c>
      <c r="L8" s="39">
        <f t="shared" si="0"/>
        <v>17.811853132096704</v>
      </c>
      <c r="M8" s="39">
        <f t="shared" si="1"/>
        <v>23.400175435017644</v>
      </c>
      <c r="N8" s="39">
        <f t="shared" si="2"/>
        <v>22.857312440645774</v>
      </c>
      <c r="O8" s="39">
        <f t="shared" si="3"/>
        <v>23.623835251742229</v>
      </c>
      <c r="P8" s="39">
        <f t="shared" si="4"/>
        <v>27.353116068517064</v>
      </c>
      <c r="Q8" s="39">
        <f t="shared" si="5"/>
        <v>30.789727746669243</v>
      </c>
      <c r="R8" s="39">
        <f t="shared" si="6"/>
        <v>31.130123358535617</v>
      </c>
      <c r="T8" s="2" t="s">
        <v>58</v>
      </c>
      <c r="U8" s="39">
        <v>43.38568935427574</v>
      </c>
    </row>
    <row r="9" spans="1:23">
      <c r="A9" s="2" t="s">
        <v>59</v>
      </c>
      <c r="B9" s="38">
        <v>0</v>
      </c>
      <c r="C9" s="38">
        <v>0.19028340080971659</v>
      </c>
      <c r="D9" s="38">
        <v>0.63690476190476186</v>
      </c>
      <c r="E9" s="38">
        <v>0.55778894472361806</v>
      </c>
      <c r="F9" s="38">
        <v>0.59124087591240881</v>
      </c>
      <c r="G9" s="38">
        <v>0.5342163355408388</v>
      </c>
      <c r="H9" s="38">
        <v>0.44105691056910568</v>
      </c>
      <c r="I9" s="38">
        <v>0.43762376237623762</v>
      </c>
      <c r="K9" s="2" t="s">
        <v>59</v>
      </c>
      <c r="L9" s="39">
        <f t="shared" si="0"/>
        <v>19.02834008097166</v>
      </c>
      <c r="M9" s="39">
        <f t="shared" si="1"/>
        <v>63.69047619047619</v>
      </c>
      <c r="N9" s="39">
        <f t="shared" si="2"/>
        <v>55.778894472361806</v>
      </c>
      <c r="O9" s="39">
        <f t="shared" si="3"/>
        <v>59.12408759124088</v>
      </c>
      <c r="P9" s="39">
        <f t="shared" si="4"/>
        <v>53.421633554083883</v>
      </c>
      <c r="Q9" s="39">
        <f t="shared" si="5"/>
        <v>44.105691056910565</v>
      </c>
      <c r="R9" s="39">
        <f t="shared" si="6"/>
        <v>43.762376237623762</v>
      </c>
      <c r="T9" s="2" t="s">
        <v>64</v>
      </c>
      <c r="U9" s="39">
        <v>42.398973701090441</v>
      </c>
    </row>
    <row r="10" spans="1:23">
      <c r="A10" s="2" t="s">
        <v>58</v>
      </c>
      <c r="B10" s="38">
        <v>7.6622361219702895E-2</v>
      </c>
      <c r="C10" s="38">
        <v>0.17507175071750716</v>
      </c>
      <c r="D10" s="38"/>
      <c r="E10" s="38">
        <v>0.36109987868985038</v>
      </c>
      <c r="F10" s="38"/>
      <c r="G10" s="38">
        <v>0.2983811626195732</v>
      </c>
      <c r="H10" s="38">
        <v>0.3234214390602056</v>
      </c>
      <c r="I10" s="38">
        <v>0.43385689354275742</v>
      </c>
      <c r="K10" s="2" t="s">
        <v>58</v>
      </c>
      <c r="L10" s="39">
        <f t="shared" si="0"/>
        <v>17.507175071750716</v>
      </c>
      <c r="M10" s="39">
        <f t="shared" si="1"/>
        <v>0</v>
      </c>
      <c r="N10" s="39">
        <f t="shared" si="2"/>
        <v>36.109987868985037</v>
      </c>
      <c r="O10" s="39">
        <f t="shared" si="3"/>
        <v>0</v>
      </c>
      <c r="P10" s="39">
        <f t="shared" si="4"/>
        <v>29.838116261957321</v>
      </c>
      <c r="Q10" s="39">
        <f t="shared" si="5"/>
        <v>32.34214390602056</v>
      </c>
      <c r="R10" s="39">
        <f t="shared" si="6"/>
        <v>43.38568935427574</v>
      </c>
      <c r="T10" s="2" t="s">
        <v>46</v>
      </c>
      <c r="U10" s="39">
        <v>41.653418124006357</v>
      </c>
    </row>
    <row r="11" spans="1:23">
      <c r="A11" s="2" t="s">
        <v>57</v>
      </c>
      <c r="B11" s="38">
        <v>2.8643036161833156E-3</v>
      </c>
      <c r="C11" s="38">
        <v>5.3367684946632318E-3</v>
      </c>
      <c r="D11" s="38">
        <v>5.4882664647993946E-3</v>
      </c>
      <c r="E11" s="38">
        <v>4.7036688617121351E-3</v>
      </c>
      <c r="F11" s="38">
        <v>3.4110289937464467E-3</v>
      </c>
      <c r="G11" s="38">
        <v>5.030743432084964E-3</v>
      </c>
      <c r="H11" s="38">
        <v>1.0710987996306556E-2</v>
      </c>
      <c r="I11" s="38">
        <v>1.5028064457722253E-2</v>
      </c>
      <c r="K11" s="2" t="s">
        <v>57</v>
      </c>
      <c r="L11" s="39">
        <f t="shared" si="0"/>
        <v>0.53367684946632321</v>
      </c>
      <c r="M11" s="39">
        <f t="shared" si="1"/>
        <v>0.54882664647993951</v>
      </c>
      <c r="N11" s="39">
        <f t="shared" si="2"/>
        <v>0.47036688617121353</v>
      </c>
      <c r="O11" s="39">
        <f t="shared" si="3"/>
        <v>0.34110289937464466</v>
      </c>
      <c r="P11" s="39">
        <f t="shared" si="4"/>
        <v>0.50307434320849642</v>
      </c>
      <c r="Q11" s="39">
        <f t="shared" si="5"/>
        <v>1.0710987996306556</v>
      </c>
      <c r="R11" s="39">
        <f t="shared" si="6"/>
        <v>1.5028064457722252</v>
      </c>
      <c r="T11" s="2" t="s">
        <v>45</v>
      </c>
      <c r="U11" s="39">
        <v>39.218409045824245</v>
      </c>
    </row>
    <row r="12" spans="1:23">
      <c r="A12" s="2" t="s">
        <v>56</v>
      </c>
      <c r="B12" s="38">
        <v>0.10329922371206775</v>
      </c>
      <c r="C12" s="38">
        <v>9.6455973693825359E-2</v>
      </c>
      <c r="D12" s="38">
        <v>0.11763595166163142</v>
      </c>
      <c r="E12" s="38">
        <v>0.11489729314647724</v>
      </c>
      <c r="F12" s="38">
        <v>0.12690235371963324</v>
      </c>
      <c r="G12" s="38">
        <v>0.12018382694271655</v>
      </c>
      <c r="H12" s="38">
        <v>0.12735034971387046</v>
      </c>
      <c r="I12" s="38">
        <v>0.11606460029690945</v>
      </c>
      <c r="K12" s="2" t="s">
        <v>56</v>
      </c>
      <c r="L12" s="39">
        <f t="shared" si="0"/>
        <v>9.6455973693825356</v>
      </c>
      <c r="M12" s="39">
        <f t="shared" si="1"/>
        <v>11.763595166163142</v>
      </c>
      <c r="N12" s="39">
        <f t="shared" si="2"/>
        <v>11.489729314647725</v>
      </c>
      <c r="O12" s="39">
        <f t="shared" si="3"/>
        <v>12.690235371963324</v>
      </c>
      <c r="P12" s="39">
        <f t="shared" si="4"/>
        <v>12.018382694271654</v>
      </c>
      <c r="Q12" s="39">
        <f t="shared" si="5"/>
        <v>12.735034971387046</v>
      </c>
      <c r="R12" s="39">
        <f t="shared" si="6"/>
        <v>11.606460029690945</v>
      </c>
      <c r="T12" s="2" t="s">
        <v>55</v>
      </c>
      <c r="U12" s="39">
        <v>34.236116916046697</v>
      </c>
    </row>
    <row r="13" spans="1:23">
      <c r="A13" s="2" t="s">
        <v>55</v>
      </c>
      <c r="B13" s="38">
        <v>0.34009772923253806</v>
      </c>
      <c r="C13" s="38">
        <v>0.34189769168309941</v>
      </c>
      <c r="D13" s="38">
        <v>0.34372073970037453</v>
      </c>
      <c r="E13" s="38">
        <v>0.34594279042615295</v>
      </c>
      <c r="F13" s="38">
        <v>0.34815397158164452</v>
      </c>
      <c r="G13" s="38">
        <v>0.34118678583550177</v>
      </c>
      <c r="H13" s="38">
        <v>0.34048077728452969</v>
      </c>
      <c r="I13" s="38">
        <v>0.34236116916046699</v>
      </c>
      <c r="K13" s="2" t="s">
        <v>55</v>
      </c>
      <c r="L13" s="39">
        <f t="shared" si="0"/>
        <v>34.189769168309944</v>
      </c>
      <c r="M13" s="39">
        <f t="shared" si="1"/>
        <v>34.372073970037455</v>
      </c>
      <c r="N13" s="39">
        <f t="shared" si="2"/>
        <v>34.594279042615298</v>
      </c>
      <c r="O13" s="39">
        <f t="shared" si="3"/>
        <v>34.815397158164451</v>
      </c>
      <c r="P13" s="39">
        <f t="shared" si="4"/>
        <v>34.118678583550178</v>
      </c>
      <c r="Q13" s="39">
        <f t="shared" si="5"/>
        <v>34.048077728452967</v>
      </c>
      <c r="R13" s="39">
        <f t="shared" si="6"/>
        <v>34.236116916046697</v>
      </c>
      <c r="T13" s="2" t="s">
        <v>60</v>
      </c>
      <c r="U13" s="39">
        <v>31.130123358535617</v>
      </c>
    </row>
    <row r="14" spans="1:23">
      <c r="A14" s="2" t="s">
        <v>54</v>
      </c>
      <c r="B14" s="38">
        <v>0</v>
      </c>
      <c r="C14" s="38">
        <v>1.2292562999385371E-3</v>
      </c>
      <c r="D14" s="38">
        <v>5.9844404548174744E-4</v>
      </c>
      <c r="E14" s="38">
        <v>1.8963337547408343E-3</v>
      </c>
      <c r="F14" s="38">
        <v>0</v>
      </c>
      <c r="G14" s="38">
        <v>6.0901339829476245E-4</v>
      </c>
      <c r="H14" s="38">
        <v>6.0642813826561554E-4</v>
      </c>
      <c r="I14" s="38">
        <v>6.1766522544780733E-4</v>
      </c>
      <c r="K14" s="2" t="s">
        <v>54</v>
      </c>
      <c r="L14" s="39">
        <f t="shared" si="0"/>
        <v>0.1229256299938537</v>
      </c>
      <c r="M14" s="39">
        <f t="shared" si="1"/>
        <v>5.9844404548174746E-2</v>
      </c>
      <c r="N14" s="39">
        <f t="shared" si="2"/>
        <v>0.18963337547408343</v>
      </c>
      <c r="O14" s="39">
        <f t="shared" si="3"/>
        <v>0</v>
      </c>
      <c r="P14" s="39">
        <f t="shared" si="4"/>
        <v>6.0901339829476243E-2</v>
      </c>
      <c r="Q14" s="39">
        <f t="shared" si="5"/>
        <v>6.0642813826561552E-2</v>
      </c>
      <c r="R14" s="39">
        <f t="shared" si="6"/>
        <v>6.1766522544780732E-2</v>
      </c>
      <c r="T14" s="2" t="s">
        <v>34</v>
      </c>
      <c r="U14" s="39">
        <v>26.682985401222979</v>
      </c>
    </row>
    <row r="15" spans="1:23">
      <c r="A15" s="2" t="s">
        <v>33</v>
      </c>
      <c r="B15" s="38">
        <v>0.1855118952151831</v>
      </c>
      <c r="C15" s="38">
        <v>0.1922127585607509</v>
      </c>
      <c r="D15" s="38">
        <v>0.20919475786670405</v>
      </c>
      <c r="E15" s="38">
        <v>0.2130951083996078</v>
      </c>
      <c r="F15" s="38">
        <v>0.11026517120998292</v>
      </c>
      <c r="G15" s="38">
        <v>0.14122890333893476</v>
      </c>
      <c r="H15" s="38">
        <v>0.19956954133887486</v>
      </c>
      <c r="I15" s="38">
        <v>0.20285215366705472</v>
      </c>
      <c r="K15" s="2" t="s">
        <v>33</v>
      </c>
      <c r="L15" s="39">
        <f t="shared" si="0"/>
        <v>19.221275856075088</v>
      </c>
      <c r="M15" s="39">
        <f t="shared" si="1"/>
        <v>20.919475786670404</v>
      </c>
      <c r="N15" s="39">
        <f t="shared" si="2"/>
        <v>21.30951083996078</v>
      </c>
      <c r="O15" s="39">
        <f t="shared" si="3"/>
        <v>11.026517120998292</v>
      </c>
      <c r="P15" s="39">
        <f t="shared" si="4"/>
        <v>14.122890333893476</v>
      </c>
      <c r="Q15" s="39">
        <f t="shared" si="5"/>
        <v>19.956954133887486</v>
      </c>
      <c r="R15" s="39">
        <f t="shared" si="6"/>
        <v>20.285215366705472</v>
      </c>
      <c r="T15" s="2" t="s">
        <v>44</v>
      </c>
      <c r="U15" s="39">
        <v>22.758793550004178</v>
      </c>
    </row>
    <row r="16" spans="1:23">
      <c r="A16" s="2" t="s">
        <v>53</v>
      </c>
      <c r="B16" s="38">
        <v>0</v>
      </c>
      <c r="C16" s="38">
        <v>0</v>
      </c>
      <c r="D16" s="38">
        <v>0</v>
      </c>
      <c r="E16" s="38">
        <v>8.1632653061224497E-3</v>
      </c>
      <c r="F16" s="38">
        <v>0</v>
      </c>
      <c r="G16" s="38">
        <v>0</v>
      </c>
      <c r="H16" s="38">
        <v>3.9603960396039604E-3</v>
      </c>
      <c r="I16" s="38"/>
      <c r="K16" s="2" t="s">
        <v>53</v>
      </c>
      <c r="L16" s="39">
        <f t="shared" si="0"/>
        <v>0</v>
      </c>
      <c r="M16" s="39">
        <f t="shared" si="1"/>
        <v>0</v>
      </c>
      <c r="N16" s="39">
        <f t="shared" si="2"/>
        <v>0.81632653061224492</v>
      </c>
      <c r="O16" s="39">
        <f t="shared" si="3"/>
        <v>0</v>
      </c>
      <c r="P16" s="39">
        <f t="shared" si="4"/>
        <v>0</v>
      </c>
      <c r="Q16" s="39">
        <f t="shared" si="5"/>
        <v>0.39603960396039606</v>
      </c>
      <c r="R16" s="39">
        <f t="shared" si="6"/>
        <v>0</v>
      </c>
      <c r="T16" s="2" t="s">
        <v>33</v>
      </c>
      <c r="U16" s="39">
        <v>20.285215366705472</v>
      </c>
    </row>
    <row r="17" spans="1:23">
      <c r="A17" s="2" t="s">
        <v>51</v>
      </c>
      <c r="B17" s="38">
        <v>0</v>
      </c>
      <c r="C17" s="38">
        <v>4.8780487804878049E-3</v>
      </c>
      <c r="D17" s="38">
        <v>1.6783216783216783E-2</v>
      </c>
      <c r="E17" s="38">
        <v>1.5235457063711912E-2</v>
      </c>
      <c r="F17" s="38">
        <v>2.032520325203252E-2</v>
      </c>
      <c r="G17" s="38">
        <v>2.5780189959294438E-2</v>
      </c>
      <c r="H17" s="38">
        <v>2.8493894165535955E-2</v>
      </c>
      <c r="I17" s="38">
        <v>2.2189349112426034E-2</v>
      </c>
      <c r="K17" s="2" t="s">
        <v>51</v>
      </c>
      <c r="L17" s="39">
        <f t="shared" si="0"/>
        <v>0.48780487804878048</v>
      </c>
      <c r="M17" s="39">
        <f t="shared" si="1"/>
        <v>1.6783216783216783</v>
      </c>
      <c r="N17" s="39">
        <f t="shared" si="2"/>
        <v>1.5235457063711912</v>
      </c>
      <c r="O17" s="39">
        <f t="shared" si="3"/>
        <v>2.0325203252032518</v>
      </c>
      <c r="P17" s="39">
        <f t="shared" si="4"/>
        <v>2.5780189959294439</v>
      </c>
      <c r="Q17" s="39">
        <f t="shared" si="5"/>
        <v>2.8493894165535956</v>
      </c>
      <c r="R17" s="39">
        <f t="shared" si="6"/>
        <v>2.2189349112426036</v>
      </c>
      <c r="T17" s="2" t="s">
        <v>43</v>
      </c>
      <c r="U17" s="39">
        <v>18.897323212145427</v>
      </c>
    </row>
    <row r="18" spans="1:23">
      <c r="A18" s="2" t="s">
        <v>50</v>
      </c>
      <c r="B18" s="38">
        <v>4.5836516424751722E-3</v>
      </c>
      <c r="C18" s="38">
        <v>0</v>
      </c>
      <c r="D18" s="38">
        <v>7.3033707865168537E-2</v>
      </c>
      <c r="E18" s="38">
        <v>9.0617481956696069E-2</v>
      </c>
      <c r="F18" s="38">
        <v>0.11691348402182385</v>
      </c>
      <c r="G18" s="38">
        <v>0.18249380677126342</v>
      </c>
      <c r="H18" s="38">
        <v>0.18509803921568627</v>
      </c>
      <c r="I18" s="38">
        <v>0.13967437874892888</v>
      </c>
      <c r="K18" s="2" t="s">
        <v>50</v>
      </c>
      <c r="L18" s="39">
        <f t="shared" si="0"/>
        <v>0</v>
      </c>
      <c r="M18" s="39">
        <f t="shared" si="1"/>
        <v>7.3033707865168536</v>
      </c>
      <c r="N18" s="39">
        <f t="shared" si="2"/>
        <v>9.0617481956696064</v>
      </c>
      <c r="O18" s="39">
        <f t="shared" si="3"/>
        <v>11.691348402182385</v>
      </c>
      <c r="P18" s="39">
        <f t="shared" si="4"/>
        <v>18.249380677126343</v>
      </c>
      <c r="Q18" s="39">
        <f t="shared" si="5"/>
        <v>18.509803921568626</v>
      </c>
      <c r="R18" s="39">
        <f t="shared" si="6"/>
        <v>13.967437874892887</v>
      </c>
      <c r="T18" s="2" t="s">
        <v>62</v>
      </c>
      <c r="U18" s="39">
        <v>16.371918542336552</v>
      </c>
    </row>
    <row r="19" spans="1:23">
      <c r="A19" s="2" t="s">
        <v>49</v>
      </c>
      <c r="B19" s="38">
        <v>0.39130434782608697</v>
      </c>
      <c r="C19" s="38">
        <v>0.38150289017341038</v>
      </c>
      <c r="D19" s="38">
        <v>0.39402985074626867</v>
      </c>
      <c r="E19" s="38">
        <v>0.37931034482758619</v>
      </c>
      <c r="F19" s="38">
        <v>0.45086705202312138</v>
      </c>
      <c r="G19" s="38">
        <v>0.46624472573839665</v>
      </c>
      <c r="H19" s="38">
        <v>0.46638655462184875</v>
      </c>
      <c r="I19" s="38">
        <v>0.46721311475409838</v>
      </c>
      <c r="K19" s="2" t="s">
        <v>49</v>
      </c>
      <c r="L19" s="39">
        <f t="shared" si="0"/>
        <v>38.150289017341038</v>
      </c>
      <c r="M19" s="39">
        <f t="shared" si="1"/>
        <v>39.402985074626869</v>
      </c>
      <c r="N19" s="39">
        <f t="shared" si="2"/>
        <v>37.931034482758619</v>
      </c>
      <c r="O19" s="39">
        <f t="shared" si="3"/>
        <v>45.086705202312139</v>
      </c>
      <c r="P19" s="39">
        <f t="shared" si="4"/>
        <v>46.624472573839668</v>
      </c>
      <c r="Q19" s="39">
        <f t="shared" si="5"/>
        <v>46.638655462184872</v>
      </c>
      <c r="R19" s="39">
        <f t="shared" si="6"/>
        <v>46.721311475409841</v>
      </c>
      <c r="T19" s="2" t="s">
        <v>50</v>
      </c>
      <c r="U19" s="39">
        <v>13.967437874892887</v>
      </c>
    </row>
    <row r="20" spans="1:23">
      <c r="A20" s="2" t="s">
        <v>48</v>
      </c>
      <c r="B20" s="38">
        <v>0.10711472827513784</v>
      </c>
      <c r="C20" s="38">
        <v>9.1273821464393182E-2</v>
      </c>
      <c r="D20" s="38">
        <v>8.98876404494382E-2</v>
      </c>
      <c r="E20" s="38">
        <v>0.1004578507945058</v>
      </c>
      <c r="F20" s="38">
        <v>0.14150943396226415</v>
      </c>
      <c r="G20" s="38">
        <v>0.1483663631494376</v>
      </c>
      <c r="H20" s="38">
        <v>0.16204690831556504</v>
      </c>
      <c r="I20" s="38">
        <v>0.13374265883609182</v>
      </c>
      <c r="K20" s="2" t="s">
        <v>48</v>
      </c>
      <c r="L20" s="39">
        <f t="shared" si="0"/>
        <v>9.1273821464393183</v>
      </c>
      <c r="M20" s="39">
        <f t="shared" si="1"/>
        <v>8.9887640449438209</v>
      </c>
      <c r="N20" s="39">
        <f t="shared" si="2"/>
        <v>10.04578507945058</v>
      </c>
      <c r="O20" s="39">
        <f t="shared" si="3"/>
        <v>14.150943396226415</v>
      </c>
      <c r="P20" s="39">
        <f t="shared" si="4"/>
        <v>14.83663631494376</v>
      </c>
      <c r="Q20" s="39">
        <f t="shared" si="5"/>
        <v>16.204690831556505</v>
      </c>
      <c r="R20" s="39">
        <f t="shared" si="6"/>
        <v>13.374265883609182</v>
      </c>
      <c r="T20" s="2" t="s">
        <v>48</v>
      </c>
      <c r="U20" s="39">
        <v>13.374265883609182</v>
      </c>
      <c r="W20" s="7" t="s">
        <v>92</v>
      </c>
    </row>
    <row r="21" spans="1:23">
      <c r="A21" s="2" t="s">
        <v>47</v>
      </c>
      <c r="B21" s="38">
        <v>8.658008658008658E-3</v>
      </c>
      <c r="C21" s="38">
        <v>4.3103448275862068E-3</v>
      </c>
      <c r="D21" s="38">
        <v>4.3478260869565218E-3</v>
      </c>
      <c r="E21" s="38">
        <v>4.2016806722689074E-3</v>
      </c>
      <c r="F21" s="38">
        <v>0.11428571428571428</v>
      </c>
      <c r="G21" s="38">
        <v>3.8610038610038611E-3</v>
      </c>
      <c r="H21" s="38">
        <v>0</v>
      </c>
      <c r="I21" s="38">
        <v>0</v>
      </c>
      <c r="K21" s="2" t="s">
        <v>47</v>
      </c>
      <c r="L21" s="39">
        <f t="shared" si="0"/>
        <v>0.43103448275862066</v>
      </c>
      <c r="M21" s="39">
        <f t="shared" si="1"/>
        <v>0.43478260869565216</v>
      </c>
      <c r="N21" s="39">
        <f t="shared" si="2"/>
        <v>0.42016806722689076</v>
      </c>
      <c r="O21" s="39">
        <f t="shared" si="3"/>
        <v>11.428571428571429</v>
      </c>
      <c r="P21" s="39">
        <f t="shared" si="4"/>
        <v>0.38610038610038611</v>
      </c>
      <c r="Q21" s="39">
        <f t="shared" si="5"/>
        <v>0</v>
      </c>
      <c r="R21" s="39">
        <f t="shared" si="6"/>
        <v>0</v>
      </c>
      <c r="T21" s="2" t="s">
        <v>41</v>
      </c>
      <c r="U21" s="39">
        <v>12.327044025157234</v>
      </c>
    </row>
    <row r="22" spans="1:23">
      <c r="A22" s="2" t="s">
        <v>46</v>
      </c>
      <c r="B22" s="38">
        <v>0.41729957805907175</v>
      </c>
      <c r="C22" s="38">
        <v>0.47870028254727232</v>
      </c>
      <c r="D22" s="38">
        <v>0.47511312217194568</v>
      </c>
      <c r="E22" s="38">
        <v>0.46564713819858317</v>
      </c>
      <c r="F22" s="38">
        <v>0.45759079630047372</v>
      </c>
      <c r="G22" s="38">
        <v>0.44024376481209798</v>
      </c>
      <c r="H22" s="38">
        <v>0.42936760691537762</v>
      </c>
      <c r="I22" s="38">
        <v>0.41653418124006358</v>
      </c>
      <c r="K22" s="2" t="s">
        <v>46</v>
      </c>
      <c r="L22" s="39">
        <f t="shared" si="0"/>
        <v>47.870028254727231</v>
      </c>
      <c r="M22" s="39">
        <f t="shared" si="1"/>
        <v>47.511312217194565</v>
      </c>
      <c r="N22" s="39">
        <f t="shared" si="2"/>
        <v>46.564713819858319</v>
      </c>
      <c r="O22" s="39">
        <f t="shared" si="3"/>
        <v>45.759079630047374</v>
      </c>
      <c r="P22" s="39">
        <f t="shared" si="4"/>
        <v>44.024376481209799</v>
      </c>
      <c r="Q22" s="39">
        <f t="shared" si="5"/>
        <v>42.936760691537764</v>
      </c>
      <c r="R22" s="39">
        <f t="shared" si="6"/>
        <v>41.653418124006357</v>
      </c>
      <c r="T22" s="2" t="s">
        <v>56</v>
      </c>
      <c r="U22" s="39">
        <v>11.606460029690945</v>
      </c>
    </row>
    <row r="23" spans="1:23">
      <c r="A23" s="2" t="s">
        <v>45</v>
      </c>
      <c r="B23" s="38">
        <v>0.36226252158894645</v>
      </c>
      <c r="C23" s="38">
        <v>0.35883849088596864</v>
      </c>
      <c r="D23" s="38">
        <v>0.36172006745362562</v>
      </c>
      <c r="E23" s="38">
        <v>0.37577573293387545</v>
      </c>
      <c r="F23" s="38">
        <v>0.38769035532994922</v>
      </c>
      <c r="G23" s="38">
        <v>0.38445595854922282</v>
      </c>
      <c r="H23" s="38">
        <v>0.39320388349514562</v>
      </c>
      <c r="I23" s="38">
        <v>0.39218409045824243</v>
      </c>
      <c r="K23" s="2" t="s">
        <v>45</v>
      </c>
      <c r="L23" s="39">
        <f t="shared" si="0"/>
        <v>35.883849088596861</v>
      </c>
      <c r="M23" s="39">
        <f t="shared" si="1"/>
        <v>36.172006745362559</v>
      </c>
      <c r="N23" s="39">
        <f t="shared" si="2"/>
        <v>37.577573293387545</v>
      </c>
      <c r="O23" s="39">
        <f t="shared" si="3"/>
        <v>38.76903553299492</v>
      </c>
      <c r="P23" s="39">
        <f t="shared" si="4"/>
        <v>38.445595854922281</v>
      </c>
      <c r="Q23" s="39">
        <f t="shared" si="5"/>
        <v>39.320388349514559</v>
      </c>
      <c r="R23" s="39">
        <f t="shared" si="6"/>
        <v>39.218409045824245</v>
      </c>
      <c r="T23" s="2" t="s">
        <v>63</v>
      </c>
      <c r="U23" s="39">
        <v>7.2752710738020285</v>
      </c>
    </row>
    <row r="24" spans="1:23">
      <c r="A24" s="2" t="s">
        <v>44</v>
      </c>
      <c r="B24" s="38">
        <v>0</v>
      </c>
      <c r="C24" s="38">
        <v>0</v>
      </c>
      <c r="D24" s="38">
        <v>5.9425796917880518E-2</v>
      </c>
      <c r="E24" s="38">
        <v>0.11247701093795373</v>
      </c>
      <c r="F24" s="38">
        <v>0.1213181148748159</v>
      </c>
      <c r="G24" s="38">
        <v>0.18139694525484812</v>
      </c>
      <c r="H24" s="38">
        <v>0.18139694525484812</v>
      </c>
      <c r="I24" s="38">
        <v>0.22758793550004178</v>
      </c>
      <c r="K24" s="2" t="s">
        <v>44</v>
      </c>
      <c r="L24" s="39">
        <f t="shared" si="0"/>
        <v>0</v>
      </c>
      <c r="M24" s="39">
        <f t="shared" si="1"/>
        <v>5.942579691788052</v>
      </c>
      <c r="N24" s="39">
        <f t="shared" si="2"/>
        <v>11.247701093795373</v>
      </c>
      <c r="O24" s="39">
        <f t="shared" si="3"/>
        <v>12.13181148748159</v>
      </c>
      <c r="P24" s="39">
        <f t="shared" si="4"/>
        <v>18.139694525484813</v>
      </c>
      <c r="Q24" s="39">
        <f t="shared" si="5"/>
        <v>18.139694525484813</v>
      </c>
      <c r="R24" s="39">
        <f t="shared" si="6"/>
        <v>22.758793550004178</v>
      </c>
      <c r="T24" s="2" t="s">
        <v>40</v>
      </c>
      <c r="U24" s="39">
        <v>6.9684864624944511</v>
      </c>
    </row>
    <row r="25" spans="1:23">
      <c r="A25" s="2" t="s">
        <v>43</v>
      </c>
      <c r="B25" s="38">
        <v>0.21011973735032832</v>
      </c>
      <c r="C25" s="38">
        <v>0.19513218631976501</v>
      </c>
      <c r="D25" s="38">
        <v>0.23727707698999564</v>
      </c>
      <c r="E25" s="38">
        <v>0.20679405520169852</v>
      </c>
      <c r="F25" s="38">
        <v>0.20518970780636719</v>
      </c>
      <c r="G25" s="38">
        <v>0.2044329675059178</v>
      </c>
      <c r="H25" s="38">
        <v>0.20514416096245591</v>
      </c>
      <c r="I25" s="38">
        <v>0.18897323212145425</v>
      </c>
      <c r="K25" s="2" t="s">
        <v>43</v>
      </c>
      <c r="L25" s="39">
        <f t="shared" si="0"/>
        <v>19.5132186319765</v>
      </c>
      <c r="M25" s="39">
        <f t="shared" si="1"/>
        <v>23.727707698999563</v>
      </c>
      <c r="N25" s="39">
        <f t="shared" si="2"/>
        <v>20.679405520169851</v>
      </c>
      <c r="O25" s="39">
        <f t="shared" si="3"/>
        <v>20.518970780636721</v>
      </c>
      <c r="P25" s="39">
        <f t="shared" si="4"/>
        <v>20.443296750591781</v>
      </c>
      <c r="Q25" s="39">
        <f t="shared" si="5"/>
        <v>20.51441609624559</v>
      </c>
      <c r="R25" s="39">
        <f t="shared" si="6"/>
        <v>18.897323212145427</v>
      </c>
      <c r="T25" s="2" t="s">
        <v>42</v>
      </c>
      <c r="U25" s="39">
        <v>4.6941955590183086</v>
      </c>
    </row>
    <row r="26" spans="1:23">
      <c r="A26" s="2" t="s">
        <v>42</v>
      </c>
      <c r="B26" s="38">
        <v>9.9724167197114359E-3</v>
      </c>
      <c r="C26" s="38">
        <v>2.088711570053978E-2</v>
      </c>
      <c r="D26" s="38">
        <v>2.2716627634660421E-2</v>
      </c>
      <c r="E26" s="38">
        <v>3.0659289995389579E-2</v>
      </c>
      <c r="F26" s="38">
        <v>2.7052238805970148E-2</v>
      </c>
      <c r="G26" s="38">
        <v>4.3264503441494594E-2</v>
      </c>
      <c r="H26" s="38">
        <v>4.263711495116454E-2</v>
      </c>
      <c r="I26" s="38">
        <v>4.694195559018309E-2</v>
      </c>
      <c r="K26" s="2" t="s">
        <v>42</v>
      </c>
      <c r="L26" s="39">
        <f t="shared" si="0"/>
        <v>2.0887115700539782</v>
      </c>
      <c r="M26" s="39">
        <f t="shared" si="1"/>
        <v>2.271662763466042</v>
      </c>
      <c r="N26" s="39">
        <f t="shared" si="2"/>
        <v>3.0659289995389578</v>
      </c>
      <c r="O26" s="39">
        <f t="shared" si="3"/>
        <v>2.7052238805970146</v>
      </c>
      <c r="P26" s="39">
        <f t="shared" si="4"/>
        <v>4.3264503441494595</v>
      </c>
      <c r="Q26" s="39">
        <f t="shared" si="5"/>
        <v>4.2637114951164543</v>
      </c>
      <c r="R26" s="39">
        <f t="shared" si="6"/>
        <v>4.6941955590183086</v>
      </c>
      <c r="T26" s="2" t="s">
        <v>51</v>
      </c>
      <c r="U26" s="39">
        <v>2.2189349112426036</v>
      </c>
    </row>
    <row r="27" spans="1:23">
      <c r="A27" s="2" t="s">
        <v>41</v>
      </c>
      <c r="B27" s="38">
        <v>1.3819095477386936E-2</v>
      </c>
      <c r="C27" s="38">
        <v>1.4084507042253521E-2</v>
      </c>
      <c r="D27" s="38">
        <v>5.7034220532319393E-3</v>
      </c>
      <c r="E27" s="38">
        <v>3.7735849056603774E-3</v>
      </c>
      <c r="F27" s="38">
        <v>0.18181818181818182</v>
      </c>
      <c r="G27" s="38">
        <v>0.21392405063291139</v>
      </c>
      <c r="H27" s="38">
        <v>9.5730918499353168E-2</v>
      </c>
      <c r="I27" s="38">
        <v>0.12327044025157233</v>
      </c>
      <c r="K27" s="2" t="s">
        <v>41</v>
      </c>
      <c r="L27" s="39">
        <f t="shared" si="0"/>
        <v>1.4084507042253522</v>
      </c>
      <c r="M27" s="39">
        <f t="shared" si="1"/>
        <v>0.57034220532319391</v>
      </c>
      <c r="N27" s="39">
        <f t="shared" si="2"/>
        <v>0.37735849056603776</v>
      </c>
      <c r="O27" s="39">
        <f t="shared" si="3"/>
        <v>18.181818181818183</v>
      </c>
      <c r="P27" s="39">
        <f t="shared" si="4"/>
        <v>21.39240506329114</v>
      </c>
      <c r="Q27" s="39">
        <f t="shared" si="5"/>
        <v>9.5730918499353166</v>
      </c>
      <c r="R27" s="39">
        <f t="shared" si="6"/>
        <v>12.327044025157234</v>
      </c>
      <c r="T27" s="2" t="s">
        <v>57</v>
      </c>
      <c r="U27" s="39">
        <v>1.5028064457722252</v>
      </c>
    </row>
    <row r="28" spans="1:23">
      <c r="A28" s="2" t="s">
        <v>40</v>
      </c>
      <c r="B28" s="38">
        <v>0.11311373523927906</v>
      </c>
      <c r="C28" s="38">
        <v>0.10243597751405371</v>
      </c>
      <c r="D28" s="38">
        <v>0.11584553928095873</v>
      </c>
      <c r="E28" s="38">
        <v>0.12172774869109948</v>
      </c>
      <c r="F28" s="38">
        <v>0.11348781937017231</v>
      </c>
      <c r="G28" s="38">
        <v>0.10506666666666667</v>
      </c>
      <c r="H28" s="38">
        <v>9.5770539620807005E-2</v>
      </c>
      <c r="I28" s="38">
        <v>6.9684864624944512E-2</v>
      </c>
      <c r="K28" s="2" t="s">
        <v>40</v>
      </c>
      <c r="L28" s="39">
        <f t="shared" si="0"/>
        <v>10.243597751405371</v>
      </c>
      <c r="M28" s="39">
        <f t="shared" si="1"/>
        <v>11.584553928095872</v>
      </c>
      <c r="N28" s="39">
        <f t="shared" si="2"/>
        <v>12.172774869109947</v>
      </c>
      <c r="O28" s="39">
        <f t="shared" si="3"/>
        <v>11.348781937017231</v>
      </c>
      <c r="P28" s="39">
        <f t="shared" si="4"/>
        <v>10.506666666666668</v>
      </c>
      <c r="Q28" s="39">
        <f t="shared" si="5"/>
        <v>9.5770539620807007</v>
      </c>
      <c r="R28" s="39">
        <f t="shared" si="6"/>
        <v>6.9684864624944511</v>
      </c>
      <c r="T28" s="2" t="s">
        <v>54</v>
      </c>
      <c r="U28" s="39">
        <v>6.1766522544780732E-2</v>
      </c>
    </row>
    <row r="29" spans="1:23">
      <c r="A29" s="2" t="s">
        <v>39</v>
      </c>
      <c r="B29" s="38">
        <v>0.24944812362030905</v>
      </c>
      <c r="C29" s="38">
        <v>0.33783783783783783</v>
      </c>
      <c r="D29" s="38">
        <v>0.42393736017897093</v>
      </c>
      <c r="E29" s="38">
        <v>0.5003802281368821</v>
      </c>
      <c r="F29" s="38">
        <v>0.47918188458729</v>
      </c>
      <c r="G29" s="38">
        <v>0.54732658959537572</v>
      </c>
      <c r="H29" s="38">
        <v>0.585348506401138</v>
      </c>
      <c r="I29" s="38">
        <v>0.56954949029924362</v>
      </c>
      <c r="K29" s="2" t="s">
        <v>39</v>
      </c>
      <c r="L29" s="39">
        <f t="shared" si="0"/>
        <v>33.783783783783782</v>
      </c>
      <c r="M29" s="39">
        <f t="shared" si="1"/>
        <v>42.393736017897091</v>
      </c>
      <c r="N29" s="39">
        <f t="shared" si="2"/>
        <v>50.038022813688208</v>
      </c>
      <c r="O29" s="39">
        <f t="shared" si="3"/>
        <v>47.918188458728999</v>
      </c>
      <c r="P29" s="39">
        <f t="shared" si="4"/>
        <v>54.732658959537574</v>
      </c>
      <c r="Q29" s="39">
        <f t="shared" si="5"/>
        <v>58.534850640113802</v>
      </c>
      <c r="R29" s="39">
        <f t="shared" si="6"/>
        <v>56.954949029924364</v>
      </c>
      <c r="T29" s="2" t="s">
        <v>53</v>
      </c>
      <c r="U29" s="39">
        <v>0</v>
      </c>
    </row>
    <row r="30" spans="1:23">
      <c r="A30" s="2" t="s">
        <v>38</v>
      </c>
      <c r="B30" s="38">
        <v>0.52267414679756896</v>
      </c>
      <c r="C30" s="38">
        <v>0.52520814061054577</v>
      </c>
      <c r="D30" s="38">
        <v>0.51155342026996109</v>
      </c>
      <c r="E30" s="38">
        <v>0.50034924330616992</v>
      </c>
      <c r="F30" s="38">
        <v>0.51650836725463589</v>
      </c>
      <c r="G30" s="38">
        <v>0.50979950439288124</v>
      </c>
      <c r="H30" s="38">
        <v>0.52735662491760049</v>
      </c>
      <c r="I30" s="38">
        <v>0.53487318840579712</v>
      </c>
      <c r="K30" s="2" t="s">
        <v>38</v>
      </c>
      <c r="L30" s="39">
        <f t="shared" si="0"/>
        <v>52.52081406105458</v>
      </c>
      <c r="M30" s="39">
        <f t="shared" si="1"/>
        <v>51.155342026996109</v>
      </c>
      <c r="N30" s="39">
        <f t="shared" si="2"/>
        <v>50.034924330616995</v>
      </c>
      <c r="O30" s="39">
        <f t="shared" si="3"/>
        <v>51.650836725463591</v>
      </c>
      <c r="P30" s="39">
        <f t="shared" si="4"/>
        <v>50.979950439288125</v>
      </c>
      <c r="Q30" s="39">
        <f t="shared" si="5"/>
        <v>52.735662491760053</v>
      </c>
      <c r="R30" s="39">
        <f t="shared" si="6"/>
        <v>53.487318840579711</v>
      </c>
      <c r="T30" s="2" t="s">
        <v>47</v>
      </c>
      <c r="U30" s="39">
        <v>0</v>
      </c>
    </row>
    <row r="31" spans="1:23">
      <c r="A31" s="52"/>
      <c r="B31" s="52"/>
      <c r="C31" s="52"/>
      <c r="D31" s="52"/>
      <c r="E31" s="52"/>
      <c r="F31" s="52"/>
      <c r="G31" s="52"/>
      <c r="H31" s="52"/>
      <c r="I31" s="52"/>
    </row>
    <row r="32" spans="1:23" ht="14.25" customHeight="1">
      <c r="A32" s="52"/>
      <c r="B32" s="52"/>
      <c r="C32" s="52"/>
      <c r="D32" s="52"/>
      <c r="E32" s="52"/>
      <c r="F32" s="52"/>
      <c r="G32" s="52"/>
      <c r="H32" s="52"/>
      <c r="I32" s="52"/>
      <c r="K32" s="59"/>
      <c r="L32" s="169" t="s">
        <v>91</v>
      </c>
      <c r="M32" s="170"/>
      <c r="N32" s="170"/>
      <c r="O32" s="170"/>
      <c r="P32" s="170"/>
      <c r="Q32" s="170"/>
      <c r="R32" s="170"/>
      <c r="S32" s="170"/>
    </row>
    <row r="33" spans="1:21">
      <c r="A33" s="52"/>
      <c r="B33" s="52"/>
      <c r="C33" s="52"/>
      <c r="D33" s="52"/>
      <c r="E33" s="52"/>
      <c r="F33" s="52"/>
      <c r="G33" s="52"/>
      <c r="H33" s="52"/>
      <c r="I33" s="52"/>
      <c r="K33" s="20" t="s">
        <v>85</v>
      </c>
      <c r="L33" s="20">
        <v>2011</v>
      </c>
      <c r="M33" s="20">
        <v>2012</v>
      </c>
      <c r="N33" s="20">
        <v>2013</v>
      </c>
      <c r="O33" s="20">
        <v>2014</v>
      </c>
      <c r="P33" s="20">
        <v>2015</v>
      </c>
      <c r="Q33" s="20">
        <v>2016</v>
      </c>
      <c r="R33" s="20">
        <v>2017</v>
      </c>
      <c r="S33" s="20">
        <v>2018</v>
      </c>
    </row>
    <row r="34" spans="1:21">
      <c r="A34" s="52"/>
      <c r="B34" s="52"/>
      <c r="C34" s="52"/>
      <c r="D34" s="52"/>
      <c r="E34" s="52"/>
      <c r="F34" s="52"/>
      <c r="G34" s="52"/>
      <c r="H34" s="52"/>
      <c r="I34" s="52"/>
      <c r="K34" s="20" t="s">
        <v>34</v>
      </c>
      <c r="L34" s="58">
        <v>20.325100806451612</v>
      </c>
      <c r="M34" s="58">
        <v>21.443841316148163</v>
      </c>
      <c r="N34" s="58">
        <v>23.953237829023994</v>
      </c>
      <c r="O34" s="58">
        <v>24.319300955875253</v>
      </c>
      <c r="P34" s="58">
        <v>23.489121676067686</v>
      </c>
      <c r="Q34" s="58">
        <v>24.819390615307839</v>
      </c>
      <c r="R34" s="58">
        <v>26.455956194971325</v>
      </c>
      <c r="S34" s="58">
        <v>26.682985401222979</v>
      </c>
    </row>
    <row r="35" spans="1:21">
      <c r="A35" s="52"/>
      <c r="B35" s="52"/>
      <c r="C35" s="52"/>
      <c r="D35" s="52"/>
      <c r="E35" s="52"/>
      <c r="F35" s="52"/>
      <c r="G35" s="52"/>
      <c r="H35" s="52"/>
      <c r="I35" s="52"/>
      <c r="K35" s="20" t="s">
        <v>33</v>
      </c>
      <c r="L35" s="58">
        <v>18.55118952151831</v>
      </c>
      <c r="M35" s="58">
        <v>19.221275856075088</v>
      </c>
      <c r="N35" s="58">
        <v>20.919475786670404</v>
      </c>
      <c r="O35" s="58">
        <v>21.30951083996078</v>
      </c>
      <c r="P35" s="58">
        <v>11.026517120998292</v>
      </c>
      <c r="Q35" s="58">
        <v>14.122890333893476</v>
      </c>
      <c r="R35" s="58">
        <v>19.956954133887486</v>
      </c>
      <c r="S35" s="58">
        <v>20.285215366705472</v>
      </c>
    </row>
    <row r="36" spans="1:21">
      <c r="A36" s="52"/>
      <c r="B36" s="52"/>
      <c r="C36" s="52"/>
      <c r="D36" s="52"/>
      <c r="E36" s="52"/>
      <c r="F36" s="52"/>
      <c r="G36" s="52"/>
      <c r="H36" s="52"/>
      <c r="I36" s="52"/>
    </row>
    <row r="37" spans="1:21">
      <c r="A37" s="52"/>
      <c r="B37" s="52"/>
      <c r="C37" s="52"/>
      <c r="D37" s="52"/>
      <c r="E37" s="52"/>
      <c r="F37" s="52"/>
      <c r="G37" s="52"/>
      <c r="H37" s="52"/>
      <c r="I37" s="52"/>
      <c r="K37" s="33" t="s">
        <v>749</v>
      </c>
    </row>
    <row r="38" spans="1:21">
      <c r="A38" s="2"/>
      <c r="B38" s="167" t="s">
        <v>90</v>
      </c>
      <c r="C38" s="168"/>
      <c r="D38" s="168"/>
      <c r="E38" s="168"/>
      <c r="F38" s="168"/>
      <c r="G38" s="168"/>
      <c r="H38" s="168"/>
      <c r="I38" s="168"/>
    </row>
    <row r="39" spans="1:21" ht="15" thickBot="1">
      <c r="A39" s="2" t="s">
        <v>85</v>
      </c>
      <c r="B39" s="2" t="s">
        <v>81</v>
      </c>
      <c r="C39" s="32" t="s">
        <v>11</v>
      </c>
      <c r="D39" s="2" t="s">
        <v>80</v>
      </c>
      <c r="E39" s="2" t="s">
        <v>12</v>
      </c>
      <c r="F39" s="2" t="s">
        <v>79</v>
      </c>
      <c r="G39" s="2" t="s">
        <v>35</v>
      </c>
      <c r="H39" s="2" t="s">
        <v>78</v>
      </c>
      <c r="I39" s="2" t="s">
        <v>36</v>
      </c>
      <c r="K39" s="31" t="s">
        <v>73</v>
      </c>
      <c r="L39" s="30">
        <v>2012</v>
      </c>
      <c r="M39" s="30">
        <v>2013</v>
      </c>
      <c r="N39" s="30">
        <v>2014</v>
      </c>
      <c r="O39" s="30">
        <v>2015</v>
      </c>
      <c r="P39" s="30">
        <v>2016</v>
      </c>
      <c r="Q39" s="30">
        <v>2017</v>
      </c>
      <c r="R39" s="30">
        <v>2018</v>
      </c>
    </row>
    <row r="40" spans="1:21">
      <c r="A40" s="2" t="s">
        <v>34</v>
      </c>
      <c r="B40" s="3">
        <v>43551</v>
      </c>
      <c r="C40" s="3">
        <v>44838</v>
      </c>
      <c r="D40" s="3">
        <v>49359</v>
      </c>
      <c r="E40" s="3">
        <v>50375</v>
      </c>
      <c r="F40" s="3">
        <v>48972</v>
      </c>
      <c r="G40" s="3">
        <v>53216</v>
      </c>
      <c r="H40" s="3">
        <v>57061</v>
      </c>
      <c r="I40" s="3">
        <v>57556</v>
      </c>
      <c r="K40" s="27" t="s">
        <v>34</v>
      </c>
      <c r="L40" s="56">
        <v>44838</v>
      </c>
      <c r="M40" s="56">
        <v>49359</v>
      </c>
      <c r="N40" s="56">
        <v>50375</v>
      </c>
      <c r="O40" s="56">
        <v>48972</v>
      </c>
      <c r="P40" s="56">
        <v>53216</v>
      </c>
      <c r="Q40" s="56">
        <v>57061</v>
      </c>
      <c r="R40" s="56">
        <v>57556</v>
      </c>
      <c r="T40" s="54"/>
      <c r="U40" s="39"/>
    </row>
    <row r="41" spans="1:21">
      <c r="A41" s="2" t="s">
        <v>64</v>
      </c>
      <c r="B41" s="3">
        <v>1863</v>
      </c>
      <c r="C41" s="3">
        <v>1909</v>
      </c>
      <c r="D41" s="3">
        <v>2031</v>
      </c>
      <c r="E41" s="3">
        <v>2039</v>
      </c>
      <c r="F41" s="3">
        <v>2014</v>
      </c>
      <c r="G41" s="3">
        <v>2065</v>
      </c>
      <c r="H41" s="3">
        <v>1964</v>
      </c>
      <c r="I41" s="3">
        <v>1983</v>
      </c>
      <c r="K41" s="25" t="s">
        <v>64</v>
      </c>
      <c r="L41" s="55">
        <v>1909</v>
      </c>
      <c r="M41" s="55">
        <v>2031</v>
      </c>
      <c r="N41" s="55">
        <v>2039</v>
      </c>
      <c r="O41" s="55">
        <v>2014</v>
      </c>
      <c r="P41" s="55">
        <v>2065</v>
      </c>
      <c r="Q41" s="55">
        <v>1964</v>
      </c>
      <c r="R41" s="55">
        <v>1983</v>
      </c>
      <c r="T41" s="54"/>
      <c r="U41" s="39"/>
    </row>
    <row r="42" spans="1:21">
      <c r="A42" s="2" t="s">
        <v>63</v>
      </c>
      <c r="B42" s="3">
        <v>0</v>
      </c>
      <c r="C42" s="3">
        <v>0</v>
      </c>
      <c r="D42" s="3">
        <v>49</v>
      </c>
      <c r="E42" s="3">
        <v>51</v>
      </c>
      <c r="F42" s="3">
        <v>82</v>
      </c>
      <c r="G42" s="3">
        <v>109</v>
      </c>
      <c r="H42" s="3">
        <v>103</v>
      </c>
      <c r="I42" s="3">
        <v>208</v>
      </c>
      <c r="K42" s="25" t="s">
        <v>63</v>
      </c>
      <c r="L42" s="55">
        <v>0</v>
      </c>
      <c r="M42" s="55">
        <v>49</v>
      </c>
      <c r="N42" s="55">
        <v>51</v>
      </c>
      <c r="O42" s="55">
        <v>82</v>
      </c>
      <c r="P42" s="55">
        <v>109</v>
      </c>
      <c r="Q42" s="55">
        <v>103</v>
      </c>
      <c r="R42" s="55">
        <v>208</v>
      </c>
      <c r="T42" s="54"/>
      <c r="U42" s="39"/>
    </row>
    <row r="43" spans="1:21">
      <c r="A43" s="2" t="s">
        <v>62</v>
      </c>
      <c r="B43" s="3">
        <v>607</v>
      </c>
      <c r="C43" s="3">
        <v>652</v>
      </c>
      <c r="D43" s="3">
        <v>628</v>
      </c>
      <c r="E43" s="3">
        <v>600</v>
      </c>
      <c r="F43" s="3">
        <v>586</v>
      </c>
      <c r="G43" s="3">
        <v>584</v>
      </c>
      <c r="H43" s="3">
        <v>630</v>
      </c>
      <c r="I43" s="3">
        <v>611</v>
      </c>
      <c r="K43" s="25" t="s">
        <v>62</v>
      </c>
      <c r="L43" s="55">
        <v>652</v>
      </c>
      <c r="M43" s="55">
        <v>628</v>
      </c>
      <c r="N43" s="55">
        <v>600</v>
      </c>
      <c r="O43" s="55">
        <v>586</v>
      </c>
      <c r="P43" s="55">
        <v>584</v>
      </c>
      <c r="Q43" s="55">
        <v>630</v>
      </c>
      <c r="R43" s="55">
        <v>611</v>
      </c>
      <c r="T43" s="54"/>
      <c r="U43" s="39"/>
    </row>
    <row r="44" spans="1:21">
      <c r="A44" s="2" t="s">
        <v>61</v>
      </c>
      <c r="B44" s="3">
        <v>2643</v>
      </c>
      <c r="C44" s="3">
        <v>2495</v>
      </c>
      <c r="D44" s="3">
        <v>2510</v>
      </c>
      <c r="E44" s="3">
        <v>2424</v>
      </c>
      <c r="F44" s="3">
        <v>2396</v>
      </c>
      <c r="G44" s="3">
        <v>2402</v>
      </c>
      <c r="H44" s="3">
        <v>2429</v>
      </c>
      <c r="I44" s="3">
        <v>2302</v>
      </c>
      <c r="K44" s="25" t="s">
        <v>61</v>
      </c>
      <c r="L44" s="55">
        <v>2495</v>
      </c>
      <c r="M44" s="55">
        <v>2510</v>
      </c>
      <c r="N44" s="55">
        <v>2424</v>
      </c>
      <c r="O44" s="55">
        <v>2396</v>
      </c>
      <c r="P44" s="55">
        <v>2402</v>
      </c>
      <c r="Q44" s="55">
        <v>2429</v>
      </c>
      <c r="R44" s="55">
        <v>2302</v>
      </c>
      <c r="T44" s="54"/>
      <c r="U44" s="39"/>
    </row>
    <row r="45" spans="1:21">
      <c r="A45" s="2" t="s">
        <v>60</v>
      </c>
      <c r="B45" s="3">
        <v>8074</v>
      </c>
      <c r="C45" s="3">
        <v>8863</v>
      </c>
      <c r="D45" s="3">
        <v>11471</v>
      </c>
      <c r="E45" s="3">
        <v>11553</v>
      </c>
      <c r="F45" s="3">
        <v>12068</v>
      </c>
      <c r="G45" s="3">
        <v>14260</v>
      </c>
      <c r="H45" s="3">
        <v>15946</v>
      </c>
      <c r="I45" s="3">
        <v>15646</v>
      </c>
      <c r="K45" s="25" t="s">
        <v>60</v>
      </c>
      <c r="L45" s="55">
        <v>8863</v>
      </c>
      <c r="M45" s="55">
        <v>11471</v>
      </c>
      <c r="N45" s="55">
        <v>11553</v>
      </c>
      <c r="O45" s="55">
        <v>12068</v>
      </c>
      <c r="P45" s="55">
        <v>14260</v>
      </c>
      <c r="Q45" s="55">
        <v>15946</v>
      </c>
      <c r="R45" s="55">
        <v>15646</v>
      </c>
      <c r="T45" s="54"/>
      <c r="U45" s="39"/>
    </row>
    <row r="46" spans="1:21">
      <c r="A46" s="2" t="s">
        <v>59</v>
      </c>
      <c r="B46" s="3">
        <v>0</v>
      </c>
      <c r="C46" s="3">
        <v>47</v>
      </c>
      <c r="D46" s="3">
        <v>214</v>
      </c>
      <c r="E46" s="3">
        <v>222</v>
      </c>
      <c r="F46" s="3">
        <v>243</v>
      </c>
      <c r="G46" s="3">
        <v>242</v>
      </c>
      <c r="H46" s="3">
        <v>217</v>
      </c>
      <c r="I46" s="3">
        <v>221</v>
      </c>
      <c r="K46" s="25" t="s">
        <v>59</v>
      </c>
      <c r="L46" s="55">
        <v>47</v>
      </c>
      <c r="M46" s="55">
        <v>214</v>
      </c>
      <c r="N46" s="55">
        <v>222</v>
      </c>
      <c r="O46" s="55">
        <v>243</v>
      </c>
      <c r="P46" s="55">
        <v>242</v>
      </c>
      <c r="Q46" s="55">
        <v>217</v>
      </c>
      <c r="R46" s="55">
        <v>221</v>
      </c>
      <c r="T46" s="54"/>
      <c r="U46" s="39"/>
    </row>
    <row r="47" spans="1:21">
      <c r="A47" s="2" t="s">
        <v>58</v>
      </c>
      <c r="B47" s="3">
        <v>196</v>
      </c>
      <c r="C47" s="3">
        <v>427</v>
      </c>
      <c r="D47" s="4" t="s">
        <v>21</v>
      </c>
      <c r="E47" s="3">
        <v>893</v>
      </c>
      <c r="F47" s="4" t="s">
        <v>21</v>
      </c>
      <c r="G47" s="3">
        <v>811</v>
      </c>
      <c r="H47" s="3">
        <v>881</v>
      </c>
      <c r="I47" s="3">
        <v>1243</v>
      </c>
      <c r="K47" s="25" t="s">
        <v>58</v>
      </c>
      <c r="L47" s="55">
        <v>427</v>
      </c>
      <c r="M47" s="57" t="s">
        <v>21</v>
      </c>
      <c r="N47" s="55">
        <v>893</v>
      </c>
      <c r="O47" s="57" t="s">
        <v>21</v>
      </c>
      <c r="P47" s="55">
        <v>811</v>
      </c>
      <c r="Q47" s="57">
        <v>881</v>
      </c>
      <c r="R47" s="57">
        <v>1243</v>
      </c>
      <c r="T47" s="54"/>
      <c r="U47" s="39"/>
    </row>
    <row r="48" spans="1:21">
      <c r="A48" s="2" t="s">
        <v>57</v>
      </c>
      <c r="B48" s="3">
        <v>16</v>
      </c>
      <c r="C48" s="3">
        <v>29</v>
      </c>
      <c r="D48" s="3">
        <v>29</v>
      </c>
      <c r="E48" s="3">
        <v>25</v>
      </c>
      <c r="F48" s="3">
        <v>18</v>
      </c>
      <c r="G48" s="3">
        <v>27</v>
      </c>
      <c r="H48" s="3">
        <v>58</v>
      </c>
      <c r="I48" s="3">
        <v>83</v>
      </c>
      <c r="K48" s="25" t="s">
        <v>57</v>
      </c>
      <c r="L48" s="55">
        <v>29</v>
      </c>
      <c r="M48" s="55">
        <v>29</v>
      </c>
      <c r="N48" s="55">
        <v>25</v>
      </c>
      <c r="O48" s="55">
        <v>18</v>
      </c>
      <c r="P48" s="55">
        <v>27</v>
      </c>
      <c r="Q48" s="55">
        <v>58</v>
      </c>
      <c r="R48" s="55">
        <v>83</v>
      </c>
      <c r="T48" s="54"/>
      <c r="U48" s="39"/>
    </row>
    <row r="49" spans="1:21">
      <c r="A49" s="2" t="s">
        <v>56</v>
      </c>
      <c r="B49" s="3">
        <v>2342</v>
      </c>
      <c r="C49" s="3">
        <v>2112</v>
      </c>
      <c r="D49" s="3">
        <v>2492</v>
      </c>
      <c r="E49" s="3">
        <v>2394</v>
      </c>
      <c r="F49" s="3">
        <v>2685</v>
      </c>
      <c r="G49" s="3">
        <v>2589</v>
      </c>
      <c r="H49" s="3">
        <v>2804</v>
      </c>
      <c r="I49" s="3">
        <v>2580</v>
      </c>
      <c r="K49" s="25" t="s">
        <v>56</v>
      </c>
      <c r="L49" s="55">
        <v>2112</v>
      </c>
      <c r="M49" s="55">
        <v>2492</v>
      </c>
      <c r="N49" s="55">
        <v>2394</v>
      </c>
      <c r="O49" s="55">
        <v>2685</v>
      </c>
      <c r="P49" s="55">
        <v>2589</v>
      </c>
      <c r="Q49" s="55">
        <v>2804</v>
      </c>
      <c r="R49" s="55">
        <v>2580</v>
      </c>
      <c r="T49" s="54"/>
      <c r="U49" s="39"/>
    </row>
    <row r="50" spans="1:21">
      <c r="A50" s="2" t="s">
        <v>55</v>
      </c>
      <c r="B50" s="3">
        <v>11832</v>
      </c>
      <c r="C50" s="3">
        <v>11790</v>
      </c>
      <c r="D50" s="3">
        <v>11747</v>
      </c>
      <c r="E50" s="3">
        <v>11852</v>
      </c>
      <c r="F50" s="3">
        <v>11957</v>
      </c>
      <c r="G50" s="3">
        <v>12063</v>
      </c>
      <c r="H50" s="3">
        <v>12195</v>
      </c>
      <c r="I50" s="3">
        <v>12287</v>
      </c>
      <c r="K50" s="25" t="s">
        <v>55</v>
      </c>
      <c r="L50" s="55">
        <v>11790</v>
      </c>
      <c r="M50" s="55">
        <v>11747</v>
      </c>
      <c r="N50" s="55">
        <v>11852</v>
      </c>
      <c r="O50" s="55">
        <v>11957</v>
      </c>
      <c r="P50" s="55">
        <v>12063</v>
      </c>
      <c r="Q50" s="55">
        <v>12195</v>
      </c>
      <c r="R50" s="55">
        <v>12287</v>
      </c>
      <c r="T50" s="54"/>
      <c r="U50" s="39"/>
    </row>
    <row r="51" spans="1:21">
      <c r="A51" s="2" t="s">
        <v>54</v>
      </c>
      <c r="B51" s="3">
        <v>0</v>
      </c>
      <c r="C51" s="3">
        <v>2</v>
      </c>
      <c r="D51" s="3">
        <v>1</v>
      </c>
      <c r="E51" s="3">
        <v>3</v>
      </c>
      <c r="F51" s="3">
        <v>0</v>
      </c>
      <c r="G51" s="3">
        <v>1</v>
      </c>
      <c r="H51" s="3">
        <v>1</v>
      </c>
      <c r="I51" s="3">
        <v>1</v>
      </c>
      <c r="K51" s="25" t="s">
        <v>54</v>
      </c>
      <c r="L51" s="55">
        <v>2</v>
      </c>
      <c r="M51" s="55">
        <v>1</v>
      </c>
      <c r="N51" s="55">
        <v>3</v>
      </c>
      <c r="O51" s="55">
        <v>0</v>
      </c>
      <c r="P51" s="55">
        <v>1</v>
      </c>
      <c r="Q51" s="55">
        <v>1</v>
      </c>
      <c r="R51" s="55">
        <v>1</v>
      </c>
      <c r="T51" s="54"/>
      <c r="U51" s="39"/>
    </row>
    <row r="52" spans="1:21">
      <c r="A52" s="2" t="s">
        <v>33</v>
      </c>
      <c r="B52" s="3">
        <v>5552</v>
      </c>
      <c r="C52" s="3">
        <v>5529</v>
      </c>
      <c r="D52" s="3">
        <v>5970</v>
      </c>
      <c r="E52" s="3">
        <v>5868</v>
      </c>
      <c r="F52" s="3">
        <v>2969</v>
      </c>
      <c r="G52" s="3">
        <v>3866</v>
      </c>
      <c r="H52" s="3">
        <v>5378</v>
      </c>
      <c r="I52" s="3">
        <v>5576</v>
      </c>
      <c r="K52" s="27" t="s">
        <v>33</v>
      </c>
      <c r="L52" s="56">
        <v>5529</v>
      </c>
      <c r="M52" s="56">
        <v>5970</v>
      </c>
      <c r="N52" s="56">
        <v>5868</v>
      </c>
      <c r="O52" s="56">
        <v>2969</v>
      </c>
      <c r="P52" s="56">
        <v>3866</v>
      </c>
      <c r="Q52" s="56">
        <v>5378</v>
      </c>
      <c r="R52" s="56">
        <v>5576</v>
      </c>
      <c r="T52" s="54"/>
      <c r="U52" s="39"/>
    </row>
    <row r="53" spans="1:21">
      <c r="A53" s="2" t="s">
        <v>53</v>
      </c>
      <c r="B53" s="3">
        <v>0</v>
      </c>
      <c r="C53" s="3">
        <v>0</v>
      </c>
      <c r="D53" s="3">
        <v>0</v>
      </c>
      <c r="E53" s="3">
        <v>4</v>
      </c>
      <c r="F53" s="3">
        <v>0</v>
      </c>
      <c r="G53" s="3">
        <v>0</v>
      </c>
      <c r="H53" s="3">
        <v>2</v>
      </c>
      <c r="I53" s="4" t="s">
        <v>21</v>
      </c>
      <c r="K53" s="25" t="s">
        <v>53</v>
      </c>
      <c r="L53" s="55">
        <v>0</v>
      </c>
      <c r="M53" s="55">
        <v>0</v>
      </c>
      <c r="N53" s="55">
        <v>4</v>
      </c>
      <c r="O53" s="55">
        <v>0</v>
      </c>
      <c r="P53" s="55">
        <v>0</v>
      </c>
      <c r="Q53" s="55">
        <v>2</v>
      </c>
      <c r="R53" s="55" t="s">
        <v>21</v>
      </c>
      <c r="T53" s="54"/>
      <c r="U53" s="39"/>
    </row>
    <row r="54" spans="1:21">
      <c r="A54" s="2" t="s">
        <v>51</v>
      </c>
      <c r="B54" s="3">
        <v>0</v>
      </c>
      <c r="C54" s="3">
        <v>3</v>
      </c>
      <c r="D54" s="3">
        <v>12</v>
      </c>
      <c r="E54" s="3">
        <v>11</v>
      </c>
      <c r="F54" s="3">
        <v>15</v>
      </c>
      <c r="G54" s="3">
        <v>19</v>
      </c>
      <c r="H54" s="3">
        <v>21</v>
      </c>
      <c r="I54" s="3">
        <v>15</v>
      </c>
      <c r="K54" s="25" t="s">
        <v>51</v>
      </c>
      <c r="L54" s="55">
        <v>3</v>
      </c>
      <c r="M54" s="55">
        <v>12</v>
      </c>
      <c r="N54" s="55">
        <v>11</v>
      </c>
      <c r="O54" s="55">
        <v>15</v>
      </c>
      <c r="P54" s="55">
        <v>19</v>
      </c>
      <c r="Q54" s="55">
        <v>21</v>
      </c>
      <c r="R54" s="55">
        <v>15</v>
      </c>
      <c r="T54" s="54"/>
      <c r="U54" s="39"/>
    </row>
    <row r="55" spans="1:21">
      <c r="A55" s="2" t="s">
        <v>50</v>
      </c>
      <c r="B55" s="3">
        <v>6</v>
      </c>
      <c r="C55" s="3">
        <v>0</v>
      </c>
      <c r="D55" s="3">
        <v>91</v>
      </c>
      <c r="E55" s="3">
        <v>113</v>
      </c>
      <c r="F55" s="3">
        <v>150</v>
      </c>
      <c r="G55" s="3">
        <v>221</v>
      </c>
      <c r="H55" s="3">
        <v>236</v>
      </c>
      <c r="I55" s="3">
        <v>163</v>
      </c>
      <c r="K55" s="25" t="s">
        <v>50</v>
      </c>
      <c r="L55" s="55">
        <v>0</v>
      </c>
      <c r="M55" s="55">
        <v>91</v>
      </c>
      <c r="N55" s="55">
        <v>113</v>
      </c>
      <c r="O55" s="55">
        <v>150</v>
      </c>
      <c r="P55" s="55">
        <v>221</v>
      </c>
      <c r="Q55" s="55">
        <v>236</v>
      </c>
      <c r="R55" s="55">
        <v>163</v>
      </c>
      <c r="T55" s="54"/>
      <c r="U55" s="39"/>
    </row>
    <row r="56" spans="1:21">
      <c r="A56" s="2" t="s">
        <v>49</v>
      </c>
      <c r="B56" s="3">
        <v>135</v>
      </c>
      <c r="C56" s="3">
        <v>132</v>
      </c>
      <c r="D56" s="3">
        <v>132</v>
      </c>
      <c r="E56" s="3">
        <v>132</v>
      </c>
      <c r="F56" s="3">
        <v>156</v>
      </c>
      <c r="G56" s="3">
        <v>221</v>
      </c>
      <c r="H56" s="3">
        <v>222</v>
      </c>
      <c r="I56" s="3">
        <v>228</v>
      </c>
      <c r="K56" s="25" t="s">
        <v>49</v>
      </c>
      <c r="L56" s="55">
        <v>132</v>
      </c>
      <c r="M56" s="55">
        <v>132</v>
      </c>
      <c r="N56" s="55">
        <v>132</v>
      </c>
      <c r="O56" s="55">
        <v>156</v>
      </c>
      <c r="P56" s="55">
        <v>221</v>
      </c>
      <c r="Q56" s="55">
        <v>222</v>
      </c>
      <c r="R56" s="55">
        <v>228</v>
      </c>
      <c r="T56" s="54"/>
      <c r="U56" s="39"/>
    </row>
    <row r="57" spans="1:21">
      <c r="A57" s="2" t="s">
        <v>48</v>
      </c>
      <c r="B57" s="3">
        <v>408</v>
      </c>
      <c r="C57" s="3">
        <v>364</v>
      </c>
      <c r="D57" s="3">
        <v>336</v>
      </c>
      <c r="E57" s="3">
        <v>373</v>
      </c>
      <c r="F57" s="3">
        <v>525</v>
      </c>
      <c r="G57" s="3">
        <v>554</v>
      </c>
      <c r="H57" s="3">
        <v>608</v>
      </c>
      <c r="I57" s="3">
        <v>501</v>
      </c>
      <c r="K57" s="25" t="s">
        <v>48</v>
      </c>
      <c r="L57" s="55">
        <v>364</v>
      </c>
      <c r="M57" s="55">
        <v>336</v>
      </c>
      <c r="N57" s="55">
        <v>373</v>
      </c>
      <c r="O57" s="55">
        <v>525</v>
      </c>
      <c r="P57" s="55">
        <v>554</v>
      </c>
      <c r="Q57" s="55">
        <v>608</v>
      </c>
      <c r="R57" s="55">
        <v>501</v>
      </c>
      <c r="T57" s="54"/>
      <c r="U57" s="39"/>
    </row>
    <row r="58" spans="1:21">
      <c r="A58" s="2" t="s">
        <v>47</v>
      </c>
      <c r="B58" s="3">
        <v>2</v>
      </c>
      <c r="C58" s="3">
        <v>1</v>
      </c>
      <c r="D58" s="3">
        <v>1</v>
      </c>
      <c r="E58" s="3">
        <v>1</v>
      </c>
      <c r="F58" s="3">
        <v>4</v>
      </c>
      <c r="G58" s="3">
        <v>1</v>
      </c>
      <c r="H58" s="3">
        <v>0</v>
      </c>
      <c r="I58" s="3">
        <v>0</v>
      </c>
      <c r="K58" s="25" t="s">
        <v>47</v>
      </c>
      <c r="L58" s="55">
        <v>1</v>
      </c>
      <c r="M58" s="55">
        <v>1</v>
      </c>
      <c r="N58" s="55">
        <v>1</v>
      </c>
      <c r="O58" s="55">
        <v>4</v>
      </c>
      <c r="P58" s="55">
        <v>1</v>
      </c>
      <c r="Q58" s="55">
        <v>0</v>
      </c>
      <c r="R58" s="55">
        <v>0</v>
      </c>
      <c r="T58" s="54"/>
      <c r="U58" s="39"/>
    </row>
    <row r="59" spans="1:21">
      <c r="A59" s="2" t="s">
        <v>46</v>
      </c>
      <c r="B59" s="3">
        <v>3956</v>
      </c>
      <c r="C59" s="3">
        <v>4405</v>
      </c>
      <c r="D59" s="3">
        <v>4200</v>
      </c>
      <c r="E59" s="3">
        <v>4141</v>
      </c>
      <c r="F59" s="3">
        <v>4057</v>
      </c>
      <c r="G59" s="3">
        <v>3901</v>
      </c>
      <c r="H59" s="3">
        <v>3775</v>
      </c>
      <c r="I59" s="3">
        <v>3668</v>
      </c>
      <c r="K59" s="25" t="s">
        <v>46</v>
      </c>
      <c r="L59" s="55">
        <v>4405</v>
      </c>
      <c r="M59" s="55">
        <v>4200</v>
      </c>
      <c r="N59" s="55">
        <v>4141</v>
      </c>
      <c r="O59" s="55">
        <v>4057</v>
      </c>
      <c r="P59" s="55">
        <v>3901</v>
      </c>
      <c r="Q59" s="55">
        <v>3775</v>
      </c>
      <c r="R59" s="55">
        <v>3668</v>
      </c>
      <c r="T59" s="54"/>
      <c r="U59" s="39"/>
    </row>
    <row r="60" spans="1:21">
      <c r="A60" s="2" t="s">
        <v>45</v>
      </c>
      <c r="B60" s="3">
        <v>1678</v>
      </c>
      <c r="C60" s="3">
        <v>1693</v>
      </c>
      <c r="D60" s="3">
        <v>1716</v>
      </c>
      <c r="E60" s="3">
        <v>1756</v>
      </c>
      <c r="F60" s="3">
        <v>1833</v>
      </c>
      <c r="G60" s="3">
        <v>1855</v>
      </c>
      <c r="H60" s="3">
        <v>1944</v>
      </c>
      <c r="I60" s="3">
        <v>1977</v>
      </c>
      <c r="K60" s="25" t="s">
        <v>45</v>
      </c>
      <c r="L60" s="55">
        <v>1693</v>
      </c>
      <c r="M60" s="55">
        <v>1716</v>
      </c>
      <c r="N60" s="55">
        <v>1756</v>
      </c>
      <c r="O60" s="55">
        <v>1833</v>
      </c>
      <c r="P60" s="55">
        <v>1855</v>
      </c>
      <c r="Q60" s="55">
        <v>1944</v>
      </c>
      <c r="R60" s="55">
        <v>1977</v>
      </c>
      <c r="T60" s="54"/>
      <c r="U60" s="39"/>
    </row>
    <row r="61" spans="1:21">
      <c r="A61" s="2" t="s">
        <v>44</v>
      </c>
      <c r="B61" s="3">
        <v>0</v>
      </c>
      <c r="C61" s="3">
        <v>0</v>
      </c>
      <c r="D61" s="3">
        <v>563</v>
      </c>
      <c r="E61" s="3">
        <v>1162</v>
      </c>
      <c r="F61" s="3">
        <v>1318</v>
      </c>
      <c r="G61" s="3">
        <v>2114</v>
      </c>
      <c r="H61" s="3">
        <v>2114</v>
      </c>
      <c r="I61" s="3">
        <v>2724</v>
      </c>
      <c r="K61" s="25" t="s">
        <v>44</v>
      </c>
      <c r="L61" s="55">
        <v>0</v>
      </c>
      <c r="M61" s="55">
        <v>563</v>
      </c>
      <c r="N61" s="55">
        <v>1162</v>
      </c>
      <c r="O61" s="55">
        <v>1318</v>
      </c>
      <c r="P61" s="55">
        <v>2114</v>
      </c>
      <c r="Q61" s="55">
        <v>2114</v>
      </c>
      <c r="R61" s="55">
        <v>2724</v>
      </c>
      <c r="T61" s="54"/>
      <c r="U61" s="39"/>
    </row>
    <row r="62" spans="1:21">
      <c r="A62" s="2" t="s">
        <v>43</v>
      </c>
      <c r="B62" s="3">
        <v>1088</v>
      </c>
      <c r="C62" s="3">
        <v>930</v>
      </c>
      <c r="D62" s="3">
        <v>1091</v>
      </c>
      <c r="E62" s="3">
        <v>974</v>
      </c>
      <c r="F62" s="3">
        <v>941</v>
      </c>
      <c r="G62" s="3">
        <v>950</v>
      </c>
      <c r="H62" s="3">
        <v>989</v>
      </c>
      <c r="I62" s="3">
        <v>946</v>
      </c>
      <c r="K62" s="25" t="s">
        <v>43</v>
      </c>
      <c r="L62" s="55">
        <v>930</v>
      </c>
      <c r="M62" s="55">
        <v>1091</v>
      </c>
      <c r="N62" s="55">
        <v>974</v>
      </c>
      <c r="O62" s="55">
        <v>941</v>
      </c>
      <c r="P62" s="55">
        <v>950</v>
      </c>
      <c r="Q62" s="55">
        <v>989</v>
      </c>
      <c r="R62" s="55">
        <v>946</v>
      </c>
      <c r="T62" s="54"/>
      <c r="U62" s="39"/>
    </row>
    <row r="63" spans="1:21">
      <c r="A63" s="2" t="s">
        <v>42</v>
      </c>
      <c r="B63" s="3">
        <v>47</v>
      </c>
      <c r="C63" s="3">
        <v>89</v>
      </c>
      <c r="D63" s="3">
        <v>97</v>
      </c>
      <c r="E63" s="3">
        <v>133</v>
      </c>
      <c r="F63" s="3">
        <v>116</v>
      </c>
      <c r="G63" s="3">
        <v>220</v>
      </c>
      <c r="H63" s="3">
        <v>227</v>
      </c>
      <c r="I63" s="3">
        <v>241</v>
      </c>
      <c r="K63" s="25" t="s">
        <v>42</v>
      </c>
      <c r="L63" s="55">
        <v>89</v>
      </c>
      <c r="M63" s="55">
        <v>97</v>
      </c>
      <c r="N63" s="55">
        <v>133</v>
      </c>
      <c r="O63" s="55">
        <v>116</v>
      </c>
      <c r="P63" s="55">
        <v>220</v>
      </c>
      <c r="Q63" s="55">
        <v>227</v>
      </c>
      <c r="R63" s="55">
        <v>241</v>
      </c>
      <c r="T63" s="54"/>
      <c r="U63" s="39"/>
    </row>
    <row r="64" spans="1:21">
      <c r="A64" s="2" t="s">
        <v>41</v>
      </c>
      <c r="B64" s="3">
        <v>11</v>
      </c>
      <c r="C64" s="3">
        <v>9</v>
      </c>
      <c r="D64" s="3">
        <v>3</v>
      </c>
      <c r="E64" s="3">
        <v>2</v>
      </c>
      <c r="F64" s="3">
        <v>158</v>
      </c>
      <c r="G64" s="3">
        <v>169</v>
      </c>
      <c r="H64" s="3">
        <v>74</v>
      </c>
      <c r="I64" s="3">
        <v>98</v>
      </c>
      <c r="K64" s="25" t="s">
        <v>41</v>
      </c>
      <c r="L64" s="55">
        <v>9</v>
      </c>
      <c r="M64" s="55">
        <v>3</v>
      </c>
      <c r="N64" s="55">
        <v>2</v>
      </c>
      <c r="O64" s="55">
        <v>158</v>
      </c>
      <c r="P64" s="55">
        <v>169</v>
      </c>
      <c r="Q64" s="55">
        <v>74</v>
      </c>
      <c r="R64" s="55">
        <v>98</v>
      </c>
      <c r="T64" s="54"/>
      <c r="U64" s="39"/>
    </row>
    <row r="65" spans="1:21">
      <c r="A65" s="2" t="s">
        <v>40</v>
      </c>
      <c r="B65" s="3">
        <v>182</v>
      </c>
      <c r="C65" s="3">
        <v>164</v>
      </c>
      <c r="D65" s="3">
        <v>174</v>
      </c>
      <c r="E65" s="3">
        <v>186</v>
      </c>
      <c r="F65" s="3">
        <v>191</v>
      </c>
      <c r="G65" s="3">
        <v>197</v>
      </c>
      <c r="H65" s="3">
        <v>197</v>
      </c>
      <c r="I65" s="3">
        <v>157</v>
      </c>
      <c r="K65" s="25" t="s">
        <v>40</v>
      </c>
      <c r="L65" s="55">
        <v>164</v>
      </c>
      <c r="M65" s="55">
        <v>174</v>
      </c>
      <c r="N65" s="55">
        <v>186</v>
      </c>
      <c r="O65" s="55">
        <v>191</v>
      </c>
      <c r="P65" s="55">
        <v>197</v>
      </c>
      <c r="Q65" s="55">
        <v>197</v>
      </c>
      <c r="R65" s="55">
        <v>157</v>
      </c>
      <c r="T65" s="54"/>
      <c r="U65" s="39"/>
    </row>
    <row r="66" spans="1:21">
      <c r="A66" s="2" t="s">
        <v>39</v>
      </c>
      <c r="B66" s="3">
        <v>678</v>
      </c>
      <c r="C66" s="3">
        <v>925</v>
      </c>
      <c r="D66" s="3">
        <v>1137</v>
      </c>
      <c r="E66" s="3">
        <v>1316</v>
      </c>
      <c r="F66" s="3">
        <v>1312</v>
      </c>
      <c r="G66" s="3">
        <v>1515</v>
      </c>
      <c r="H66" s="3">
        <v>1646</v>
      </c>
      <c r="I66" s="3">
        <v>1732</v>
      </c>
      <c r="K66" s="25" t="s">
        <v>39</v>
      </c>
      <c r="L66" s="55">
        <v>925</v>
      </c>
      <c r="M66" s="55">
        <v>1137</v>
      </c>
      <c r="N66" s="55">
        <v>1316</v>
      </c>
      <c r="O66" s="55">
        <v>1312</v>
      </c>
      <c r="P66" s="55">
        <v>1515</v>
      </c>
      <c r="Q66" s="55">
        <v>1646</v>
      </c>
      <c r="R66" s="55">
        <v>1732</v>
      </c>
      <c r="T66" s="54"/>
      <c r="U66" s="39"/>
    </row>
    <row r="67" spans="1:21">
      <c r="A67" s="2" t="s">
        <v>38</v>
      </c>
      <c r="B67" s="3">
        <v>2236</v>
      </c>
      <c r="C67" s="3">
        <v>2271</v>
      </c>
      <c r="D67" s="3">
        <v>2236</v>
      </c>
      <c r="E67" s="3">
        <v>2149</v>
      </c>
      <c r="F67" s="3">
        <v>2284</v>
      </c>
      <c r="G67" s="3">
        <v>2263</v>
      </c>
      <c r="H67" s="3">
        <v>2400</v>
      </c>
      <c r="I67" s="3">
        <v>2362</v>
      </c>
      <c r="K67" s="25" t="s">
        <v>38</v>
      </c>
      <c r="L67" s="55">
        <v>2271</v>
      </c>
      <c r="M67" s="55">
        <v>2236</v>
      </c>
      <c r="N67" s="55">
        <v>2149</v>
      </c>
      <c r="O67" s="55">
        <v>2284</v>
      </c>
      <c r="P67" s="55">
        <v>2263</v>
      </c>
      <c r="Q67" s="55">
        <v>2400</v>
      </c>
      <c r="R67" s="55">
        <v>2362</v>
      </c>
      <c r="T67" s="54"/>
      <c r="U67" s="39"/>
    </row>
  </sheetData>
  <mergeCells count="4">
    <mergeCell ref="B1:I1"/>
    <mergeCell ref="B38:I38"/>
    <mergeCell ref="L32:S32"/>
    <mergeCell ref="L1:R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94003-6D76-4C8E-B8C1-66A57F2AD0F7}">
  <dimension ref="A1:AF62"/>
  <sheetViews>
    <sheetView topLeftCell="I1" zoomScaleNormal="100" workbookViewId="0">
      <selection activeCell="X2" sqref="X2"/>
    </sheetView>
  </sheetViews>
  <sheetFormatPr defaultRowHeight="14.25"/>
  <cols>
    <col min="2" max="2" width="10.625" bestFit="1" customWidth="1"/>
  </cols>
  <sheetData>
    <row r="1" spans="1:24">
      <c r="A1" s="2"/>
      <c r="B1" s="167" t="s">
        <v>93</v>
      </c>
      <c r="C1" s="168"/>
      <c r="D1" s="168"/>
      <c r="E1" s="168"/>
      <c r="F1" s="168"/>
      <c r="G1" s="168"/>
      <c r="H1" s="168"/>
      <c r="I1" s="168"/>
      <c r="K1" s="2"/>
      <c r="L1" s="167" t="s">
        <v>93</v>
      </c>
      <c r="M1" s="168"/>
      <c r="N1" s="168"/>
      <c r="O1" s="168"/>
      <c r="P1" s="168"/>
      <c r="Q1" s="168"/>
      <c r="R1" s="168"/>
      <c r="S1" s="168"/>
    </row>
    <row r="2" spans="1:24">
      <c r="A2" s="2" t="s">
        <v>85</v>
      </c>
      <c r="B2" s="2" t="s">
        <v>81</v>
      </c>
      <c r="C2" s="32" t="s">
        <v>11</v>
      </c>
      <c r="D2" s="2" t="s">
        <v>80</v>
      </c>
      <c r="E2" s="2" t="s">
        <v>12</v>
      </c>
      <c r="F2" s="2" t="s">
        <v>79</v>
      </c>
      <c r="G2" s="2" t="s">
        <v>35</v>
      </c>
      <c r="H2" s="2" t="s">
        <v>78</v>
      </c>
      <c r="I2" s="2" t="s">
        <v>36</v>
      </c>
      <c r="K2" s="2" t="s">
        <v>85</v>
      </c>
      <c r="L2" s="2" t="s">
        <v>81</v>
      </c>
      <c r="M2" s="32" t="s">
        <v>11</v>
      </c>
      <c r="N2" s="2" t="s">
        <v>80</v>
      </c>
      <c r="O2" s="2" t="s">
        <v>12</v>
      </c>
      <c r="P2" s="2" t="s">
        <v>79</v>
      </c>
      <c r="Q2" s="2" t="s">
        <v>35</v>
      </c>
      <c r="R2" s="2" t="s">
        <v>78</v>
      </c>
      <c r="S2" s="2" t="s">
        <v>36</v>
      </c>
      <c r="U2" s="2" t="s">
        <v>85</v>
      </c>
      <c r="V2" s="2" t="s">
        <v>36</v>
      </c>
      <c r="X2" s="7" t="s">
        <v>752</v>
      </c>
    </row>
    <row r="3" spans="1:24">
      <c r="A3" s="2" t="s">
        <v>34</v>
      </c>
      <c r="B3" s="38">
        <v>0.26359953703703703</v>
      </c>
      <c r="C3" s="38">
        <v>0.27503766230660703</v>
      </c>
      <c r="D3" s="38">
        <v>0.27389063591893781</v>
      </c>
      <c r="E3" s="38">
        <v>0.28672878246596506</v>
      </c>
      <c r="F3" s="38">
        <v>0.30064080426691225</v>
      </c>
      <c r="G3" s="38">
        <v>0.30257493715399719</v>
      </c>
      <c r="H3" s="38">
        <v>0.30536018137729909</v>
      </c>
      <c r="I3" s="38">
        <v>0.30823400694473418</v>
      </c>
      <c r="K3" s="2" t="s">
        <v>34</v>
      </c>
      <c r="L3" s="53">
        <f t="shared" ref="L3:L15" si="0">B3*100</f>
        <v>26.359953703703702</v>
      </c>
      <c r="M3" s="53">
        <f t="shared" ref="M3:M15" si="1">C3*100</f>
        <v>27.503766230660702</v>
      </c>
      <c r="N3" s="53">
        <f t="shared" ref="N3:N15" si="2">D3*100</f>
        <v>27.38906359189378</v>
      </c>
      <c r="O3" s="53">
        <f t="shared" ref="O3:O15" si="3">E3*100</f>
        <v>28.672878246596508</v>
      </c>
      <c r="P3" s="53">
        <f t="shared" ref="P3:P15" si="4">F3*100</f>
        <v>30.064080426691227</v>
      </c>
      <c r="Q3" s="53">
        <f t="shared" ref="Q3:Q15" si="5">G3*100</f>
        <v>30.257493715399718</v>
      </c>
      <c r="R3" s="53">
        <f t="shared" ref="R3:R15" si="6">H3*100</f>
        <v>30.536018137729908</v>
      </c>
      <c r="S3" s="53">
        <f t="shared" ref="S3:S15" si="7">I3*100</f>
        <v>30.823400694473417</v>
      </c>
      <c r="U3" s="2" t="s">
        <v>41</v>
      </c>
      <c r="V3" s="53">
        <v>53.962264150943398</v>
      </c>
    </row>
    <row r="4" spans="1:24">
      <c r="A4" s="2" t="s">
        <v>64</v>
      </c>
      <c r="B4" s="38">
        <v>0.35663457513604019</v>
      </c>
      <c r="C4" s="38">
        <v>0.33927056827820185</v>
      </c>
      <c r="D4" s="38">
        <v>0.32447817836812143</v>
      </c>
      <c r="E4" s="38">
        <v>0.33945345858240822</v>
      </c>
      <c r="F4" s="38">
        <v>0.34630520332313075</v>
      </c>
      <c r="G4" s="38">
        <v>0.33143939393939392</v>
      </c>
      <c r="H4" s="38">
        <v>0.3439119170984456</v>
      </c>
      <c r="I4" s="38">
        <v>0.34445157152020528</v>
      </c>
      <c r="K4" s="2" t="s">
        <v>64</v>
      </c>
      <c r="L4" s="53">
        <f t="shared" si="0"/>
        <v>35.663457513604016</v>
      </c>
      <c r="M4" s="53">
        <f t="shared" si="1"/>
        <v>33.927056827820188</v>
      </c>
      <c r="N4" s="53">
        <f t="shared" si="2"/>
        <v>32.447817836812142</v>
      </c>
      <c r="O4" s="53">
        <f t="shared" si="3"/>
        <v>33.94534585824082</v>
      </c>
      <c r="P4" s="53">
        <f t="shared" si="4"/>
        <v>34.630520332313075</v>
      </c>
      <c r="Q4" s="53">
        <f t="shared" si="5"/>
        <v>33.143939393939391</v>
      </c>
      <c r="R4" s="53">
        <f t="shared" si="6"/>
        <v>34.391191709844563</v>
      </c>
      <c r="S4" s="53">
        <f t="shared" si="7"/>
        <v>34.445157152020528</v>
      </c>
      <c r="U4" s="2" t="s">
        <v>60</v>
      </c>
      <c r="V4" s="53">
        <v>49.152407481098287</v>
      </c>
    </row>
    <row r="5" spans="1:24">
      <c r="A5" s="2" t="s">
        <v>63</v>
      </c>
      <c r="B5" s="38">
        <v>0.25232590921905834</v>
      </c>
      <c r="C5" s="38">
        <v>0.23672566371681417</v>
      </c>
      <c r="D5" s="38">
        <v>0.2530546623794212</v>
      </c>
      <c r="E5" s="38">
        <v>0.22536617842876164</v>
      </c>
      <c r="F5" s="38">
        <v>0.19358108108108107</v>
      </c>
      <c r="G5" s="38">
        <v>0.22732012513034411</v>
      </c>
      <c r="H5" s="38">
        <v>0.26929338977531747</v>
      </c>
      <c r="I5" s="38">
        <v>0.29695697796432319</v>
      </c>
      <c r="K5" s="2" t="s">
        <v>63</v>
      </c>
      <c r="L5" s="53">
        <f t="shared" si="0"/>
        <v>25.232590921905835</v>
      </c>
      <c r="M5" s="53">
        <f t="shared" si="1"/>
        <v>23.672566371681416</v>
      </c>
      <c r="N5" s="53">
        <f t="shared" si="2"/>
        <v>25.30546623794212</v>
      </c>
      <c r="O5" s="53">
        <f t="shared" si="3"/>
        <v>22.536617842876165</v>
      </c>
      <c r="P5" s="53">
        <f t="shared" si="4"/>
        <v>19.358108108108109</v>
      </c>
      <c r="Q5" s="53">
        <f t="shared" si="5"/>
        <v>22.732012513034412</v>
      </c>
      <c r="R5" s="53">
        <f t="shared" si="6"/>
        <v>26.929338977531746</v>
      </c>
      <c r="S5" s="53">
        <f t="shared" si="7"/>
        <v>29.69569779643232</v>
      </c>
      <c r="U5" s="2" t="s">
        <v>64</v>
      </c>
      <c r="V5" s="53">
        <v>34.445157152020528</v>
      </c>
    </row>
    <row r="6" spans="1:24">
      <c r="A6" s="2" t="s">
        <v>62</v>
      </c>
      <c r="B6" s="38">
        <v>0.14823670053795576</v>
      </c>
      <c r="C6" s="38">
        <v>0.20569130838230745</v>
      </c>
      <c r="D6" s="38">
        <v>0.21251548946716234</v>
      </c>
      <c r="E6" s="38">
        <v>0.22569763876111623</v>
      </c>
      <c r="F6" s="38">
        <v>0.25501947857356905</v>
      </c>
      <c r="G6" s="38">
        <v>0.26759776536312851</v>
      </c>
      <c r="H6" s="38">
        <v>0.26955805654680209</v>
      </c>
      <c r="I6" s="38">
        <v>0.27197213290460881</v>
      </c>
      <c r="K6" s="2" t="s">
        <v>62</v>
      </c>
      <c r="L6" s="53">
        <f t="shared" si="0"/>
        <v>14.823670053795576</v>
      </c>
      <c r="M6" s="53">
        <f t="shared" si="1"/>
        <v>20.569130838230745</v>
      </c>
      <c r="N6" s="53">
        <f t="shared" si="2"/>
        <v>21.251548946716234</v>
      </c>
      <c r="O6" s="53">
        <f t="shared" si="3"/>
        <v>22.569763876111622</v>
      </c>
      <c r="P6" s="53">
        <f t="shared" si="4"/>
        <v>25.501947857356903</v>
      </c>
      <c r="Q6" s="53">
        <f t="shared" si="5"/>
        <v>26.759776536312852</v>
      </c>
      <c r="R6" s="53">
        <f t="shared" si="6"/>
        <v>26.955805654680209</v>
      </c>
      <c r="S6" s="53">
        <f t="shared" si="7"/>
        <v>27.19721329046088</v>
      </c>
      <c r="U6" s="2" t="s">
        <v>61</v>
      </c>
      <c r="V6" s="53">
        <v>32.343584305408271</v>
      </c>
    </row>
    <row r="7" spans="1:24">
      <c r="A7" s="2" t="s">
        <v>61</v>
      </c>
      <c r="B7" s="38">
        <v>0.28398917343327085</v>
      </c>
      <c r="C7" s="38">
        <v>0.2695806523186155</v>
      </c>
      <c r="D7" s="38">
        <v>0.27328511943896561</v>
      </c>
      <c r="E7" s="38">
        <v>0.27966659355121737</v>
      </c>
      <c r="F7" s="38">
        <v>0.29030186255619783</v>
      </c>
      <c r="G7" s="38">
        <v>0.29871767920958586</v>
      </c>
      <c r="H7" s="38">
        <v>0.28807106598984772</v>
      </c>
      <c r="I7" s="38">
        <v>0.32343584305408274</v>
      </c>
      <c r="K7" s="2" t="s">
        <v>61</v>
      </c>
      <c r="L7" s="53">
        <f t="shared" si="0"/>
        <v>28.398917343327085</v>
      </c>
      <c r="M7" s="53">
        <f t="shared" si="1"/>
        <v>26.95806523186155</v>
      </c>
      <c r="N7" s="53">
        <f t="shared" si="2"/>
        <v>27.328511943896562</v>
      </c>
      <c r="O7" s="53">
        <f t="shared" si="3"/>
        <v>27.966659355121738</v>
      </c>
      <c r="P7" s="53">
        <f t="shared" si="4"/>
        <v>29.030186255619782</v>
      </c>
      <c r="Q7" s="53">
        <f t="shared" si="5"/>
        <v>29.871767920958586</v>
      </c>
      <c r="R7" s="53">
        <f t="shared" si="6"/>
        <v>28.80710659898477</v>
      </c>
      <c r="S7" s="53">
        <f t="shared" si="7"/>
        <v>32.343584305408271</v>
      </c>
      <c r="U7" s="2" t="s">
        <v>33</v>
      </c>
      <c r="V7" s="53">
        <v>31.559225844004658</v>
      </c>
    </row>
    <row r="8" spans="1:24">
      <c r="A8" s="2" t="s">
        <v>60</v>
      </c>
      <c r="B8" s="38">
        <v>0.46050798200565307</v>
      </c>
      <c r="C8" s="38">
        <v>0.47420567133583874</v>
      </c>
      <c r="D8" s="38">
        <v>0.4711042206401338</v>
      </c>
      <c r="E8" s="38">
        <v>0.48080880025324468</v>
      </c>
      <c r="F8" s="38">
        <v>0.49242424242424243</v>
      </c>
      <c r="G8" s="38">
        <v>0.48788675119406133</v>
      </c>
      <c r="H8" s="38">
        <v>0.48957327669434253</v>
      </c>
      <c r="I8" s="38">
        <v>0.49152407481098287</v>
      </c>
      <c r="K8" s="2" t="s">
        <v>60</v>
      </c>
      <c r="L8" s="53">
        <f t="shared" si="0"/>
        <v>46.05079820056531</v>
      </c>
      <c r="M8" s="53">
        <f t="shared" si="1"/>
        <v>47.420567133583873</v>
      </c>
      <c r="N8" s="53">
        <f t="shared" si="2"/>
        <v>47.110422064013378</v>
      </c>
      <c r="O8" s="53">
        <f t="shared" si="3"/>
        <v>48.080880025324468</v>
      </c>
      <c r="P8" s="53">
        <f t="shared" si="4"/>
        <v>49.242424242424242</v>
      </c>
      <c r="Q8" s="53">
        <f t="shared" si="5"/>
        <v>48.788675119406136</v>
      </c>
      <c r="R8" s="53">
        <f t="shared" si="6"/>
        <v>48.95732766943425</v>
      </c>
      <c r="S8" s="53">
        <f t="shared" si="7"/>
        <v>49.152407481098287</v>
      </c>
      <c r="U8" s="2" t="s">
        <v>34</v>
      </c>
      <c r="V8" s="53">
        <v>30.823400694473417</v>
      </c>
    </row>
    <row r="9" spans="1:24">
      <c r="A9" s="2" t="s">
        <v>59</v>
      </c>
      <c r="B9" s="38">
        <v>0.1746987951807229</v>
      </c>
      <c r="C9" s="38">
        <v>0.21052631578947367</v>
      </c>
      <c r="D9" s="38">
        <v>0.14583333333333334</v>
      </c>
      <c r="E9" s="38">
        <v>0.314070351758794</v>
      </c>
      <c r="F9" s="38">
        <v>0.28467153284671531</v>
      </c>
      <c r="G9" s="38">
        <v>0.27593818984547464</v>
      </c>
      <c r="H9" s="38">
        <v>0.258130081300813</v>
      </c>
      <c r="I9" s="38">
        <v>0.25742574257425743</v>
      </c>
      <c r="K9" s="2" t="s">
        <v>59</v>
      </c>
      <c r="L9" s="53">
        <f t="shared" si="0"/>
        <v>17.46987951807229</v>
      </c>
      <c r="M9" s="53">
        <f t="shared" si="1"/>
        <v>21.052631578947366</v>
      </c>
      <c r="N9" s="53">
        <f t="shared" si="2"/>
        <v>14.583333333333334</v>
      </c>
      <c r="O9" s="53">
        <f t="shared" si="3"/>
        <v>31.4070351758794</v>
      </c>
      <c r="P9" s="53">
        <f t="shared" si="4"/>
        <v>28.467153284671532</v>
      </c>
      <c r="Q9" s="53">
        <f t="shared" si="5"/>
        <v>27.593818984547465</v>
      </c>
      <c r="R9" s="53">
        <f t="shared" si="6"/>
        <v>25.8130081300813</v>
      </c>
      <c r="S9" s="53">
        <f t="shared" si="7"/>
        <v>25.742574257425744</v>
      </c>
      <c r="U9" s="2" t="s">
        <v>38</v>
      </c>
      <c r="V9" s="53">
        <v>29.891304347826086</v>
      </c>
    </row>
    <row r="10" spans="1:24">
      <c r="A10" s="2" t="s">
        <v>58</v>
      </c>
      <c r="B10" s="38">
        <v>0.33659108678655197</v>
      </c>
      <c r="C10" s="38">
        <v>0.33989339893398934</v>
      </c>
      <c r="D10" s="38"/>
      <c r="E10" s="38">
        <v>0.34896886372826524</v>
      </c>
      <c r="F10" s="38"/>
      <c r="G10" s="38">
        <v>0.3440029433406917</v>
      </c>
      <c r="H10" s="38">
        <v>0.32011747430249632</v>
      </c>
      <c r="I10" s="38">
        <v>0.29703315881326353</v>
      </c>
      <c r="K10" s="2" t="s">
        <v>58</v>
      </c>
      <c r="L10" s="53">
        <f t="shared" si="0"/>
        <v>33.659108678655194</v>
      </c>
      <c r="M10" s="53">
        <f t="shared" si="1"/>
        <v>33.989339893398935</v>
      </c>
      <c r="N10" s="53">
        <f t="shared" si="2"/>
        <v>0</v>
      </c>
      <c r="O10" s="53">
        <f t="shared" si="3"/>
        <v>34.896886372826522</v>
      </c>
      <c r="P10" s="53">
        <f t="shared" si="4"/>
        <v>0</v>
      </c>
      <c r="Q10" s="53">
        <f t="shared" si="5"/>
        <v>34.400294334069173</v>
      </c>
      <c r="R10" s="53">
        <f t="shared" si="6"/>
        <v>32.011747430249635</v>
      </c>
      <c r="S10" s="53">
        <f t="shared" si="7"/>
        <v>29.703315881326354</v>
      </c>
      <c r="U10" s="2" t="s">
        <v>49</v>
      </c>
      <c r="V10" s="53">
        <v>29.713114754098363</v>
      </c>
    </row>
    <row r="11" spans="1:24">
      <c r="A11" s="2" t="s">
        <v>57</v>
      </c>
      <c r="B11" s="38">
        <v>0.14894378804153241</v>
      </c>
      <c r="C11" s="38">
        <v>0.1374677953625322</v>
      </c>
      <c r="D11" s="38">
        <v>0.122445117335352</v>
      </c>
      <c r="E11" s="38">
        <v>0.1226716839134525</v>
      </c>
      <c r="F11" s="38">
        <v>0.13227212431305665</v>
      </c>
      <c r="G11" s="38">
        <v>0.13843860629774549</v>
      </c>
      <c r="H11" s="38">
        <v>0.14736842105263157</v>
      </c>
      <c r="I11" s="38">
        <v>0.15009958355965961</v>
      </c>
      <c r="K11" s="2" t="s">
        <v>57</v>
      </c>
      <c r="L11" s="53">
        <f t="shared" si="0"/>
        <v>14.894378804153241</v>
      </c>
      <c r="M11" s="53">
        <f t="shared" si="1"/>
        <v>13.74677953625322</v>
      </c>
      <c r="N11" s="53">
        <f t="shared" si="2"/>
        <v>12.2445117335352</v>
      </c>
      <c r="O11" s="53">
        <f t="shared" si="3"/>
        <v>12.267168391345249</v>
      </c>
      <c r="P11" s="53">
        <f t="shared" si="4"/>
        <v>13.227212431305665</v>
      </c>
      <c r="Q11" s="53">
        <f t="shared" si="5"/>
        <v>13.843860629774548</v>
      </c>
      <c r="R11" s="53">
        <f t="shared" si="6"/>
        <v>14.736842105263156</v>
      </c>
      <c r="S11" s="53">
        <f t="shared" si="7"/>
        <v>15.00995835596596</v>
      </c>
      <c r="U11" s="2" t="s">
        <v>58</v>
      </c>
      <c r="V11" s="53">
        <v>29.703315881326354</v>
      </c>
    </row>
    <row r="12" spans="1:24">
      <c r="A12" s="2" t="s">
        <v>56</v>
      </c>
      <c r="B12" s="38">
        <v>0.16681369089625969</v>
      </c>
      <c r="C12" s="38">
        <v>0.19533248081841431</v>
      </c>
      <c r="D12" s="38">
        <v>0.1550226586102719</v>
      </c>
      <c r="E12" s="38">
        <v>0.16922633902860434</v>
      </c>
      <c r="F12" s="38">
        <v>0.18394933358540505</v>
      </c>
      <c r="G12" s="38">
        <v>0.18313062853959708</v>
      </c>
      <c r="H12" s="38">
        <v>0.18316831683168316</v>
      </c>
      <c r="I12" s="38">
        <v>0.18034999325205811</v>
      </c>
      <c r="K12" s="2" t="s">
        <v>56</v>
      </c>
      <c r="L12" s="53">
        <f t="shared" si="0"/>
        <v>16.681369089625971</v>
      </c>
      <c r="M12" s="53">
        <f t="shared" si="1"/>
        <v>19.533248081841432</v>
      </c>
      <c r="N12" s="53">
        <f t="shared" si="2"/>
        <v>15.50226586102719</v>
      </c>
      <c r="O12" s="53">
        <f t="shared" si="3"/>
        <v>16.922633902860433</v>
      </c>
      <c r="P12" s="53">
        <f t="shared" si="4"/>
        <v>18.394933358540506</v>
      </c>
      <c r="Q12" s="53">
        <f t="shared" si="5"/>
        <v>18.313062853959707</v>
      </c>
      <c r="R12" s="53">
        <f t="shared" si="6"/>
        <v>18.316831683168317</v>
      </c>
      <c r="S12" s="53">
        <f t="shared" si="7"/>
        <v>18.03499932520581</v>
      </c>
      <c r="U12" s="2" t="s">
        <v>63</v>
      </c>
      <c r="V12" s="53">
        <v>29.69569779643232</v>
      </c>
      <c r="W12" s="61"/>
    </row>
    <row r="13" spans="1:24">
      <c r="A13" s="2" t="s">
        <v>55</v>
      </c>
      <c r="B13" s="38">
        <v>0.20649611957459041</v>
      </c>
      <c r="C13" s="38">
        <v>0.21148938638209025</v>
      </c>
      <c r="D13" s="38">
        <v>0.21658473782771537</v>
      </c>
      <c r="E13" s="38">
        <v>0.22197898423817863</v>
      </c>
      <c r="F13" s="38">
        <v>0.22734684369904495</v>
      </c>
      <c r="G13" s="38">
        <v>0.2335388618622016</v>
      </c>
      <c r="H13" s="38">
        <v>0.24306893374654492</v>
      </c>
      <c r="I13" s="38">
        <v>0.24823762155535123</v>
      </c>
      <c r="K13" s="2" t="s">
        <v>55</v>
      </c>
      <c r="L13" s="53">
        <f t="shared" si="0"/>
        <v>20.64961195745904</v>
      </c>
      <c r="M13" s="53">
        <f t="shared" si="1"/>
        <v>21.148938638209025</v>
      </c>
      <c r="N13" s="53">
        <f t="shared" si="2"/>
        <v>21.658473782771537</v>
      </c>
      <c r="O13" s="53">
        <f t="shared" si="3"/>
        <v>22.197898423817865</v>
      </c>
      <c r="P13" s="53">
        <f t="shared" si="4"/>
        <v>22.734684369904496</v>
      </c>
      <c r="Q13" s="53">
        <f t="shared" si="5"/>
        <v>23.353886186220159</v>
      </c>
      <c r="R13" s="53">
        <f t="shared" si="6"/>
        <v>24.306893374654493</v>
      </c>
      <c r="S13" s="53">
        <f t="shared" si="7"/>
        <v>24.823762155535121</v>
      </c>
      <c r="U13" s="2" t="s">
        <v>39</v>
      </c>
      <c r="V13" s="53">
        <v>29.135152910226896</v>
      </c>
    </row>
    <row r="14" spans="1:24">
      <c r="A14" s="2" t="s">
        <v>54</v>
      </c>
      <c r="B14" s="38">
        <v>7.5321494182486223E-2</v>
      </c>
      <c r="C14" s="38">
        <v>0.13521819299323909</v>
      </c>
      <c r="D14" s="38">
        <v>0.13644524236983843</v>
      </c>
      <c r="E14" s="38">
        <v>0.14917825537294563</v>
      </c>
      <c r="F14" s="38">
        <v>0.16697588126159554</v>
      </c>
      <c r="G14" s="38">
        <v>0.19610231425091351</v>
      </c>
      <c r="H14" s="38">
        <v>0.22195269860521527</v>
      </c>
      <c r="I14" s="38">
        <v>0.24583075972822729</v>
      </c>
      <c r="K14" s="2" t="s">
        <v>54</v>
      </c>
      <c r="L14" s="53">
        <f t="shared" si="0"/>
        <v>7.5321494182486219</v>
      </c>
      <c r="M14" s="53">
        <f t="shared" si="1"/>
        <v>13.521819299323909</v>
      </c>
      <c r="N14" s="53">
        <f t="shared" si="2"/>
        <v>13.644524236983843</v>
      </c>
      <c r="O14" s="53">
        <f t="shared" si="3"/>
        <v>14.917825537294563</v>
      </c>
      <c r="P14" s="53">
        <f t="shared" si="4"/>
        <v>16.697588126159555</v>
      </c>
      <c r="Q14" s="53">
        <f t="shared" si="5"/>
        <v>19.610231425091349</v>
      </c>
      <c r="R14" s="53">
        <f t="shared" si="6"/>
        <v>22.195269860521528</v>
      </c>
      <c r="S14" s="53">
        <f t="shared" si="7"/>
        <v>24.58307597282273</v>
      </c>
      <c r="U14" s="2" t="s">
        <v>48</v>
      </c>
      <c r="V14" s="53">
        <v>28.964228510411104</v>
      </c>
    </row>
    <row r="15" spans="1:24">
      <c r="A15" s="2" t="s">
        <v>33</v>
      </c>
      <c r="B15" s="38">
        <v>0.23887329591018444</v>
      </c>
      <c r="C15" s="38">
        <v>0.2495046062923692</v>
      </c>
      <c r="D15" s="38">
        <v>0.25702572009250824</v>
      </c>
      <c r="E15" s="38">
        <v>0.2713440098776192</v>
      </c>
      <c r="F15" s="38">
        <v>0.29205971923048357</v>
      </c>
      <c r="G15" s="38">
        <v>0.29564550303207421</v>
      </c>
      <c r="H15" s="38">
        <v>0.30495769630399289</v>
      </c>
      <c r="I15" s="38">
        <v>0.31559225844004657</v>
      </c>
      <c r="K15" s="2" t="s">
        <v>33</v>
      </c>
      <c r="L15" s="53">
        <f t="shared" si="0"/>
        <v>23.887329591018442</v>
      </c>
      <c r="M15" s="53">
        <f t="shared" si="1"/>
        <v>24.950460629236922</v>
      </c>
      <c r="N15" s="53">
        <f t="shared" si="2"/>
        <v>25.702572009250822</v>
      </c>
      <c r="O15" s="53">
        <f t="shared" si="3"/>
        <v>27.134400987761921</v>
      </c>
      <c r="P15" s="53">
        <f t="shared" si="4"/>
        <v>29.205971923048356</v>
      </c>
      <c r="Q15" s="53">
        <f t="shared" si="5"/>
        <v>29.564550303207422</v>
      </c>
      <c r="R15" s="53">
        <f t="shared" si="6"/>
        <v>30.495769630399288</v>
      </c>
      <c r="S15" s="53">
        <f t="shared" si="7"/>
        <v>31.559225844004658</v>
      </c>
      <c r="U15" s="2" t="s">
        <v>46</v>
      </c>
      <c r="V15" s="53">
        <v>27.197365432659549</v>
      </c>
    </row>
    <row r="16" spans="1:24">
      <c r="A16" s="2" t="s">
        <v>53</v>
      </c>
      <c r="B16" s="38">
        <v>0.1350844277673546</v>
      </c>
      <c r="C16" s="38">
        <v>0.13257575757575757</v>
      </c>
      <c r="D16" s="38">
        <v>0.13972055888223553</v>
      </c>
      <c r="E16" s="38">
        <v>0.14285714285714285</v>
      </c>
      <c r="F16" s="38">
        <v>0.14399999999999999</v>
      </c>
      <c r="G16" s="38">
        <v>0.14484126984126985</v>
      </c>
      <c r="H16" s="38">
        <v>0.15445544554455445</v>
      </c>
      <c r="I16" s="38"/>
      <c r="K16" s="2" t="s">
        <v>53</v>
      </c>
      <c r="L16" s="53">
        <f t="shared" ref="L16:L30" si="8">B16*100</f>
        <v>13.50844277673546</v>
      </c>
      <c r="M16" s="53">
        <f t="shared" ref="M16:M30" si="9">C16*100</f>
        <v>13.257575757575758</v>
      </c>
      <c r="N16" s="53">
        <f t="shared" ref="N16:N30" si="10">D16*100</f>
        <v>13.972055888223553</v>
      </c>
      <c r="O16" s="53">
        <f t="shared" ref="O16:O30" si="11">E16*100</f>
        <v>14.285714285714285</v>
      </c>
      <c r="P16" s="53">
        <f t="shared" ref="P16:P30" si="12">F16*100</f>
        <v>14.399999999999999</v>
      </c>
      <c r="Q16" s="53">
        <f t="shared" ref="Q16:Q30" si="13">G16*100</f>
        <v>14.484126984126986</v>
      </c>
      <c r="R16" s="53">
        <f t="shared" ref="R16:R30" si="14">H16*100</f>
        <v>15.445544554455445</v>
      </c>
      <c r="S16" s="53"/>
      <c r="U16" s="2" t="s">
        <v>62</v>
      </c>
      <c r="V16" s="53">
        <v>27.19721329046088</v>
      </c>
    </row>
    <row r="17" spans="1:32">
      <c r="A17" s="2" t="s">
        <v>51</v>
      </c>
      <c r="B17" s="38">
        <v>0.10316139767054909</v>
      </c>
      <c r="C17" s="38">
        <v>0.13658536585365855</v>
      </c>
      <c r="D17" s="38">
        <v>0.19860139860139861</v>
      </c>
      <c r="E17" s="38">
        <v>0.23545706371191136</v>
      </c>
      <c r="F17" s="38">
        <v>0.24661246612466126</v>
      </c>
      <c r="G17" s="38">
        <v>0.16417910447761194</v>
      </c>
      <c r="H17" s="38">
        <v>0.19131614654002713</v>
      </c>
      <c r="I17" s="38">
        <v>0.22189349112426035</v>
      </c>
      <c r="K17" s="2" t="s">
        <v>51</v>
      </c>
      <c r="L17" s="53">
        <f t="shared" si="8"/>
        <v>10.316139767054908</v>
      </c>
      <c r="M17" s="53">
        <f t="shared" si="9"/>
        <v>13.658536585365855</v>
      </c>
      <c r="N17" s="53">
        <f t="shared" si="10"/>
        <v>19.86013986013986</v>
      </c>
      <c r="O17" s="53">
        <f t="shared" si="11"/>
        <v>23.545706371191137</v>
      </c>
      <c r="P17" s="53">
        <f t="shared" si="12"/>
        <v>24.661246612466126</v>
      </c>
      <c r="Q17" s="53">
        <f t="shared" si="13"/>
        <v>16.417910447761194</v>
      </c>
      <c r="R17" s="53">
        <f t="shared" si="14"/>
        <v>19.131614654002714</v>
      </c>
      <c r="S17" s="53">
        <f t="shared" ref="S17:S30" si="15">I17*100</f>
        <v>22.189349112426036</v>
      </c>
      <c r="U17" s="2" t="s">
        <v>50</v>
      </c>
      <c r="V17" s="53">
        <v>26.992287917737791</v>
      </c>
    </row>
    <row r="18" spans="1:32">
      <c r="A18" s="2" t="s">
        <v>50</v>
      </c>
      <c r="B18" s="38">
        <v>0.186401833460657</v>
      </c>
      <c r="C18" s="38">
        <v>0.2034294621979735</v>
      </c>
      <c r="D18" s="38">
        <v>0.20947030497592295</v>
      </c>
      <c r="E18" s="38">
        <v>0.21491579791499599</v>
      </c>
      <c r="F18" s="38">
        <v>0.23226812159002339</v>
      </c>
      <c r="G18" s="38">
        <v>0.25763831544178367</v>
      </c>
      <c r="H18" s="38">
        <v>0.24392156862745099</v>
      </c>
      <c r="I18" s="38">
        <v>0.26992287917737789</v>
      </c>
      <c r="K18" s="2" t="s">
        <v>50</v>
      </c>
      <c r="L18" s="53">
        <f t="shared" si="8"/>
        <v>18.640183346065701</v>
      </c>
      <c r="M18" s="53">
        <f t="shared" si="9"/>
        <v>20.342946219797351</v>
      </c>
      <c r="N18" s="53">
        <f t="shared" si="10"/>
        <v>20.947030497592294</v>
      </c>
      <c r="O18" s="53">
        <f t="shared" si="11"/>
        <v>21.4915797914996</v>
      </c>
      <c r="P18" s="53">
        <f t="shared" si="12"/>
        <v>23.226812159002339</v>
      </c>
      <c r="Q18" s="53">
        <f t="shared" si="13"/>
        <v>25.763831544178366</v>
      </c>
      <c r="R18" s="53">
        <f t="shared" si="14"/>
        <v>24.3921568627451</v>
      </c>
      <c r="S18" s="53">
        <f t="shared" si="15"/>
        <v>26.992287917737791</v>
      </c>
      <c r="U18" s="2" t="s">
        <v>40</v>
      </c>
      <c r="V18" s="53">
        <v>26.764314247669773</v>
      </c>
    </row>
    <row r="19" spans="1:32">
      <c r="A19" s="2" t="s">
        <v>49</v>
      </c>
      <c r="B19" s="38">
        <v>0.28405797101449276</v>
      </c>
      <c r="C19" s="38">
        <v>0.2774566473988439</v>
      </c>
      <c r="D19" s="38">
        <v>0.28358208955223879</v>
      </c>
      <c r="E19" s="38">
        <v>0.28448275862068967</v>
      </c>
      <c r="F19" s="38">
        <v>0.29190751445086704</v>
      </c>
      <c r="G19" s="38">
        <v>0.28691983122362869</v>
      </c>
      <c r="H19" s="38">
        <v>0.29621848739495799</v>
      </c>
      <c r="I19" s="38">
        <v>0.29713114754098363</v>
      </c>
      <c r="K19" s="2" t="s">
        <v>49</v>
      </c>
      <c r="L19" s="53">
        <f t="shared" si="8"/>
        <v>28.405797101449277</v>
      </c>
      <c r="M19" s="53">
        <f t="shared" si="9"/>
        <v>27.74566473988439</v>
      </c>
      <c r="N19" s="53">
        <f t="shared" si="10"/>
        <v>28.35820895522388</v>
      </c>
      <c r="O19" s="53">
        <f t="shared" si="11"/>
        <v>28.448275862068968</v>
      </c>
      <c r="P19" s="53">
        <f t="shared" si="12"/>
        <v>29.190751445086704</v>
      </c>
      <c r="Q19" s="53">
        <f t="shared" si="13"/>
        <v>28.691983122362867</v>
      </c>
      <c r="R19" s="53">
        <f t="shared" si="14"/>
        <v>29.6218487394958</v>
      </c>
      <c r="S19" s="53">
        <f t="shared" si="15"/>
        <v>29.713114754098363</v>
      </c>
      <c r="U19" s="2" t="s">
        <v>44</v>
      </c>
      <c r="V19" s="53">
        <v>26.727379062578326</v>
      </c>
    </row>
    <row r="20" spans="1:32">
      <c r="A20" s="2" t="s">
        <v>48</v>
      </c>
      <c r="B20" s="38">
        <v>0.17169860855867683</v>
      </c>
      <c r="C20" s="38">
        <v>0.20862587763289869</v>
      </c>
      <c r="D20" s="38">
        <v>0.21375066880684859</v>
      </c>
      <c r="E20" s="38">
        <v>0.2485860490169674</v>
      </c>
      <c r="F20" s="38">
        <v>0.25956873315363882</v>
      </c>
      <c r="G20" s="38">
        <v>0.26727370112479915</v>
      </c>
      <c r="H20" s="38">
        <v>0.26918976545842216</v>
      </c>
      <c r="I20" s="38">
        <v>0.28964228510411105</v>
      </c>
      <c r="K20" s="2" t="s">
        <v>48</v>
      </c>
      <c r="L20" s="53">
        <f t="shared" si="8"/>
        <v>17.169860855867682</v>
      </c>
      <c r="M20" s="53">
        <f t="shared" si="9"/>
        <v>20.86258776328987</v>
      </c>
      <c r="N20" s="53">
        <f t="shared" si="10"/>
        <v>21.375066880684859</v>
      </c>
      <c r="O20" s="53">
        <f t="shared" si="11"/>
        <v>24.85860490169674</v>
      </c>
      <c r="P20" s="53">
        <f t="shared" si="12"/>
        <v>25.956873315363882</v>
      </c>
      <c r="Q20" s="53">
        <f t="shared" si="13"/>
        <v>26.727370112479914</v>
      </c>
      <c r="R20" s="53">
        <f t="shared" si="14"/>
        <v>26.918976545842217</v>
      </c>
      <c r="S20" s="53">
        <f t="shared" si="15"/>
        <v>28.964228510411104</v>
      </c>
      <c r="U20" s="2" t="s">
        <v>45</v>
      </c>
      <c r="V20" s="53">
        <v>25.808371354889903</v>
      </c>
    </row>
    <row r="21" spans="1:32">
      <c r="A21" s="2" t="s">
        <v>47</v>
      </c>
      <c r="B21" s="38">
        <v>8.2251082251082255E-2</v>
      </c>
      <c r="C21" s="38">
        <v>8.1896551724137928E-2</v>
      </c>
      <c r="D21" s="38">
        <v>9.1304347826086957E-2</v>
      </c>
      <c r="E21" s="38">
        <v>7.9831932773109238E-2</v>
      </c>
      <c r="F21" s="38">
        <v>0.88571428571428568</v>
      </c>
      <c r="G21" s="38">
        <v>0.138996138996139</v>
      </c>
      <c r="H21" s="38">
        <v>0.12014134275618374</v>
      </c>
      <c r="I21" s="38">
        <v>0.10702341137123746</v>
      </c>
      <c r="K21" s="2" t="s">
        <v>47</v>
      </c>
      <c r="L21" s="53">
        <f t="shared" si="8"/>
        <v>8.2251082251082259</v>
      </c>
      <c r="M21" s="53">
        <f t="shared" si="9"/>
        <v>8.1896551724137936</v>
      </c>
      <c r="N21" s="53">
        <f t="shared" si="10"/>
        <v>9.1304347826086953</v>
      </c>
      <c r="O21" s="53">
        <f t="shared" si="11"/>
        <v>7.9831932773109235</v>
      </c>
      <c r="P21" s="53">
        <f t="shared" si="12"/>
        <v>88.571428571428569</v>
      </c>
      <c r="Q21" s="53">
        <f t="shared" si="13"/>
        <v>13.8996138996139</v>
      </c>
      <c r="R21" s="53">
        <f t="shared" si="14"/>
        <v>12.014134275618375</v>
      </c>
      <c r="S21" s="53">
        <f t="shared" si="15"/>
        <v>10.702341137123746</v>
      </c>
      <c r="U21" s="2" t="s">
        <v>59</v>
      </c>
      <c r="V21" s="53">
        <v>25.742574257425744</v>
      </c>
    </row>
    <row r="22" spans="1:32">
      <c r="A22" s="2" t="s">
        <v>46</v>
      </c>
      <c r="B22" s="38">
        <v>0.24166666666666667</v>
      </c>
      <c r="C22" s="38">
        <v>0.23864377309280591</v>
      </c>
      <c r="D22" s="38">
        <v>0.23891402714932128</v>
      </c>
      <c r="E22" s="38">
        <v>0.23749016080062971</v>
      </c>
      <c r="F22" s="38">
        <v>0.24543198736747124</v>
      </c>
      <c r="G22" s="38">
        <v>0.25854869653537976</v>
      </c>
      <c r="H22" s="38">
        <v>0.26467242948134667</v>
      </c>
      <c r="I22" s="38">
        <v>0.27197365432659548</v>
      </c>
      <c r="K22" s="2" t="s">
        <v>46</v>
      </c>
      <c r="L22" s="53">
        <f t="shared" si="8"/>
        <v>24.166666666666668</v>
      </c>
      <c r="M22" s="53">
        <f t="shared" si="9"/>
        <v>23.864377309280592</v>
      </c>
      <c r="N22" s="53">
        <f t="shared" si="10"/>
        <v>23.891402714932127</v>
      </c>
      <c r="O22" s="53">
        <f t="shared" si="11"/>
        <v>23.749016080062972</v>
      </c>
      <c r="P22" s="53">
        <f t="shared" si="12"/>
        <v>24.543198736747122</v>
      </c>
      <c r="Q22" s="53">
        <f t="shared" si="13"/>
        <v>25.854869653537975</v>
      </c>
      <c r="R22" s="53">
        <f t="shared" si="14"/>
        <v>26.467242948134668</v>
      </c>
      <c r="S22" s="53">
        <f t="shared" si="15"/>
        <v>27.197365432659549</v>
      </c>
      <c r="U22" s="2" t="s">
        <v>55</v>
      </c>
      <c r="V22" s="53">
        <v>24.823762155535121</v>
      </c>
    </row>
    <row r="23" spans="1:32">
      <c r="A23" s="2" t="s">
        <v>45</v>
      </c>
      <c r="B23" s="38">
        <v>0.24740932642487046</v>
      </c>
      <c r="C23" s="38">
        <v>0.24756252649427724</v>
      </c>
      <c r="D23" s="38">
        <v>0.25337268128161888</v>
      </c>
      <c r="E23" s="38">
        <v>0.26342820457949923</v>
      </c>
      <c r="F23" s="38">
        <v>0.26247884940778343</v>
      </c>
      <c r="G23" s="38">
        <v>0.25989637305699481</v>
      </c>
      <c r="H23" s="38">
        <v>0.26213592233009708</v>
      </c>
      <c r="I23" s="38">
        <v>0.25808371354889903</v>
      </c>
      <c r="K23" s="2" t="s">
        <v>45</v>
      </c>
      <c r="L23" s="53">
        <f t="shared" si="8"/>
        <v>24.740932642487046</v>
      </c>
      <c r="M23" s="53">
        <f t="shared" si="9"/>
        <v>24.756252649427722</v>
      </c>
      <c r="N23" s="53">
        <f t="shared" si="10"/>
        <v>25.337268128161888</v>
      </c>
      <c r="O23" s="53">
        <f t="shared" si="11"/>
        <v>26.342820457949923</v>
      </c>
      <c r="P23" s="53">
        <f t="shared" si="12"/>
        <v>26.247884940778341</v>
      </c>
      <c r="Q23" s="53">
        <f t="shared" si="13"/>
        <v>25.989637305699482</v>
      </c>
      <c r="R23" s="53">
        <f t="shared" si="14"/>
        <v>26.21359223300971</v>
      </c>
      <c r="S23" s="53">
        <f t="shared" si="15"/>
        <v>25.808371354889903</v>
      </c>
      <c r="U23" s="2" t="s">
        <v>54</v>
      </c>
      <c r="V23" s="53">
        <v>24.58307597282273</v>
      </c>
    </row>
    <row r="24" spans="1:32">
      <c r="A24" s="2" t="s">
        <v>44</v>
      </c>
      <c r="B24" s="38">
        <v>0.11935286935286936</v>
      </c>
      <c r="C24" s="38">
        <v>0.12982675850553121</v>
      </c>
      <c r="D24" s="38">
        <v>0.15822250369432131</v>
      </c>
      <c r="E24" s="38">
        <v>0.21101539057206467</v>
      </c>
      <c r="F24" s="38">
        <v>0.26389911634756996</v>
      </c>
      <c r="G24" s="38">
        <v>0.27827355414449972</v>
      </c>
      <c r="H24" s="38">
        <v>0.27827355414449972</v>
      </c>
      <c r="I24" s="38">
        <v>0.26727379062578327</v>
      </c>
      <c r="K24" s="2" t="s">
        <v>44</v>
      </c>
      <c r="L24" s="53">
        <f t="shared" si="8"/>
        <v>11.935286935286936</v>
      </c>
      <c r="M24" s="53">
        <f t="shared" si="9"/>
        <v>12.982675850553122</v>
      </c>
      <c r="N24" s="53">
        <f t="shared" si="10"/>
        <v>15.822250369432131</v>
      </c>
      <c r="O24" s="53">
        <f t="shared" si="11"/>
        <v>21.101539057206466</v>
      </c>
      <c r="P24" s="53">
        <f t="shared" si="12"/>
        <v>26.389911634756995</v>
      </c>
      <c r="Q24" s="53">
        <f t="shared" si="13"/>
        <v>27.827355414449972</v>
      </c>
      <c r="R24" s="53">
        <f t="shared" si="14"/>
        <v>27.827355414449972</v>
      </c>
      <c r="S24" s="53">
        <f t="shared" si="15"/>
        <v>26.727379062578326</v>
      </c>
      <c r="U24" s="2" t="s">
        <v>51</v>
      </c>
      <c r="V24" s="53">
        <v>22.189349112426036</v>
      </c>
    </row>
    <row r="25" spans="1:32" ht="14.25" customHeight="1">
      <c r="A25" s="2" t="s">
        <v>43</v>
      </c>
      <c r="B25" s="38">
        <v>0.11490923136346079</v>
      </c>
      <c r="C25" s="38">
        <v>0.11519093579521611</v>
      </c>
      <c r="D25" s="38">
        <v>0.12918660287081341</v>
      </c>
      <c r="E25" s="38">
        <v>0.16242038216560509</v>
      </c>
      <c r="F25" s="38">
        <v>0.14784125599651113</v>
      </c>
      <c r="G25" s="38">
        <v>0.15041962556488056</v>
      </c>
      <c r="H25" s="38">
        <v>0.12528521053723293</v>
      </c>
      <c r="I25" s="38">
        <v>0.12744706352377147</v>
      </c>
      <c r="K25" s="2" t="s">
        <v>43</v>
      </c>
      <c r="L25" s="53">
        <f t="shared" si="8"/>
        <v>11.49092313634608</v>
      </c>
      <c r="M25" s="53">
        <f t="shared" si="9"/>
        <v>11.519093579521611</v>
      </c>
      <c r="N25" s="53">
        <f t="shared" si="10"/>
        <v>12.918660287081341</v>
      </c>
      <c r="O25" s="53">
        <f t="shared" si="11"/>
        <v>16.242038216560509</v>
      </c>
      <c r="P25" s="53">
        <f t="shared" si="12"/>
        <v>14.784125599651112</v>
      </c>
      <c r="Q25" s="53">
        <f t="shared" si="13"/>
        <v>15.041962556488055</v>
      </c>
      <c r="R25" s="53">
        <f t="shared" si="14"/>
        <v>12.528521053723294</v>
      </c>
      <c r="S25" s="53">
        <f t="shared" si="15"/>
        <v>12.744706352377147</v>
      </c>
      <c r="U25" s="2" t="s">
        <v>56</v>
      </c>
      <c r="V25" s="53">
        <v>18.03499932520581</v>
      </c>
      <c r="X25" s="60"/>
      <c r="Y25" s="171" t="s">
        <v>94</v>
      </c>
      <c r="Z25" s="172"/>
      <c r="AA25" s="172"/>
      <c r="AB25" s="172"/>
      <c r="AC25" s="172"/>
      <c r="AD25" s="172"/>
      <c r="AE25" s="172"/>
      <c r="AF25" s="172"/>
    </row>
    <row r="26" spans="1:32">
      <c r="A26" s="2" t="s">
        <v>42</v>
      </c>
      <c r="B26" s="38">
        <v>3.6706980691703799E-2</v>
      </c>
      <c r="C26" s="38">
        <v>3.8723304388641161E-2</v>
      </c>
      <c r="D26" s="38">
        <v>5.0351288056206089E-2</v>
      </c>
      <c r="E26" s="38">
        <v>5.9013370216689717E-2</v>
      </c>
      <c r="F26" s="38">
        <v>6.6231343283582086E-2</v>
      </c>
      <c r="G26" s="38">
        <v>6.627335299901671E-2</v>
      </c>
      <c r="H26" s="38">
        <v>7.3816679188580009E-2</v>
      </c>
      <c r="I26" s="38">
        <v>7.908063887806778E-2</v>
      </c>
      <c r="K26" s="2" t="s">
        <v>42</v>
      </c>
      <c r="L26" s="53">
        <f t="shared" si="8"/>
        <v>3.6706980691703799</v>
      </c>
      <c r="M26" s="53">
        <f t="shared" si="9"/>
        <v>3.872330438864116</v>
      </c>
      <c r="N26" s="53">
        <f t="shared" si="10"/>
        <v>5.0351288056206087</v>
      </c>
      <c r="O26" s="53">
        <f t="shared" si="11"/>
        <v>5.9013370216689713</v>
      </c>
      <c r="P26" s="53">
        <f t="shared" si="12"/>
        <v>6.6231343283582085</v>
      </c>
      <c r="Q26" s="53">
        <f t="shared" si="13"/>
        <v>6.627335299901671</v>
      </c>
      <c r="R26" s="53">
        <f t="shared" si="14"/>
        <v>7.3816679188580006</v>
      </c>
      <c r="S26" s="53">
        <f t="shared" si="15"/>
        <v>7.9080638878067777</v>
      </c>
      <c r="U26" s="2" t="s">
        <v>57</v>
      </c>
      <c r="V26" s="53">
        <v>15.00995835596596</v>
      </c>
      <c r="X26" s="20" t="s">
        <v>85</v>
      </c>
      <c r="Y26" s="20">
        <v>2011</v>
      </c>
      <c r="Z26" s="20">
        <v>2012</v>
      </c>
      <c r="AA26" s="20">
        <v>2013</v>
      </c>
      <c r="AB26" s="20">
        <v>2014</v>
      </c>
      <c r="AC26" s="20">
        <v>2015</v>
      </c>
      <c r="AD26" s="20">
        <v>2016</v>
      </c>
      <c r="AE26" s="20">
        <v>2017</v>
      </c>
      <c r="AF26" s="20">
        <v>2018</v>
      </c>
    </row>
    <row r="27" spans="1:32">
      <c r="A27" s="2" t="s">
        <v>41</v>
      </c>
      <c r="B27" s="38">
        <v>0.32412060301507539</v>
      </c>
      <c r="C27" s="38">
        <v>0.42253521126760563</v>
      </c>
      <c r="D27" s="38">
        <v>0.45437262357414449</v>
      </c>
      <c r="E27" s="38">
        <v>0.48867924528301887</v>
      </c>
      <c r="F27" s="38">
        <v>0.49482163406214041</v>
      </c>
      <c r="G27" s="38">
        <v>0.48101265822784811</v>
      </c>
      <c r="H27" s="38">
        <v>0.53298835705045278</v>
      </c>
      <c r="I27" s="38">
        <v>0.53962264150943395</v>
      </c>
      <c r="K27" s="2" t="s">
        <v>41</v>
      </c>
      <c r="L27" s="53">
        <f t="shared" si="8"/>
        <v>32.412060301507537</v>
      </c>
      <c r="M27" s="53">
        <f t="shared" si="9"/>
        <v>42.25352112676056</v>
      </c>
      <c r="N27" s="53">
        <f t="shared" si="10"/>
        <v>45.437262357414447</v>
      </c>
      <c r="O27" s="53">
        <f t="shared" si="11"/>
        <v>48.867924528301884</v>
      </c>
      <c r="P27" s="53">
        <f t="shared" si="12"/>
        <v>49.482163406214042</v>
      </c>
      <c r="Q27" s="53">
        <f t="shared" si="13"/>
        <v>48.101265822784811</v>
      </c>
      <c r="R27" s="53">
        <f t="shared" si="14"/>
        <v>53.298835705045278</v>
      </c>
      <c r="S27" s="53">
        <f t="shared" si="15"/>
        <v>53.962264150943398</v>
      </c>
      <c r="U27" s="2" t="s">
        <v>43</v>
      </c>
      <c r="V27" s="53">
        <v>12.744706352377147</v>
      </c>
      <c r="X27" s="20" t="s">
        <v>34</v>
      </c>
      <c r="Y27" s="53">
        <v>26.359953703703702</v>
      </c>
      <c r="Z27" s="53">
        <v>27.503766230660702</v>
      </c>
      <c r="AA27" s="53">
        <v>27.38906359189378</v>
      </c>
      <c r="AB27" s="53">
        <v>28.672878246596508</v>
      </c>
      <c r="AC27" s="53">
        <v>30.064080426691227</v>
      </c>
      <c r="AD27" s="53">
        <v>30.257493715399718</v>
      </c>
      <c r="AE27" s="53">
        <v>30.536018137729908</v>
      </c>
      <c r="AF27" s="53">
        <v>30.823400694473417</v>
      </c>
    </row>
    <row r="28" spans="1:32">
      <c r="A28" s="2" t="s">
        <v>40</v>
      </c>
      <c r="B28" s="38">
        <v>7.0229956494717222E-2</v>
      </c>
      <c r="C28" s="38">
        <v>8.8069956277326666E-2</v>
      </c>
      <c r="D28" s="38">
        <v>7.1904127829560585E-2</v>
      </c>
      <c r="E28" s="38">
        <v>5.7591623036649213E-2</v>
      </c>
      <c r="F28" s="38">
        <v>8.0808080808080815E-2</v>
      </c>
      <c r="G28" s="38">
        <v>0.1552</v>
      </c>
      <c r="H28" s="38">
        <v>0.21050072921730675</v>
      </c>
      <c r="I28" s="38">
        <v>0.26764314247669774</v>
      </c>
      <c r="K28" s="2" t="s">
        <v>40</v>
      </c>
      <c r="L28" s="53">
        <f t="shared" si="8"/>
        <v>7.0229956494717225</v>
      </c>
      <c r="M28" s="53">
        <f t="shared" si="9"/>
        <v>8.8069956277326664</v>
      </c>
      <c r="N28" s="53">
        <f t="shared" si="10"/>
        <v>7.1904127829560585</v>
      </c>
      <c r="O28" s="53">
        <f t="shared" si="11"/>
        <v>5.7591623036649215</v>
      </c>
      <c r="P28" s="53">
        <f t="shared" si="12"/>
        <v>8.0808080808080813</v>
      </c>
      <c r="Q28" s="53">
        <f t="shared" si="13"/>
        <v>15.52</v>
      </c>
      <c r="R28" s="53">
        <f t="shared" si="14"/>
        <v>21.050072921730674</v>
      </c>
      <c r="S28" s="53">
        <f t="shared" si="15"/>
        <v>26.764314247669773</v>
      </c>
      <c r="U28" s="2" t="s">
        <v>47</v>
      </c>
      <c r="V28" s="53">
        <v>10.702341137123746</v>
      </c>
      <c r="X28" s="20" t="s">
        <v>33</v>
      </c>
      <c r="Y28" s="53">
        <v>23.887329591018442</v>
      </c>
      <c r="Z28" s="53">
        <v>24.950460629236922</v>
      </c>
      <c r="AA28" s="53">
        <v>25.702572009250822</v>
      </c>
      <c r="AB28" s="53">
        <v>27.134400987761921</v>
      </c>
      <c r="AC28" s="53">
        <v>29.205971923048356</v>
      </c>
      <c r="AD28" s="53">
        <v>29.564550303207422</v>
      </c>
      <c r="AE28" s="53">
        <v>30.495769630399288</v>
      </c>
      <c r="AF28" s="53">
        <v>31.559225844004658</v>
      </c>
    </row>
    <row r="29" spans="1:32">
      <c r="A29" s="2" t="s">
        <v>39</v>
      </c>
      <c r="B29" s="38">
        <v>0.21780721118469462</v>
      </c>
      <c r="C29" s="38">
        <v>0.21512052593133674</v>
      </c>
      <c r="D29" s="38">
        <v>0.19015659955257272</v>
      </c>
      <c r="E29" s="38">
        <v>0.18022813688212927</v>
      </c>
      <c r="F29" s="38">
        <v>0.28122717311906503</v>
      </c>
      <c r="G29" s="38">
        <v>0.29190751445086704</v>
      </c>
      <c r="H29" s="38">
        <v>0.27418207681365575</v>
      </c>
      <c r="I29" s="38">
        <v>0.29135152910226897</v>
      </c>
      <c r="K29" s="2" t="s">
        <v>39</v>
      </c>
      <c r="L29" s="53">
        <f t="shared" si="8"/>
        <v>21.780721118469462</v>
      </c>
      <c r="M29" s="53">
        <f t="shared" si="9"/>
        <v>21.512052593133674</v>
      </c>
      <c r="N29" s="53">
        <f t="shared" si="10"/>
        <v>19.015659955257274</v>
      </c>
      <c r="O29" s="53">
        <f t="shared" si="11"/>
        <v>18.022813688212928</v>
      </c>
      <c r="P29" s="53">
        <f t="shared" si="12"/>
        <v>28.122717311906502</v>
      </c>
      <c r="Q29" s="53">
        <f t="shared" si="13"/>
        <v>29.190751445086704</v>
      </c>
      <c r="R29" s="53">
        <f t="shared" si="14"/>
        <v>27.418207681365576</v>
      </c>
      <c r="S29" s="53">
        <f t="shared" si="15"/>
        <v>29.135152910226896</v>
      </c>
      <c r="U29" s="2" t="s">
        <v>42</v>
      </c>
      <c r="V29" s="53">
        <v>7.9080638878067777</v>
      </c>
    </row>
    <row r="30" spans="1:32">
      <c r="A30" s="2" t="s">
        <v>38</v>
      </c>
      <c r="B30" s="38">
        <v>0.32912575970079477</v>
      </c>
      <c r="C30" s="38">
        <v>0.32493061979648474</v>
      </c>
      <c r="D30" s="38">
        <v>0.33058796614047131</v>
      </c>
      <c r="E30" s="38">
        <v>0.33061699650756693</v>
      </c>
      <c r="F30" s="38">
        <v>0.32066938037087289</v>
      </c>
      <c r="G30" s="38">
        <v>0.32327100698355488</v>
      </c>
      <c r="H30" s="38">
        <v>0.31333772797187431</v>
      </c>
      <c r="I30" s="38">
        <v>0.29891304347826086</v>
      </c>
      <c r="K30" s="2" t="s">
        <v>38</v>
      </c>
      <c r="L30" s="53">
        <f t="shared" si="8"/>
        <v>32.91257597007948</v>
      </c>
      <c r="M30" s="53">
        <f t="shared" si="9"/>
        <v>32.493061979648473</v>
      </c>
      <c r="N30" s="53">
        <f t="shared" si="10"/>
        <v>33.058796614047132</v>
      </c>
      <c r="O30" s="53">
        <f t="shared" si="11"/>
        <v>33.061699650756694</v>
      </c>
      <c r="P30" s="53">
        <f t="shared" si="12"/>
        <v>32.06693803708729</v>
      </c>
      <c r="Q30" s="53">
        <f t="shared" si="13"/>
        <v>32.327100698355487</v>
      </c>
      <c r="R30" s="53">
        <f t="shared" si="14"/>
        <v>31.333772797187432</v>
      </c>
      <c r="S30" s="53">
        <f t="shared" si="15"/>
        <v>29.891304347826086</v>
      </c>
      <c r="U30" s="2" t="s">
        <v>53</v>
      </c>
      <c r="V30" s="53"/>
      <c r="X30" s="33" t="s">
        <v>753</v>
      </c>
    </row>
    <row r="31" spans="1:32">
      <c r="A31" s="52"/>
      <c r="B31" s="52"/>
      <c r="C31" s="52"/>
      <c r="D31" s="52"/>
      <c r="E31" s="52"/>
      <c r="F31" s="52"/>
      <c r="G31" s="52"/>
      <c r="H31" s="52"/>
      <c r="I31" s="52"/>
    </row>
    <row r="32" spans="1:32" ht="14.25" customHeight="1">
      <c r="B32" s="52"/>
      <c r="C32" s="52"/>
      <c r="D32" s="52"/>
      <c r="E32" s="52"/>
      <c r="F32" s="52"/>
      <c r="G32" s="52"/>
      <c r="H32" s="52"/>
      <c r="I32" s="52"/>
      <c r="J32" s="52"/>
      <c r="K32" s="33" t="s">
        <v>751</v>
      </c>
    </row>
    <row r="33" spans="1:18">
      <c r="A33" s="2"/>
      <c r="B33" s="167" t="s">
        <v>93</v>
      </c>
      <c r="C33" s="168"/>
      <c r="D33" s="168"/>
      <c r="E33" s="168"/>
      <c r="F33" s="168"/>
      <c r="G33" s="168"/>
      <c r="H33" s="168"/>
      <c r="I33" s="168"/>
    </row>
    <row r="34" spans="1:18" ht="15" thickBot="1">
      <c r="A34" s="2" t="s">
        <v>85</v>
      </c>
      <c r="B34" s="2" t="s">
        <v>81</v>
      </c>
      <c r="C34" s="32" t="s">
        <v>11</v>
      </c>
      <c r="D34" s="2" t="s">
        <v>80</v>
      </c>
      <c r="E34" s="2" t="s">
        <v>12</v>
      </c>
      <c r="F34" s="2" t="s">
        <v>79</v>
      </c>
      <c r="G34" s="2" t="s">
        <v>35</v>
      </c>
      <c r="H34" s="2" t="s">
        <v>78</v>
      </c>
      <c r="I34" s="2" t="s">
        <v>36</v>
      </c>
      <c r="K34" s="31" t="s">
        <v>73</v>
      </c>
      <c r="L34" s="30">
        <v>2012</v>
      </c>
      <c r="M34" s="30">
        <v>2013</v>
      </c>
      <c r="N34" s="30">
        <v>2014</v>
      </c>
      <c r="O34" s="30">
        <v>2015</v>
      </c>
      <c r="P34" s="30">
        <v>2016</v>
      </c>
      <c r="Q34" s="30">
        <v>2017</v>
      </c>
      <c r="R34" s="30">
        <v>2018</v>
      </c>
    </row>
    <row r="35" spans="1:18">
      <c r="A35" s="2" t="s">
        <v>34</v>
      </c>
      <c r="B35" s="3">
        <v>56482</v>
      </c>
      <c r="C35" s="3">
        <v>57509</v>
      </c>
      <c r="D35" s="3">
        <v>56439</v>
      </c>
      <c r="E35" s="3">
        <v>59393</v>
      </c>
      <c r="F35" s="3">
        <v>62680</v>
      </c>
      <c r="G35" s="3">
        <v>64876</v>
      </c>
      <c r="H35" s="3">
        <v>65861</v>
      </c>
      <c r="I35" s="3">
        <v>66487</v>
      </c>
      <c r="K35" s="27" t="s">
        <v>34</v>
      </c>
      <c r="L35" s="56">
        <v>57509</v>
      </c>
      <c r="M35" s="56">
        <v>56439</v>
      </c>
      <c r="N35" s="56">
        <v>59393</v>
      </c>
      <c r="O35" s="56">
        <v>62680</v>
      </c>
      <c r="P35" s="56">
        <v>64876</v>
      </c>
      <c r="Q35" s="56">
        <v>65861</v>
      </c>
      <c r="R35" s="56">
        <v>66487</v>
      </c>
    </row>
    <row r="36" spans="1:18">
      <c r="A36" s="2" t="s">
        <v>64</v>
      </c>
      <c r="B36" s="3">
        <v>1704</v>
      </c>
      <c r="C36" s="3">
        <v>1600</v>
      </c>
      <c r="D36" s="3">
        <v>1539</v>
      </c>
      <c r="E36" s="3">
        <v>1590</v>
      </c>
      <c r="F36" s="3">
        <v>1584</v>
      </c>
      <c r="G36" s="3">
        <v>1575</v>
      </c>
      <c r="H36" s="3">
        <v>1593</v>
      </c>
      <c r="I36" s="3">
        <v>1611</v>
      </c>
      <c r="K36" s="25" t="s">
        <v>64</v>
      </c>
      <c r="L36" s="55">
        <v>1600</v>
      </c>
      <c r="M36" s="55">
        <v>1539</v>
      </c>
      <c r="N36" s="55">
        <v>1590</v>
      </c>
      <c r="O36" s="55">
        <v>1584</v>
      </c>
      <c r="P36" s="55">
        <v>1575</v>
      </c>
      <c r="Q36" s="55">
        <v>1593</v>
      </c>
      <c r="R36" s="55">
        <v>1611</v>
      </c>
    </row>
    <row r="37" spans="1:18">
      <c r="A37" s="2" t="s">
        <v>63</v>
      </c>
      <c r="B37" s="3">
        <v>895</v>
      </c>
      <c r="C37" s="3">
        <v>749</v>
      </c>
      <c r="D37" s="3">
        <v>787</v>
      </c>
      <c r="E37" s="3">
        <v>677</v>
      </c>
      <c r="F37" s="3">
        <v>573</v>
      </c>
      <c r="G37" s="3">
        <v>654</v>
      </c>
      <c r="H37" s="3">
        <v>827</v>
      </c>
      <c r="I37" s="3">
        <v>849</v>
      </c>
      <c r="K37" s="25" t="s">
        <v>63</v>
      </c>
      <c r="L37" s="55">
        <v>749</v>
      </c>
      <c r="M37" s="55">
        <v>787</v>
      </c>
      <c r="N37" s="55">
        <v>677</v>
      </c>
      <c r="O37" s="55">
        <v>573</v>
      </c>
      <c r="P37" s="55">
        <v>654</v>
      </c>
      <c r="Q37" s="55">
        <v>827</v>
      </c>
      <c r="R37" s="55">
        <v>849</v>
      </c>
    </row>
    <row r="38" spans="1:18">
      <c r="A38" s="2" t="s">
        <v>62</v>
      </c>
      <c r="B38" s="3">
        <v>496</v>
      </c>
      <c r="C38" s="3">
        <v>665</v>
      </c>
      <c r="D38" s="3">
        <v>686</v>
      </c>
      <c r="E38" s="3">
        <v>736</v>
      </c>
      <c r="F38" s="3">
        <v>851</v>
      </c>
      <c r="G38" s="3">
        <v>958</v>
      </c>
      <c r="H38" s="3">
        <v>982</v>
      </c>
      <c r="I38" s="3">
        <v>1015</v>
      </c>
      <c r="K38" s="25" t="s">
        <v>62</v>
      </c>
      <c r="L38" s="55">
        <v>665</v>
      </c>
      <c r="M38" s="55">
        <v>686</v>
      </c>
      <c r="N38" s="55">
        <v>736</v>
      </c>
      <c r="O38" s="55">
        <v>851</v>
      </c>
      <c r="P38" s="55">
        <v>958</v>
      </c>
      <c r="Q38" s="55">
        <v>982</v>
      </c>
      <c r="R38" s="55">
        <v>1015</v>
      </c>
    </row>
    <row r="39" spans="1:18">
      <c r="A39" s="2" t="s">
        <v>61</v>
      </c>
      <c r="B39" s="3">
        <v>1364</v>
      </c>
      <c r="C39" s="3">
        <v>1215</v>
      </c>
      <c r="D39" s="3">
        <v>1247</v>
      </c>
      <c r="E39" s="3">
        <v>1275</v>
      </c>
      <c r="F39" s="3">
        <v>1356</v>
      </c>
      <c r="G39" s="3">
        <v>1421</v>
      </c>
      <c r="H39" s="3">
        <v>1362</v>
      </c>
      <c r="I39" s="3">
        <v>1525</v>
      </c>
      <c r="K39" s="25" t="s">
        <v>61</v>
      </c>
      <c r="L39" s="55">
        <v>1215</v>
      </c>
      <c r="M39" s="55">
        <v>1247</v>
      </c>
      <c r="N39" s="55">
        <v>1275</v>
      </c>
      <c r="O39" s="55">
        <v>1356</v>
      </c>
      <c r="P39" s="55">
        <v>1421</v>
      </c>
      <c r="Q39" s="55">
        <v>1362</v>
      </c>
      <c r="R39" s="55">
        <v>1525</v>
      </c>
    </row>
    <row r="40" spans="1:18">
      <c r="A40" s="2" t="s">
        <v>60</v>
      </c>
      <c r="B40" s="3">
        <v>23135</v>
      </c>
      <c r="C40" s="3">
        <v>23596</v>
      </c>
      <c r="D40" s="3">
        <v>23094</v>
      </c>
      <c r="E40" s="3">
        <v>24302</v>
      </c>
      <c r="F40" s="3">
        <v>25155</v>
      </c>
      <c r="G40" s="3">
        <v>25435</v>
      </c>
      <c r="H40" s="3">
        <v>25355</v>
      </c>
      <c r="I40" s="3">
        <v>24704</v>
      </c>
      <c r="K40" s="25" t="s">
        <v>60</v>
      </c>
      <c r="L40" s="55">
        <v>23596</v>
      </c>
      <c r="M40" s="55">
        <v>23094</v>
      </c>
      <c r="N40" s="55">
        <v>24302</v>
      </c>
      <c r="O40" s="55">
        <v>25155</v>
      </c>
      <c r="P40" s="55">
        <v>25435</v>
      </c>
      <c r="Q40" s="55">
        <v>25355</v>
      </c>
      <c r="R40" s="55">
        <v>24704</v>
      </c>
    </row>
    <row r="41" spans="1:18">
      <c r="A41" s="2" t="s">
        <v>59</v>
      </c>
      <c r="B41" s="3">
        <v>58</v>
      </c>
      <c r="C41" s="3">
        <v>52</v>
      </c>
      <c r="D41" s="3">
        <v>49</v>
      </c>
      <c r="E41" s="3">
        <v>125</v>
      </c>
      <c r="F41" s="3">
        <v>117</v>
      </c>
      <c r="G41" s="3">
        <v>125</v>
      </c>
      <c r="H41" s="3">
        <v>127</v>
      </c>
      <c r="I41" s="3">
        <v>130</v>
      </c>
      <c r="K41" s="25" t="s">
        <v>59</v>
      </c>
      <c r="L41" s="55">
        <v>52</v>
      </c>
      <c r="M41" s="55">
        <v>49</v>
      </c>
      <c r="N41" s="55">
        <v>125</v>
      </c>
      <c r="O41" s="55">
        <v>117</v>
      </c>
      <c r="P41" s="55">
        <v>125</v>
      </c>
      <c r="Q41" s="55">
        <v>127</v>
      </c>
      <c r="R41" s="55">
        <v>130</v>
      </c>
    </row>
    <row r="42" spans="1:18">
      <c r="A42" s="2" t="s">
        <v>58</v>
      </c>
      <c r="B42" s="3">
        <v>861</v>
      </c>
      <c r="C42" s="3">
        <v>829</v>
      </c>
      <c r="D42" s="4" t="s">
        <v>21</v>
      </c>
      <c r="E42" s="3">
        <v>863</v>
      </c>
      <c r="F42" s="4" t="s">
        <v>21</v>
      </c>
      <c r="G42" s="3">
        <v>935</v>
      </c>
      <c r="H42" s="3">
        <v>872</v>
      </c>
      <c r="I42" s="3">
        <v>851</v>
      </c>
      <c r="K42" s="25" t="s">
        <v>58</v>
      </c>
      <c r="L42" s="55">
        <v>829</v>
      </c>
      <c r="M42" s="57" t="s">
        <v>21</v>
      </c>
      <c r="N42" s="55">
        <v>863</v>
      </c>
      <c r="O42" s="57" t="s">
        <v>21</v>
      </c>
      <c r="P42" s="57">
        <v>935</v>
      </c>
      <c r="Q42" s="57">
        <v>872</v>
      </c>
      <c r="R42" s="57">
        <v>851</v>
      </c>
    </row>
    <row r="43" spans="1:18">
      <c r="A43" s="2" t="s">
        <v>57</v>
      </c>
      <c r="B43" s="3">
        <v>832</v>
      </c>
      <c r="C43" s="3">
        <v>747</v>
      </c>
      <c r="D43" s="3">
        <v>647</v>
      </c>
      <c r="E43" s="3">
        <v>652</v>
      </c>
      <c r="F43" s="3">
        <v>698</v>
      </c>
      <c r="G43" s="3">
        <v>743</v>
      </c>
      <c r="H43" s="3">
        <v>798</v>
      </c>
      <c r="I43" s="3">
        <v>829</v>
      </c>
      <c r="K43" s="25" t="s">
        <v>57</v>
      </c>
      <c r="L43" s="55">
        <v>747</v>
      </c>
      <c r="M43" s="55">
        <v>647</v>
      </c>
      <c r="N43" s="55">
        <v>652</v>
      </c>
      <c r="O43" s="55">
        <v>698</v>
      </c>
      <c r="P43" s="55">
        <v>743</v>
      </c>
      <c r="Q43" s="55">
        <v>798</v>
      </c>
      <c r="R43" s="55">
        <v>829</v>
      </c>
    </row>
    <row r="44" spans="1:18">
      <c r="A44" s="2" t="s">
        <v>56</v>
      </c>
      <c r="B44" s="3">
        <v>3782</v>
      </c>
      <c r="C44" s="3">
        <v>4277</v>
      </c>
      <c r="D44" s="3">
        <v>3284</v>
      </c>
      <c r="E44" s="3">
        <v>3526</v>
      </c>
      <c r="F44" s="3">
        <v>3892</v>
      </c>
      <c r="G44" s="3">
        <v>3945</v>
      </c>
      <c r="H44" s="3">
        <v>4033</v>
      </c>
      <c r="I44" s="3">
        <v>4009</v>
      </c>
      <c r="K44" s="25" t="s">
        <v>56</v>
      </c>
      <c r="L44" s="55">
        <v>4277</v>
      </c>
      <c r="M44" s="55">
        <v>3284</v>
      </c>
      <c r="N44" s="55">
        <v>3526</v>
      </c>
      <c r="O44" s="55">
        <v>3892</v>
      </c>
      <c r="P44" s="55">
        <v>3945</v>
      </c>
      <c r="Q44" s="55">
        <v>4033</v>
      </c>
      <c r="R44" s="55">
        <v>4009</v>
      </c>
    </row>
    <row r="45" spans="1:18">
      <c r="A45" s="2" t="s">
        <v>55</v>
      </c>
      <c r="B45" s="3">
        <v>7184</v>
      </c>
      <c r="C45" s="3">
        <v>7293</v>
      </c>
      <c r="D45" s="3">
        <v>7402</v>
      </c>
      <c r="E45" s="3">
        <v>7605</v>
      </c>
      <c r="F45" s="3">
        <v>7808</v>
      </c>
      <c r="G45" s="3">
        <v>8257</v>
      </c>
      <c r="H45" s="3">
        <v>8706</v>
      </c>
      <c r="I45" s="3">
        <v>8909</v>
      </c>
      <c r="K45" s="25" t="s">
        <v>55</v>
      </c>
      <c r="L45" s="55">
        <v>7293</v>
      </c>
      <c r="M45" s="55">
        <v>7402</v>
      </c>
      <c r="N45" s="55">
        <v>7605</v>
      </c>
      <c r="O45" s="55">
        <v>7808</v>
      </c>
      <c r="P45" s="55">
        <v>8257</v>
      </c>
      <c r="Q45" s="55">
        <v>8706</v>
      </c>
      <c r="R45" s="55">
        <v>8909</v>
      </c>
    </row>
    <row r="46" spans="1:18">
      <c r="A46" s="2" t="s">
        <v>54</v>
      </c>
      <c r="B46" s="3">
        <v>123</v>
      </c>
      <c r="C46" s="3">
        <v>220</v>
      </c>
      <c r="D46" s="3">
        <v>228</v>
      </c>
      <c r="E46" s="3">
        <v>236</v>
      </c>
      <c r="F46" s="3">
        <v>270</v>
      </c>
      <c r="G46" s="3">
        <v>322</v>
      </c>
      <c r="H46" s="3">
        <v>366</v>
      </c>
      <c r="I46" s="3">
        <v>398</v>
      </c>
      <c r="K46" s="25" t="s">
        <v>54</v>
      </c>
      <c r="L46" s="55">
        <v>220</v>
      </c>
      <c r="M46" s="55">
        <v>228</v>
      </c>
      <c r="N46" s="55">
        <v>236</v>
      </c>
      <c r="O46" s="55">
        <v>270</v>
      </c>
      <c r="P46" s="55">
        <v>322</v>
      </c>
      <c r="Q46" s="55">
        <v>366</v>
      </c>
      <c r="R46" s="55">
        <v>398</v>
      </c>
    </row>
    <row r="47" spans="1:18">
      <c r="A47" s="2" t="s">
        <v>33</v>
      </c>
      <c r="B47" s="3">
        <v>7149</v>
      </c>
      <c r="C47" s="3">
        <v>7177</v>
      </c>
      <c r="D47" s="3">
        <v>7335</v>
      </c>
      <c r="E47" s="3">
        <v>7472</v>
      </c>
      <c r="F47" s="3">
        <v>7864</v>
      </c>
      <c r="G47" s="3">
        <v>8093</v>
      </c>
      <c r="H47" s="3">
        <v>8218</v>
      </c>
      <c r="I47" s="3">
        <v>8675</v>
      </c>
      <c r="K47" s="27" t="s">
        <v>33</v>
      </c>
      <c r="L47" s="56">
        <v>7177</v>
      </c>
      <c r="M47" s="56">
        <v>7335</v>
      </c>
      <c r="N47" s="56">
        <v>7472</v>
      </c>
      <c r="O47" s="56">
        <v>7864</v>
      </c>
      <c r="P47" s="56">
        <v>8093</v>
      </c>
      <c r="Q47" s="56">
        <v>8218</v>
      </c>
      <c r="R47" s="56">
        <v>8675</v>
      </c>
    </row>
    <row r="48" spans="1:18">
      <c r="A48" s="2" t="s">
        <v>53</v>
      </c>
      <c r="B48" s="3">
        <v>72</v>
      </c>
      <c r="C48" s="3">
        <v>70</v>
      </c>
      <c r="D48" s="3">
        <v>70</v>
      </c>
      <c r="E48" s="3">
        <v>70</v>
      </c>
      <c r="F48" s="3">
        <v>72</v>
      </c>
      <c r="G48" s="3">
        <v>73</v>
      </c>
      <c r="H48" s="3">
        <v>78</v>
      </c>
      <c r="I48" s="4" t="s">
        <v>21</v>
      </c>
      <c r="K48" s="25" t="s">
        <v>53</v>
      </c>
      <c r="L48" s="55">
        <v>70</v>
      </c>
      <c r="M48" s="55">
        <v>70</v>
      </c>
      <c r="N48" s="55">
        <v>70</v>
      </c>
      <c r="O48" s="55">
        <v>72</v>
      </c>
      <c r="P48" s="55">
        <v>73</v>
      </c>
      <c r="Q48" s="55">
        <v>78</v>
      </c>
      <c r="R48" s="55" t="s">
        <v>21</v>
      </c>
    </row>
    <row r="49" spans="1:18">
      <c r="A49" s="2" t="s">
        <v>51</v>
      </c>
      <c r="B49" s="3">
        <v>62</v>
      </c>
      <c r="C49" s="3">
        <v>84</v>
      </c>
      <c r="D49" s="3">
        <v>142</v>
      </c>
      <c r="E49" s="3">
        <v>170</v>
      </c>
      <c r="F49" s="3">
        <v>182</v>
      </c>
      <c r="G49" s="3">
        <v>121</v>
      </c>
      <c r="H49" s="3">
        <v>141</v>
      </c>
      <c r="I49" s="3">
        <v>150</v>
      </c>
      <c r="K49" s="25" t="s">
        <v>51</v>
      </c>
      <c r="L49" s="55">
        <v>84</v>
      </c>
      <c r="M49" s="55">
        <v>142</v>
      </c>
      <c r="N49" s="55">
        <v>170</v>
      </c>
      <c r="O49" s="55">
        <v>182</v>
      </c>
      <c r="P49" s="55">
        <v>121</v>
      </c>
      <c r="Q49" s="55">
        <v>141</v>
      </c>
      <c r="R49" s="55">
        <v>150</v>
      </c>
    </row>
    <row r="50" spans="1:18">
      <c r="A50" s="2" t="s">
        <v>50</v>
      </c>
      <c r="B50" s="3">
        <v>244</v>
      </c>
      <c r="C50" s="3">
        <v>261</v>
      </c>
      <c r="D50" s="3">
        <v>261</v>
      </c>
      <c r="E50" s="3">
        <v>268</v>
      </c>
      <c r="F50" s="3">
        <v>298</v>
      </c>
      <c r="G50" s="3">
        <v>312</v>
      </c>
      <c r="H50" s="3">
        <v>311</v>
      </c>
      <c r="I50" s="3">
        <v>315</v>
      </c>
      <c r="K50" s="25" t="s">
        <v>50</v>
      </c>
      <c r="L50" s="55">
        <v>261</v>
      </c>
      <c r="M50" s="55">
        <v>261</v>
      </c>
      <c r="N50" s="55">
        <v>268</v>
      </c>
      <c r="O50" s="55">
        <v>298</v>
      </c>
      <c r="P50" s="55">
        <v>312</v>
      </c>
      <c r="Q50" s="55">
        <v>311</v>
      </c>
      <c r="R50" s="55">
        <v>315</v>
      </c>
    </row>
    <row r="51" spans="1:18">
      <c r="A51" s="2" t="s">
        <v>49</v>
      </c>
      <c r="B51" s="3">
        <v>98</v>
      </c>
      <c r="C51" s="3">
        <v>96</v>
      </c>
      <c r="D51" s="3">
        <v>95</v>
      </c>
      <c r="E51" s="3">
        <v>99</v>
      </c>
      <c r="F51" s="3">
        <v>101</v>
      </c>
      <c r="G51" s="3">
        <v>136</v>
      </c>
      <c r="H51" s="3">
        <v>141</v>
      </c>
      <c r="I51" s="3">
        <v>145</v>
      </c>
      <c r="K51" s="25" t="s">
        <v>49</v>
      </c>
      <c r="L51" s="55">
        <v>96</v>
      </c>
      <c r="M51" s="55">
        <v>95</v>
      </c>
      <c r="N51" s="55">
        <v>99</v>
      </c>
      <c r="O51" s="55">
        <v>101</v>
      </c>
      <c r="P51" s="55">
        <v>136</v>
      </c>
      <c r="Q51" s="55">
        <v>141</v>
      </c>
      <c r="R51" s="55">
        <v>145</v>
      </c>
    </row>
    <row r="52" spans="1:18">
      <c r="A52" s="2" t="s">
        <v>48</v>
      </c>
      <c r="B52" s="3">
        <v>654</v>
      </c>
      <c r="C52" s="3">
        <v>832</v>
      </c>
      <c r="D52" s="3">
        <v>799</v>
      </c>
      <c r="E52" s="3">
        <v>923</v>
      </c>
      <c r="F52" s="3">
        <v>963</v>
      </c>
      <c r="G52" s="3">
        <v>998</v>
      </c>
      <c r="H52" s="3">
        <v>1010</v>
      </c>
      <c r="I52" s="3">
        <v>1085</v>
      </c>
      <c r="K52" s="25" t="s">
        <v>48</v>
      </c>
      <c r="L52" s="55">
        <v>832</v>
      </c>
      <c r="M52" s="55">
        <v>799</v>
      </c>
      <c r="N52" s="55">
        <v>923</v>
      </c>
      <c r="O52" s="55">
        <v>963</v>
      </c>
      <c r="P52" s="55">
        <v>998</v>
      </c>
      <c r="Q52" s="55">
        <v>1010</v>
      </c>
      <c r="R52" s="55">
        <v>1085</v>
      </c>
    </row>
    <row r="53" spans="1:18">
      <c r="A53" s="2" t="s">
        <v>47</v>
      </c>
      <c r="B53" s="3">
        <v>19</v>
      </c>
      <c r="C53" s="3">
        <v>19</v>
      </c>
      <c r="D53" s="3">
        <v>21</v>
      </c>
      <c r="E53" s="3">
        <v>19</v>
      </c>
      <c r="F53" s="3">
        <v>31</v>
      </c>
      <c r="G53" s="3">
        <v>36</v>
      </c>
      <c r="H53" s="3">
        <v>34</v>
      </c>
      <c r="I53" s="3">
        <v>32</v>
      </c>
      <c r="K53" s="25" t="s">
        <v>47</v>
      </c>
      <c r="L53" s="55">
        <v>19</v>
      </c>
      <c r="M53" s="55">
        <v>21</v>
      </c>
      <c r="N53" s="55">
        <v>19</v>
      </c>
      <c r="O53" s="55">
        <v>31</v>
      </c>
      <c r="P53" s="55">
        <v>36</v>
      </c>
      <c r="Q53" s="55">
        <v>34</v>
      </c>
      <c r="R53" s="55">
        <v>32</v>
      </c>
    </row>
    <row r="54" spans="1:18">
      <c r="A54" s="2" t="s">
        <v>46</v>
      </c>
      <c r="B54" s="3">
        <v>2291</v>
      </c>
      <c r="C54" s="3">
        <v>2196</v>
      </c>
      <c r="D54" s="3">
        <v>2112</v>
      </c>
      <c r="E54" s="3">
        <v>2112</v>
      </c>
      <c r="F54" s="3">
        <v>2176</v>
      </c>
      <c r="G54" s="3">
        <v>2291</v>
      </c>
      <c r="H54" s="3">
        <v>2327</v>
      </c>
      <c r="I54" s="3">
        <v>2395</v>
      </c>
      <c r="K54" s="25" t="s">
        <v>46</v>
      </c>
      <c r="L54" s="55">
        <v>2196</v>
      </c>
      <c r="M54" s="55">
        <v>2112</v>
      </c>
      <c r="N54" s="55">
        <v>2112</v>
      </c>
      <c r="O54" s="55">
        <v>2176</v>
      </c>
      <c r="P54" s="55">
        <v>2291</v>
      </c>
      <c r="Q54" s="55">
        <v>2327</v>
      </c>
      <c r="R54" s="55">
        <v>2395</v>
      </c>
    </row>
    <row r="55" spans="1:18">
      <c r="A55" s="2" t="s">
        <v>45</v>
      </c>
      <c r="B55" s="3">
        <v>1146</v>
      </c>
      <c r="C55" s="3">
        <v>1168</v>
      </c>
      <c r="D55" s="3">
        <v>1202</v>
      </c>
      <c r="E55" s="3">
        <v>1231</v>
      </c>
      <c r="F55" s="3">
        <v>1241</v>
      </c>
      <c r="G55" s="3">
        <v>1254</v>
      </c>
      <c r="H55" s="3">
        <v>1296</v>
      </c>
      <c r="I55" s="3">
        <v>1301</v>
      </c>
      <c r="K55" s="25" t="s">
        <v>45</v>
      </c>
      <c r="L55" s="55">
        <v>1168</v>
      </c>
      <c r="M55" s="55">
        <v>1202</v>
      </c>
      <c r="N55" s="55">
        <v>1231</v>
      </c>
      <c r="O55" s="55">
        <v>1241</v>
      </c>
      <c r="P55" s="55">
        <v>1254</v>
      </c>
      <c r="Q55" s="55">
        <v>1296</v>
      </c>
      <c r="R55" s="55">
        <v>1301</v>
      </c>
    </row>
    <row r="56" spans="1:18">
      <c r="A56" s="2" t="s">
        <v>44</v>
      </c>
      <c r="B56" s="3">
        <v>1173</v>
      </c>
      <c r="C56" s="3">
        <v>1244</v>
      </c>
      <c r="D56" s="3">
        <v>1499</v>
      </c>
      <c r="E56" s="3">
        <v>2180</v>
      </c>
      <c r="F56" s="3">
        <v>2867</v>
      </c>
      <c r="G56" s="3">
        <v>3243</v>
      </c>
      <c r="H56" s="3">
        <v>3243</v>
      </c>
      <c r="I56" s="3">
        <v>3199</v>
      </c>
      <c r="K56" s="25" t="s">
        <v>44</v>
      </c>
      <c r="L56" s="55">
        <v>1244</v>
      </c>
      <c r="M56" s="55">
        <v>1499</v>
      </c>
      <c r="N56" s="55">
        <v>2180</v>
      </c>
      <c r="O56" s="55">
        <v>2867</v>
      </c>
      <c r="P56" s="55">
        <v>3243</v>
      </c>
      <c r="Q56" s="55">
        <v>3243</v>
      </c>
      <c r="R56" s="55">
        <v>3199</v>
      </c>
    </row>
    <row r="57" spans="1:18">
      <c r="A57" s="2" t="s">
        <v>43</v>
      </c>
      <c r="B57" s="3">
        <v>595</v>
      </c>
      <c r="C57" s="3">
        <v>549</v>
      </c>
      <c r="D57" s="3">
        <v>594</v>
      </c>
      <c r="E57" s="3">
        <v>765</v>
      </c>
      <c r="F57" s="3">
        <v>678</v>
      </c>
      <c r="G57" s="3">
        <v>699</v>
      </c>
      <c r="H57" s="3">
        <v>604</v>
      </c>
      <c r="I57" s="3">
        <v>638</v>
      </c>
      <c r="K57" s="25" t="s">
        <v>43</v>
      </c>
      <c r="L57" s="55">
        <v>549</v>
      </c>
      <c r="M57" s="55">
        <v>594</v>
      </c>
      <c r="N57" s="55">
        <v>765</v>
      </c>
      <c r="O57" s="55">
        <v>678</v>
      </c>
      <c r="P57" s="55">
        <v>699</v>
      </c>
      <c r="Q57" s="55">
        <v>604</v>
      </c>
      <c r="R57" s="55">
        <v>638</v>
      </c>
    </row>
    <row r="58" spans="1:18">
      <c r="A58" s="2" t="s">
        <v>42</v>
      </c>
      <c r="B58" s="3">
        <v>173</v>
      </c>
      <c r="C58" s="3">
        <v>165</v>
      </c>
      <c r="D58" s="3">
        <v>215</v>
      </c>
      <c r="E58" s="3">
        <v>256</v>
      </c>
      <c r="F58" s="3">
        <v>284</v>
      </c>
      <c r="G58" s="3">
        <v>337</v>
      </c>
      <c r="H58" s="3">
        <v>393</v>
      </c>
      <c r="I58" s="3">
        <v>406</v>
      </c>
      <c r="K58" s="25" t="s">
        <v>42</v>
      </c>
      <c r="L58" s="55">
        <v>165</v>
      </c>
      <c r="M58" s="55">
        <v>215</v>
      </c>
      <c r="N58" s="55">
        <v>256</v>
      </c>
      <c r="O58" s="55">
        <v>284</v>
      </c>
      <c r="P58" s="55">
        <v>337</v>
      </c>
      <c r="Q58" s="55">
        <v>393</v>
      </c>
      <c r="R58" s="55">
        <v>406</v>
      </c>
    </row>
    <row r="59" spans="1:18">
      <c r="A59" s="2" t="s">
        <v>41</v>
      </c>
      <c r="B59" s="3">
        <v>258</v>
      </c>
      <c r="C59" s="3">
        <v>270</v>
      </c>
      <c r="D59" s="3">
        <v>239</v>
      </c>
      <c r="E59" s="3">
        <v>259</v>
      </c>
      <c r="F59" s="3">
        <v>430</v>
      </c>
      <c r="G59" s="3">
        <v>380</v>
      </c>
      <c r="H59" s="3">
        <v>412</v>
      </c>
      <c r="I59" s="3">
        <v>429</v>
      </c>
      <c r="K59" s="25" t="s">
        <v>41</v>
      </c>
      <c r="L59" s="55">
        <v>270</v>
      </c>
      <c r="M59" s="55">
        <v>239</v>
      </c>
      <c r="N59" s="55">
        <v>259</v>
      </c>
      <c r="O59" s="55">
        <v>430</v>
      </c>
      <c r="P59" s="55">
        <v>380</v>
      </c>
      <c r="Q59" s="55">
        <v>412</v>
      </c>
      <c r="R59" s="55">
        <v>429</v>
      </c>
    </row>
    <row r="60" spans="1:18">
      <c r="A60" s="2" t="s">
        <v>40</v>
      </c>
      <c r="B60" s="3">
        <v>113</v>
      </c>
      <c r="C60" s="3">
        <v>141</v>
      </c>
      <c r="D60" s="3">
        <v>108</v>
      </c>
      <c r="E60" s="3">
        <v>88</v>
      </c>
      <c r="F60" s="3">
        <v>136</v>
      </c>
      <c r="G60" s="3">
        <v>291</v>
      </c>
      <c r="H60" s="3">
        <v>433</v>
      </c>
      <c r="I60" s="3">
        <v>603</v>
      </c>
      <c r="K60" s="25" t="s">
        <v>40</v>
      </c>
      <c r="L60" s="55">
        <v>141</v>
      </c>
      <c r="M60" s="55">
        <v>108</v>
      </c>
      <c r="N60" s="55">
        <v>88</v>
      </c>
      <c r="O60" s="55">
        <v>136</v>
      </c>
      <c r="P60" s="55">
        <v>291</v>
      </c>
      <c r="Q60" s="55">
        <v>433</v>
      </c>
      <c r="R60" s="55">
        <v>603</v>
      </c>
    </row>
    <row r="61" spans="1:18">
      <c r="A61" s="2" t="s">
        <v>39</v>
      </c>
      <c r="B61" s="3">
        <v>592</v>
      </c>
      <c r="C61" s="3">
        <v>589</v>
      </c>
      <c r="D61" s="3">
        <v>510</v>
      </c>
      <c r="E61" s="3">
        <v>474</v>
      </c>
      <c r="F61" s="3">
        <v>770</v>
      </c>
      <c r="G61" s="3">
        <v>808</v>
      </c>
      <c r="H61" s="3">
        <v>771</v>
      </c>
      <c r="I61" s="3">
        <v>886</v>
      </c>
      <c r="K61" s="25" t="s">
        <v>39</v>
      </c>
      <c r="L61" s="55">
        <v>589</v>
      </c>
      <c r="M61" s="55">
        <v>510</v>
      </c>
      <c r="N61" s="55">
        <v>474</v>
      </c>
      <c r="O61" s="55">
        <v>770</v>
      </c>
      <c r="P61" s="55">
        <v>808</v>
      </c>
      <c r="Q61" s="55">
        <v>771</v>
      </c>
      <c r="R61" s="55">
        <v>886</v>
      </c>
    </row>
    <row r="62" spans="1:18">
      <c r="A62" s="2" t="s">
        <v>38</v>
      </c>
      <c r="B62" s="3">
        <v>1408</v>
      </c>
      <c r="C62" s="3">
        <v>1405</v>
      </c>
      <c r="D62" s="3">
        <v>1445</v>
      </c>
      <c r="E62" s="3">
        <v>1420</v>
      </c>
      <c r="F62" s="3">
        <v>1418</v>
      </c>
      <c r="G62" s="3">
        <v>1435</v>
      </c>
      <c r="H62" s="3">
        <v>1426</v>
      </c>
      <c r="I62" s="3">
        <v>1320</v>
      </c>
      <c r="K62" s="25" t="s">
        <v>38</v>
      </c>
      <c r="L62" s="55">
        <v>1405</v>
      </c>
      <c r="M62" s="55">
        <v>1445</v>
      </c>
      <c r="N62" s="55">
        <v>1420</v>
      </c>
      <c r="O62" s="55">
        <v>1418</v>
      </c>
      <c r="P62" s="55">
        <v>1435</v>
      </c>
      <c r="Q62" s="55">
        <v>1426</v>
      </c>
      <c r="R62" s="55">
        <v>1320</v>
      </c>
    </row>
  </sheetData>
  <mergeCells count="4">
    <mergeCell ref="B1:I1"/>
    <mergeCell ref="B33:I33"/>
    <mergeCell ref="L1:S1"/>
    <mergeCell ref="Y25:AF2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27B59-3AD1-497F-B992-856EDFB68B95}">
  <dimension ref="A1:O31"/>
  <sheetViews>
    <sheetView zoomScaleNormal="100" workbookViewId="0">
      <selection activeCell="N3" sqref="N3"/>
    </sheetView>
  </sheetViews>
  <sheetFormatPr defaultRowHeight="14.25"/>
  <cols>
    <col min="2" max="2" width="9.5" bestFit="1" customWidth="1"/>
    <col min="4" max="4" width="9.5" bestFit="1" customWidth="1"/>
    <col min="5" max="5" width="3.125" customWidth="1"/>
    <col min="6" max="6" width="9.5" customWidth="1"/>
    <col min="8" max="8" width="10.875" bestFit="1" customWidth="1"/>
    <col min="9" max="9" width="4.375" customWidth="1"/>
    <col min="10" max="10" width="8.75" bestFit="1" customWidth="1"/>
    <col min="11" max="11" width="8.625" customWidth="1"/>
    <col min="12" max="12" width="10.75" customWidth="1"/>
  </cols>
  <sheetData>
    <row r="1" spans="1:15">
      <c r="A1" s="33" t="s">
        <v>723</v>
      </c>
      <c r="O1" s="6"/>
    </row>
    <row r="2" spans="1:15" ht="23.25" thickBot="1">
      <c r="A2" s="70" t="s">
        <v>73</v>
      </c>
      <c r="B2" s="69" t="s">
        <v>98</v>
      </c>
      <c r="C2" s="69" t="s">
        <v>97</v>
      </c>
      <c r="D2" s="69" t="s">
        <v>96</v>
      </c>
      <c r="E2" s="586"/>
      <c r="G2" s="73" t="s">
        <v>103</v>
      </c>
      <c r="H2" s="73" t="s">
        <v>102</v>
      </c>
      <c r="I2" s="73"/>
      <c r="J2" s="73"/>
      <c r="K2" s="571" t="s">
        <v>101</v>
      </c>
      <c r="L2" s="571" t="s">
        <v>100</v>
      </c>
    </row>
    <row r="3" spans="1:15">
      <c r="A3" s="68" t="s">
        <v>34</v>
      </c>
      <c r="B3" s="65">
        <v>2337670</v>
      </c>
      <c r="C3" s="65">
        <v>101650</v>
      </c>
      <c r="D3" s="65">
        <v>2236020</v>
      </c>
      <c r="E3" s="65"/>
      <c r="F3" s="68" t="s">
        <v>34</v>
      </c>
      <c r="G3" s="572">
        <f t="shared" ref="G3:G30" si="0">C3/B3*100</f>
        <v>4.3483468581964093</v>
      </c>
      <c r="H3" s="572">
        <f t="shared" ref="H3:H30" si="1">D3/B3*100</f>
        <v>95.651653141803592</v>
      </c>
      <c r="I3" s="572"/>
      <c r="J3" s="66" t="s">
        <v>42</v>
      </c>
      <c r="K3" s="572">
        <v>0.36294955570585596</v>
      </c>
      <c r="L3" s="572">
        <v>99.637050444294147</v>
      </c>
      <c r="N3" s="7" t="s">
        <v>99</v>
      </c>
    </row>
    <row r="4" spans="1:15">
      <c r="A4" s="66" t="s">
        <v>64</v>
      </c>
      <c r="B4" s="65">
        <v>67613.237999999998</v>
      </c>
      <c r="C4" s="65">
        <v>3489.95</v>
      </c>
      <c r="D4" s="65">
        <v>64123.288</v>
      </c>
      <c r="E4" s="65"/>
      <c r="F4" s="66" t="s">
        <v>64</v>
      </c>
      <c r="G4" s="572">
        <f t="shared" si="0"/>
        <v>5.1616371338405651</v>
      </c>
      <c r="H4" s="572">
        <f t="shared" si="1"/>
        <v>94.838362866159443</v>
      </c>
      <c r="I4" s="572"/>
      <c r="J4" s="66" t="s">
        <v>47</v>
      </c>
      <c r="K4" s="572">
        <v>1.2092203249211229</v>
      </c>
      <c r="L4" s="572">
        <v>98.790779675078866</v>
      </c>
    </row>
    <row r="5" spans="1:15">
      <c r="A5" s="66" t="s">
        <v>63</v>
      </c>
      <c r="B5" s="65">
        <v>129751.823</v>
      </c>
      <c r="C5" s="65">
        <v>13432.067999999999</v>
      </c>
      <c r="D5" s="65">
        <v>116319.755</v>
      </c>
      <c r="E5" s="65"/>
      <c r="F5" s="66" t="s">
        <v>63</v>
      </c>
      <c r="G5" s="572">
        <f t="shared" si="0"/>
        <v>10.352122759770396</v>
      </c>
      <c r="H5" s="572">
        <f t="shared" si="1"/>
        <v>89.647877240229604</v>
      </c>
      <c r="I5" s="572"/>
      <c r="J5" s="66" t="s">
        <v>57</v>
      </c>
      <c r="K5" s="572">
        <v>1.3667567960530789</v>
      </c>
      <c r="L5" s="572">
        <v>98.633243203946918</v>
      </c>
    </row>
    <row r="6" spans="1:15">
      <c r="A6" s="66" t="s">
        <v>62</v>
      </c>
      <c r="B6" s="65">
        <v>37847.614000000001</v>
      </c>
      <c r="C6" s="65">
        <v>1690.097</v>
      </c>
      <c r="D6" s="65">
        <v>36157.517</v>
      </c>
      <c r="E6" s="65"/>
      <c r="F6" s="66" t="s">
        <v>62</v>
      </c>
      <c r="G6" s="572">
        <f t="shared" si="0"/>
        <v>4.4655311692832207</v>
      </c>
      <c r="H6" s="572">
        <f t="shared" si="1"/>
        <v>95.534468830716776</v>
      </c>
      <c r="I6" s="572"/>
      <c r="J6" s="66" t="s">
        <v>39</v>
      </c>
      <c r="K6" s="572">
        <v>1.481026358044981</v>
      </c>
      <c r="L6" s="572">
        <v>98.518973641955014</v>
      </c>
    </row>
    <row r="7" spans="1:15">
      <c r="A7" s="66" t="s">
        <v>61</v>
      </c>
      <c r="B7" s="65">
        <v>21445.205999999998</v>
      </c>
      <c r="C7" s="65">
        <v>2091.9409999999998</v>
      </c>
      <c r="D7" s="65">
        <v>19353.264999999999</v>
      </c>
      <c r="E7" s="65"/>
      <c r="F7" s="66" t="s">
        <v>61</v>
      </c>
      <c r="G7" s="572">
        <f t="shared" si="0"/>
        <v>9.7548188625467152</v>
      </c>
      <c r="H7" s="572">
        <f t="shared" si="1"/>
        <v>90.245181137453287</v>
      </c>
      <c r="I7" s="572"/>
      <c r="J7" s="66" t="s">
        <v>41</v>
      </c>
      <c r="K7" s="572">
        <v>1.5688971677400367</v>
      </c>
      <c r="L7" s="572">
        <v>98.431090667814658</v>
      </c>
    </row>
    <row r="8" spans="1:15">
      <c r="A8" s="66" t="s">
        <v>60</v>
      </c>
      <c r="B8" s="65">
        <v>405523.62400000001</v>
      </c>
      <c r="C8" s="65">
        <v>24194.135999999999</v>
      </c>
      <c r="D8" s="65">
        <v>381329.48700000002</v>
      </c>
      <c r="E8" s="65"/>
      <c r="F8" s="66" t="s">
        <v>60</v>
      </c>
      <c r="G8" s="572">
        <f t="shared" si="0"/>
        <v>5.9661471164994317</v>
      </c>
      <c r="H8" s="572">
        <f t="shared" si="1"/>
        <v>94.033852636905806</v>
      </c>
      <c r="I8" s="572"/>
      <c r="J8" s="66" t="s">
        <v>45</v>
      </c>
      <c r="K8" s="572">
        <v>2.0012996654835504</v>
      </c>
      <c r="L8" s="572">
        <v>97.998700334516457</v>
      </c>
    </row>
    <row r="9" spans="1:15">
      <c r="A9" s="66" t="s">
        <v>59</v>
      </c>
      <c r="B9" s="160">
        <v>23185.580999999998</v>
      </c>
      <c r="C9" s="160">
        <v>10880.287</v>
      </c>
      <c r="D9" s="160">
        <v>12305.294</v>
      </c>
      <c r="E9" s="160"/>
      <c r="F9" s="66" t="s">
        <v>59</v>
      </c>
      <c r="G9" s="572">
        <f t="shared" si="0"/>
        <v>46.92695429974345</v>
      </c>
      <c r="H9" s="572">
        <f t="shared" si="1"/>
        <v>53.073045700256557</v>
      </c>
      <c r="I9" s="572"/>
      <c r="J9" s="66" t="s">
        <v>38</v>
      </c>
      <c r="K9" s="572">
        <v>2.0784489756564235</v>
      </c>
      <c r="L9" s="572">
        <v>97.921551024343586</v>
      </c>
    </row>
    <row r="10" spans="1:15">
      <c r="A10" s="66" t="s">
        <v>58</v>
      </c>
      <c r="B10" s="65">
        <v>13986.757</v>
      </c>
      <c r="C10" s="65">
        <v>630.52599999999995</v>
      </c>
      <c r="D10" s="65">
        <v>13356.231</v>
      </c>
      <c r="E10" s="65"/>
      <c r="F10" s="66" t="s">
        <v>58</v>
      </c>
      <c r="G10" s="572">
        <f t="shared" si="0"/>
        <v>4.5080214091086299</v>
      </c>
      <c r="H10" s="572">
        <f t="shared" si="1"/>
        <v>95.491978590891364</v>
      </c>
      <c r="I10" s="572"/>
      <c r="J10" s="66" t="s">
        <v>44</v>
      </c>
      <c r="K10" s="572">
        <v>2.1723488975511822</v>
      </c>
      <c r="L10" s="572">
        <v>97.827650531488459</v>
      </c>
    </row>
    <row r="11" spans="1:15">
      <c r="A11" s="66" t="s">
        <v>57</v>
      </c>
      <c r="B11" s="65">
        <v>45592.603000000003</v>
      </c>
      <c r="C11" s="65">
        <v>623.14</v>
      </c>
      <c r="D11" s="65">
        <v>44969.463000000003</v>
      </c>
      <c r="E11" s="65"/>
      <c r="F11" s="66" t="s">
        <v>57</v>
      </c>
      <c r="G11" s="572">
        <f t="shared" si="0"/>
        <v>1.3667567960530789</v>
      </c>
      <c r="H11" s="572">
        <f t="shared" si="1"/>
        <v>98.633243203946918</v>
      </c>
      <c r="I11" s="572"/>
      <c r="J11" s="66" t="s">
        <v>56</v>
      </c>
      <c r="K11" s="572">
        <v>2.3393762438740695</v>
      </c>
      <c r="L11" s="572">
        <v>97.660623756125943</v>
      </c>
    </row>
    <row r="12" spans="1:15">
      <c r="A12" s="66" t="s">
        <v>56</v>
      </c>
      <c r="B12" s="65">
        <v>137822.935</v>
      </c>
      <c r="C12" s="65">
        <v>3224.1970000000001</v>
      </c>
      <c r="D12" s="65">
        <v>134598.73800000001</v>
      </c>
      <c r="E12" s="65"/>
      <c r="F12" s="66" t="s">
        <v>56</v>
      </c>
      <c r="G12" s="572">
        <f t="shared" si="0"/>
        <v>2.3393762438740695</v>
      </c>
      <c r="H12" s="572">
        <f t="shared" si="1"/>
        <v>97.660623756125943</v>
      </c>
      <c r="I12" s="572"/>
      <c r="J12" s="66" t="s">
        <v>50</v>
      </c>
      <c r="K12" s="572">
        <v>2.7238749371869768</v>
      </c>
      <c r="L12" s="572">
        <v>97.276125062813023</v>
      </c>
    </row>
    <row r="13" spans="1:15">
      <c r="A13" s="66" t="s">
        <v>55</v>
      </c>
      <c r="B13" s="65">
        <v>343307.326</v>
      </c>
      <c r="C13" s="65">
        <v>12098.017</v>
      </c>
      <c r="D13" s="65">
        <v>331209.30900000001</v>
      </c>
      <c r="E13" s="65"/>
      <c r="F13" s="66" t="s">
        <v>55</v>
      </c>
      <c r="G13" s="572">
        <f t="shared" si="0"/>
        <v>3.5239612101956719</v>
      </c>
      <c r="H13" s="572">
        <f t="shared" si="1"/>
        <v>96.476038789804335</v>
      </c>
      <c r="I13" s="572"/>
      <c r="J13" s="66" t="s">
        <v>48</v>
      </c>
      <c r="K13" s="572">
        <v>2.9551293619316934</v>
      </c>
      <c r="L13" s="572">
        <v>97.044870638068332</v>
      </c>
    </row>
    <row r="14" spans="1:15">
      <c r="A14" s="66" t="s">
        <v>54</v>
      </c>
      <c r="B14" s="65">
        <v>5543.31</v>
      </c>
      <c r="C14" s="65">
        <v>174.35</v>
      </c>
      <c r="D14" s="65">
        <v>5368.96</v>
      </c>
      <c r="E14" s="65"/>
      <c r="F14" s="66" t="s">
        <v>54</v>
      </c>
      <c r="G14" s="572">
        <f t="shared" si="0"/>
        <v>3.1452327219657565</v>
      </c>
      <c r="H14" s="572">
        <f t="shared" si="1"/>
        <v>96.854767278034231</v>
      </c>
      <c r="I14" s="572"/>
      <c r="J14" s="66" t="s">
        <v>54</v>
      </c>
      <c r="K14" s="572">
        <v>3.1452327219657565</v>
      </c>
      <c r="L14" s="572">
        <v>96.854767278034231</v>
      </c>
    </row>
    <row r="15" spans="1:15">
      <c r="A15" s="68" t="s">
        <v>33</v>
      </c>
      <c r="B15" s="67">
        <v>172502.77299999999</v>
      </c>
      <c r="C15" s="67">
        <v>10137.834000000001</v>
      </c>
      <c r="D15" s="67">
        <v>162364.93900000001</v>
      </c>
      <c r="E15" s="67"/>
      <c r="F15" s="68" t="s">
        <v>33</v>
      </c>
      <c r="G15" s="572">
        <f t="shared" si="0"/>
        <v>5.8769107439217807</v>
      </c>
      <c r="H15" s="572">
        <f t="shared" si="1"/>
        <v>94.123089256078231</v>
      </c>
      <c r="I15" s="572"/>
      <c r="J15" s="66" t="s">
        <v>55</v>
      </c>
      <c r="K15" s="572">
        <v>3.5239612101956719</v>
      </c>
      <c r="L15" s="572">
        <v>96.476038789804335</v>
      </c>
    </row>
    <row r="16" spans="1:15">
      <c r="A16" s="66" t="s">
        <v>53</v>
      </c>
      <c r="B16" s="65">
        <v>2302.1439999999998</v>
      </c>
      <c r="C16" s="65">
        <v>224.291</v>
      </c>
      <c r="D16" s="65">
        <v>2077.8530000000001</v>
      </c>
      <c r="E16" s="65"/>
      <c r="F16" s="66" t="s">
        <v>53</v>
      </c>
      <c r="G16" s="572">
        <f t="shared" si="0"/>
        <v>9.742700717244448</v>
      </c>
      <c r="H16" s="572">
        <f t="shared" si="1"/>
        <v>90.257299282755568</v>
      </c>
      <c r="I16" s="572"/>
      <c r="J16" s="66" t="s">
        <v>46</v>
      </c>
      <c r="K16" s="572">
        <v>3.5517334444626769</v>
      </c>
      <c r="L16" s="572">
        <v>96.448266555537316</v>
      </c>
    </row>
    <row r="17" spans="1:12">
      <c r="A17" s="66" t="s">
        <v>51</v>
      </c>
      <c r="B17" s="65">
        <v>1773.7260000000001</v>
      </c>
      <c r="C17" s="65">
        <v>77.334000000000003</v>
      </c>
      <c r="D17" s="65">
        <v>1696.3920000000001</v>
      </c>
      <c r="E17" s="65"/>
      <c r="F17" s="66" t="s">
        <v>51</v>
      </c>
      <c r="G17" s="572">
        <f t="shared" si="0"/>
        <v>4.3599744267152873</v>
      </c>
      <c r="H17" s="572">
        <f t="shared" si="1"/>
        <v>95.640025573284717</v>
      </c>
      <c r="I17" s="572"/>
      <c r="J17" s="66" t="s">
        <v>40</v>
      </c>
      <c r="K17" s="572">
        <v>3.6294607184239145</v>
      </c>
      <c r="L17" s="572">
        <v>96.370547344876215</v>
      </c>
    </row>
    <row r="18" spans="1:12">
      <c r="A18" s="66" t="s">
        <v>50</v>
      </c>
      <c r="B18" s="65">
        <v>7080.5379999999996</v>
      </c>
      <c r="C18" s="65">
        <v>192.86500000000001</v>
      </c>
      <c r="D18" s="65">
        <v>6887.6729999999998</v>
      </c>
      <c r="E18" s="65"/>
      <c r="F18" s="66" t="s">
        <v>50</v>
      </c>
      <c r="G18" s="572">
        <f t="shared" si="0"/>
        <v>2.7238749371869768</v>
      </c>
      <c r="H18" s="572">
        <f t="shared" si="1"/>
        <v>97.276125062813023</v>
      </c>
      <c r="I18" s="572"/>
      <c r="J18" s="68" t="s">
        <v>34</v>
      </c>
      <c r="K18" s="572">
        <v>4.3483468581964093</v>
      </c>
      <c r="L18" s="572">
        <v>95.651653141803592</v>
      </c>
    </row>
    <row r="19" spans="1:12">
      <c r="A19" s="66" t="s">
        <v>49</v>
      </c>
      <c r="B19" s="65">
        <v>9014.3970000000008</v>
      </c>
      <c r="C19" s="65">
        <v>430.59699999999998</v>
      </c>
      <c r="D19" s="65">
        <v>8583.7999999999993</v>
      </c>
      <c r="E19" s="65"/>
      <c r="F19" s="66" t="s">
        <v>49</v>
      </c>
      <c r="G19" s="572">
        <f t="shared" si="0"/>
        <v>4.776769871573217</v>
      </c>
      <c r="H19" s="572">
        <f t="shared" si="1"/>
        <v>95.223230128426763</v>
      </c>
      <c r="I19" s="572"/>
      <c r="J19" s="66" t="s">
        <v>51</v>
      </c>
      <c r="K19" s="572">
        <v>4.3599744267152873</v>
      </c>
      <c r="L19" s="572">
        <v>95.640025573284717</v>
      </c>
    </row>
    <row r="20" spans="1:12">
      <c r="A20" s="66" t="s">
        <v>48</v>
      </c>
      <c r="B20" s="65">
        <v>18369.584999999999</v>
      </c>
      <c r="C20" s="65">
        <v>542.84500000000003</v>
      </c>
      <c r="D20" s="65">
        <v>17826.740000000002</v>
      </c>
      <c r="E20" s="65"/>
      <c r="F20" s="66" t="s">
        <v>48</v>
      </c>
      <c r="G20" s="572">
        <f t="shared" si="0"/>
        <v>2.9551293619316934</v>
      </c>
      <c r="H20" s="572">
        <f t="shared" si="1"/>
        <v>97.044870638068332</v>
      </c>
      <c r="I20" s="572"/>
      <c r="J20" s="66" t="s">
        <v>62</v>
      </c>
      <c r="K20" s="572">
        <v>4.4655311692832207</v>
      </c>
      <c r="L20" s="572">
        <v>95.534468830716776</v>
      </c>
    </row>
    <row r="21" spans="1:12">
      <c r="A21" s="66" t="s">
        <v>47</v>
      </c>
      <c r="B21" s="65">
        <v>2507.0700000000002</v>
      </c>
      <c r="C21" s="65">
        <v>30.315999999999999</v>
      </c>
      <c r="D21" s="65">
        <v>2476.7539999999999</v>
      </c>
      <c r="E21" s="65"/>
      <c r="F21" s="66" t="s">
        <v>47</v>
      </c>
      <c r="G21" s="572">
        <f t="shared" si="0"/>
        <v>1.2092203249211229</v>
      </c>
      <c r="H21" s="572">
        <f t="shared" si="1"/>
        <v>98.790779675078866</v>
      </c>
      <c r="I21" s="572"/>
      <c r="J21" s="66" t="s">
        <v>58</v>
      </c>
      <c r="K21" s="572">
        <v>4.5080214091086299</v>
      </c>
      <c r="L21" s="572">
        <v>95.491978590891364</v>
      </c>
    </row>
    <row r="22" spans="1:12">
      <c r="A22" s="66" t="s">
        <v>46</v>
      </c>
      <c r="B22" s="65">
        <v>145240.967</v>
      </c>
      <c r="C22" s="65">
        <v>5158.5720000000001</v>
      </c>
      <c r="D22" s="65">
        <v>140082.39499999999</v>
      </c>
      <c r="E22" s="65"/>
      <c r="F22" s="66" t="s">
        <v>46</v>
      </c>
      <c r="G22" s="572">
        <f t="shared" si="0"/>
        <v>3.5517334444626769</v>
      </c>
      <c r="H22" s="572">
        <f t="shared" si="1"/>
        <v>96.448266555537316</v>
      </c>
      <c r="I22" s="572"/>
      <c r="J22" s="66" t="s">
        <v>49</v>
      </c>
      <c r="K22" s="572">
        <v>4.776769871573217</v>
      </c>
      <c r="L22" s="572">
        <v>95.223230128426763</v>
      </c>
    </row>
    <row r="23" spans="1:12">
      <c r="A23" s="66" t="s">
        <v>45</v>
      </c>
      <c r="B23" s="65">
        <v>65666.127999999997</v>
      </c>
      <c r="C23" s="65">
        <v>1314.1759999999999</v>
      </c>
      <c r="D23" s="65">
        <v>64351.951999999997</v>
      </c>
      <c r="E23" s="65"/>
      <c r="F23" s="66" t="s">
        <v>45</v>
      </c>
      <c r="G23" s="572">
        <f t="shared" si="0"/>
        <v>2.0012996654835504</v>
      </c>
      <c r="H23" s="572">
        <f t="shared" si="1"/>
        <v>97.998700334516457</v>
      </c>
      <c r="I23" s="572"/>
      <c r="J23" s="66" t="s">
        <v>64</v>
      </c>
      <c r="K23" s="572">
        <v>5.1616371338405651</v>
      </c>
      <c r="L23" s="572">
        <v>94.838362866159443</v>
      </c>
    </row>
    <row r="24" spans="1:12">
      <c r="A24" s="66" t="s">
        <v>44</v>
      </c>
      <c r="B24" s="65">
        <v>175143.505</v>
      </c>
      <c r="C24" s="160">
        <v>3804.7280000000001</v>
      </c>
      <c r="D24" s="65">
        <v>171338.77600000001</v>
      </c>
      <c r="E24" s="65"/>
      <c r="F24" s="66" t="s">
        <v>44</v>
      </c>
      <c r="G24" s="572">
        <f t="shared" si="0"/>
        <v>2.1723488975511822</v>
      </c>
      <c r="H24" s="572">
        <f t="shared" si="1"/>
        <v>97.827650531488459</v>
      </c>
      <c r="I24" s="572"/>
      <c r="J24" s="68" t="s">
        <v>33</v>
      </c>
      <c r="K24" s="572">
        <v>5.8769107439217807</v>
      </c>
      <c r="L24" s="572">
        <v>94.123089256078231</v>
      </c>
    </row>
    <row r="25" spans="1:12">
      <c r="A25" s="66" t="s">
        <v>43</v>
      </c>
      <c r="B25" s="65">
        <v>15894.873</v>
      </c>
      <c r="C25" s="65">
        <v>1114.664</v>
      </c>
      <c r="D25" s="65">
        <v>14780.209000000001</v>
      </c>
      <c r="E25" s="65"/>
      <c r="F25" s="66" t="s">
        <v>43</v>
      </c>
      <c r="G25" s="572">
        <f t="shared" si="0"/>
        <v>7.0127266823711025</v>
      </c>
      <c r="H25" s="572">
        <f t="shared" si="1"/>
        <v>92.987273317628905</v>
      </c>
      <c r="I25" s="572"/>
      <c r="J25" s="66" t="s">
        <v>60</v>
      </c>
      <c r="K25" s="572">
        <v>5.9661471164994317</v>
      </c>
      <c r="L25" s="572">
        <v>94.033852636905806</v>
      </c>
    </row>
    <row r="26" spans="1:12">
      <c r="A26" s="66" t="s">
        <v>42</v>
      </c>
      <c r="B26" s="65">
        <v>203017.193</v>
      </c>
      <c r="C26" s="65">
        <v>736.85</v>
      </c>
      <c r="D26" s="65">
        <v>202280.34299999999</v>
      </c>
      <c r="E26" s="65"/>
      <c r="F26" s="66" t="s">
        <v>42</v>
      </c>
      <c r="G26" s="572">
        <f t="shared" si="0"/>
        <v>0.36294955570585596</v>
      </c>
      <c r="H26" s="572">
        <f t="shared" si="1"/>
        <v>99.637050444294147</v>
      </c>
      <c r="I26" s="572"/>
      <c r="J26" s="66" t="s">
        <v>43</v>
      </c>
      <c r="K26" s="572">
        <v>7.0127266823711025</v>
      </c>
      <c r="L26" s="572">
        <v>92.987273317628905</v>
      </c>
    </row>
    <row r="27" spans="1:12">
      <c r="A27" s="66" t="s">
        <v>41</v>
      </c>
      <c r="B27" s="65">
        <v>8220.6790000000001</v>
      </c>
      <c r="C27" s="65">
        <v>128.97399999999999</v>
      </c>
      <c r="D27" s="65">
        <v>8091.7039999999997</v>
      </c>
      <c r="E27" s="65"/>
      <c r="F27" s="66" t="s">
        <v>41</v>
      </c>
      <c r="G27" s="572">
        <f t="shared" si="0"/>
        <v>1.5688971677400367</v>
      </c>
      <c r="H27" s="572">
        <f t="shared" si="1"/>
        <v>98.431090667814658</v>
      </c>
      <c r="I27" s="572"/>
      <c r="J27" s="66" t="s">
        <v>53</v>
      </c>
      <c r="K27" s="572">
        <v>9.742700717244448</v>
      </c>
      <c r="L27" s="572">
        <v>90.257299282755568</v>
      </c>
    </row>
    <row r="28" spans="1:12">
      <c r="A28" s="66" t="s">
        <v>40</v>
      </c>
      <c r="B28" s="65">
        <v>12401.87</v>
      </c>
      <c r="C28" s="65">
        <v>450.12099999999998</v>
      </c>
      <c r="D28" s="65">
        <v>11951.75</v>
      </c>
      <c r="E28" s="65"/>
      <c r="F28" s="66" t="s">
        <v>40</v>
      </c>
      <c r="G28" s="572">
        <f t="shared" si="0"/>
        <v>3.6294607184239145</v>
      </c>
      <c r="H28" s="572">
        <f t="shared" si="1"/>
        <v>96.370547344876215</v>
      </c>
      <c r="I28" s="572"/>
      <c r="J28" s="66" t="s">
        <v>61</v>
      </c>
      <c r="K28" s="572">
        <v>9.7548188625467152</v>
      </c>
      <c r="L28" s="572">
        <v>90.245181137453287</v>
      </c>
    </row>
    <row r="29" spans="1:12">
      <c r="A29" s="66" t="s">
        <v>39</v>
      </c>
      <c r="B29" s="65">
        <v>128251.735</v>
      </c>
      <c r="C29" s="65">
        <v>1899.442</v>
      </c>
      <c r="D29" s="65">
        <v>126352.29300000001</v>
      </c>
      <c r="E29" s="65"/>
      <c r="F29" s="66" t="s">
        <v>39</v>
      </c>
      <c r="G29" s="572">
        <f t="shared" si="0"/>
        <v>1.481026358044981</v>
      </c>
      <c r="H29" s="572">
        <f t="shared" si="1"/>
        <v>98.518973641955014</v>
      </c>
      <c r="I29" s="572"/>
      <c r="J29" s="66" t="s">
        <v>63</v>
      </c>
      <c r="K29" s="572">
        <v>10.352122759770396</v>
      </c>
      <c r="L29" s="572">
        <v>89.647877240229604</v>
      </c>
    </row>
    <row r="30" spans="1:12">
      <c r="A30" s="66" t="s">
        <v>38</v>
      </c>
      <c r="B30" s="65">
        <v>138667.58499999999</v>
      </c>
      <c r="C30" s="65">
        <v>2882.1350000000002</v>
      </c>
      <c r="D30" s="65">
        <v>135785.45000000001</v>
      </c>
      <c r="E30" s="65"/>
      <c r="F30" s="66" t="s">
        <v>38</v>
      </c>
      <c r="G30" s="572">
        <f t="shared" si="0"/>
        <v>2.0784489756564235</v>
      </c>
      <c r="H30" s="572">
        <f t="shared" si="1"/>
        <v>97.921551024343586</v>
      </c>
      <c r="I30" s="572"/>
      <c r="J30" s="66" t="s">
        <v>59</v>
      </c>
      <c r="K30" s="572">
        <v>46.92695429974345</v>
      </c>
      <c r="L30" s="572">
        <v>53.073045700256557</v>
      </c>
    </row>
    <row r="31" spans="1:12">
      <c r="G31" s="39"/>
      <c r="H31" s="39"/>
      <c r="I31" s="39"/>
      <c r="J31" s="39"/>
      <c r="K31" s="39"/>
      <c r="L31" s="39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CB7F2-80A7-485B-8DC0-98E400204E8B}">
  <dimension ref="A2:AB63"/>
  <sheetViews>
    <sheetView topLeftCell="I1" zoomScaleNormal="100" workbookViewId="0">
      <selection activeCell="X21" sqref="X21"/>
    </sheetView>
  </sheetViews>
  <sheetFormatPr defaultRowHeight="14.25"/>
  <cols>
    <col min="2" max="2" width="10.625" bestFit="1" customWidth="1"/>
    <col min="11" max="11" width="10.625" bestFit="1" customWidth="1"/>
    <col min="21" max="21" width="10.625" bestFit="1" customWidth="1"/>
  </cols>
  <sheetData>
    <row r="2" spans="1:24">
      <c r="A2" s="2"/>
      <c r="B2" s="167" t="s">
        <v>95</v>
      </c>
      <c r="C2" s="168"/>
      <c r="D2" s="168"/>
      <c r="E2" s="168"/>
      <c r="F2" s="168"/>
      <c r="G2" s="168"/>
      <c r="H2" s="168"/>
      <c r="I2" s="168"/>
      <c r="K2" s="2"/>
      <c r="L2" s="167" t="s">
        <v>95</v>
      </c>
      <c r="M2" s="168"/>
      <c r="N2" s="168"/>
      <c r="O2" s="168"/>
      <c r="P2" s="168"/>
      <c r="Q2" s="168"/>
      <c r="R2" s="168"/>
      <c r="S2" s="168"/>
      <c r="X2" s="7" t="s">
        <v>755</v>
      </c>
    </row>
    <row r="3" spans="1:24">
      <c r="A3" s="2" t="s">
        <v>85</v>
      </c>
      <c r="B3" s="2" t="s">
        <v>81</v>
      </c>
      <c r="C3" s="2" t="s">
        <v>11</v>
      </c>
      <c r="D3" s="2" t="s">
        <v>80</v>
      </c>
      <c r="E3" s="2" t="s">
        <v>12</v>
      </c>
      <c r="F3" s="2" t="s">
        <v>79</v>
      </c>
      <c r="G3" s="2" t="s">
        <v>35</v>
      </c>
      <c r="H3" s="2" t="s">
        <v>78</v>
      </c>
      <c r="I3" s="2" t="s">
        <v>36</v>
      </c>
      <c r="K3" s="2" t="s">
        <v>85</v>
      </c>
      <c r="L3" s="2" t="s">
        <v>81</v>
      </c>
      <c r="M3" s="2" t="s">
        <v>11</v>
      </c>
      <c r="N3" s="2" t="s">
        <v>80</v>
      </c>
      <c r="O3" s="2" t="s">
        <v>12</v>
      </c>
      <c r="P3" s="2" t="s">
        <v>79</v>
      </c>
      <c r="Q3" s="2" t="s">
        <v>35</v>
      </c>
      <c r="R3" s="2" t="s">
        <v>78</v>
      </c>
      <c r="S3" s="2" t="s">
        <v>36</v>
      </c>
      <c r="U3" s="2" t="s">
        <v>85</v>
      </c>
      <c r="V3" s="2" t="s">
        <v>36</v>
      </c>
    </row>
    <row r="4" spans="1:24">
      <c r="A4" s="2" t="s">
        <v>34</v>
      </c>
      <c r="B4" s="64">
        <v>0.13518798536439666</v>
      </c>
      <c r="C4" s="64">
        <v>0.14507759630789832</v>
      </c>
      <c r="D4" s="64">
        <v>0.1522196987343738</v>
      </c>
      <c r="E4" s="64">
        <v>0.15715458144250266</v>
      </c>
      <c r="F4" s="64">
        <v>0.15890123172556694</v>
      </c>
      <c r="G4" s="64">
        <v>0.16998036499652538</v>
      </c>
      <c r="H4" s="64">
        <v>0.17361127209840369</v>
      </c>
      <c r="I4" s="64">
        <v>0.17345609472283649</v>
      </c>
      <c r="K4" s="2" t="s">
        <v>34</v>
      </c>
      <c r="L4" s="63">
        <f t="shared" ref="L4:S10" si="0">B4*100</f>
        <v>13.518798536439666</v>
      </c>
      <c r="M4" s="63">
        <f t="shared" si="0"/>
        <v>14.507759630789833</v>
      </c>
      <c r="N4" s="63">
        <f t="shared" si="0"/>
        <v>15.221969873437381</v>
      </c>
      <c r="O4" s="63">
        <f t="shared" si="0"/>
        <v>15.715458144250267</v>
      </c>
      <c r="P4" s="63">
        <f t="shared" si="0"/>
        <v>15.890123172556695</v>
      </c>
      <c r="Q4" s="63">
        <f t="shared" si="0"/>
        <v>16.998036499652539</v>
      </c>
      <c r="R4" s="63">
        <f t="shared" si="0"/>
        <v>17.361127209840369</v>
      </c>
      <c r="S4" s="63">
        <f t="shared" si="0"/>
        <v>17.345609472283648</v>
      </c>
      <c r="U4" s="2" t="s">
        <v>45</v>
      </c>
      <c r="V4" s="63">
        <v>32.751438206705018</v>
      </c>
    </row>
    <row r="5" spans="1:24">
      <c r="A5" s="2" t="s">
        <v>64</v>
      </c>
      <c r="B5" s="64">
        <v>0.21515278359146087</v>
      </c>
      <c r="C5" s="64">
        <v>0.22010178117048346</v>
      </c>
      <c r="D5" s="64">
        <v>0.21716213367067258</v>
      </c>
      <c r="E5" s="64">
        <v>0.20708795900939367</v>
      </c>
      <c r="F5" s="64">
        <v>0.19676432006996064</v>
      </c>
      <c r="G5" s="64">
        <v>0.20328282828282829</v>
      </c>
      <c r="H5" s="64">
        <v>0.19948186528497408</v>
      </c>
      <c r="I5" s="64">
        <v>0.19927303827239684</v>
      </c>
      <c r="K5" s="2" t="s">
        <v>64</v>
      </c>
      <c r="L5" s="63">
        <f t="shared" si="0"/>
        <v>21.515278359146087</v>
      </c>
      <c r="M5" s="63">
        <f t="shared" si="0"/>
        <v>22.010178117048344</v>
      </c>
      <c r="N5" s="63">
        <f t="shared" si="0"/>
        <v>21.716213367067258</v>
      </c>
      <c r="O5" s="63">
        <f t="shared" si="0"/>
        <v>20.708795900939368</v>
      </c>
      <c r="P5" s="63">
        <f t="shared" si="0"/>
        <v>19.676432006996063</v>
      </c>
      <c r="Q5" s="63">
        <f t="shared" si="0"/>
        <v>20.328282828282831</v>
      </c>
      <c r="R5" s="63">
        <f t="shared" si="0"/>
        <v>19.948186528497409</v>
      </c>
      <c r="S5" s="63">
        <f t="shared" si="0"/>
        <v>19.927303827239683</v>
      </c>
      <c r="U5" s="2" t="s">
        <v>50</v>
      </c>
      <c r="V5" s="63">
        <v>31.533847472150818</v>
      </c>
    </row>
    <row r="6" spans="1:24">
      <c r="A6" s="2" t="s">
        <v>63</v>
      </c>
      <c r="B6" s="64">
        <v>2.3681984775866929E-2</v>
      </c>
      <c r="C6" s="64">
        <v>2.9077117572692796E-2</v>
      </c>
      <c r="D6" s="64">
        <v>3.4405144694533762E-2</v>
      </c>
      <c r="E6" s="64">
        <v>1.9640479360852198E-2</v>
      </c>
      <c r="F6" s="64">
        <v>0.10506756756756756</v>
      </c>
      <c r="G6" s="64">
        <v>9.1414668057003823E-2</v>
      </c>
      <c r="H6" s="64">
        <v>7.7499185932920878E-2</v>
      </c>
      <c r="I6" s="64">
        <v>1.818817768450507E-2</v>
      </c>
      <c r="K6" s="2" t="s">
        <v>63</v>
      </c>
      <c r="L6" s="63">
        <f t="shared" si="0"/>
        <v>2.3681984775866929</v>
      </c>
      <c r="M6" s="63">
        <f t="shared" si="0"/>
        <v>2.9077117572692797</v>
      </c>
      <c r="N6" s="63">
        <f t="shared" si="0"/>
        <v>3.440514469453376</v>
      </c>
      <c r="O6" s="63">
        <f t="shared" si="0"/>
        <v>1.9640479360852199</v>
      </c>
      <c r="P6" s="63">
        <f t="shared" si="0"/>
        <v>10.506756756756756</v>
      </c>
      <c r="Q6" s="63">
        <f t="shared" si="0"/>
        <v>9.1414668057003823</v>
      </c>
      <c r="R6" s="63">
        <f t="shared" si="0"/>
        <v>7.7499185932920875</v>
      </c>
      <c r="S6" s="63">
        <f t="shared" si="0"/>
        <v>1.8188177684505071</v>
      </c>
      <c r="U6" s="2" t="s">
        <v>46</v>
      </c>
      <c r="V6" s="63">
        <v>28.696343402225754</v>
      </c>
    </row>
    <row r="7" spans="1:24">
      <c r="A7" s="2" t="s">
        <v>62</v>
      </c>
      <c r="B7" s="64">
        <v>2.2115959354453079E-2</v>
      </c>
      <c r="C7" s="64">
        <v>2.629137024435509E-2</v>
      </c>
      <c r="D7" s="64">
        <v>2.9739776951672861E-2</v>
      </c>
      <c r="E7" s="64">
        <v>2.8518859245630176E-2</v>
      </c>
      <c r="F7" s="64">
        <v>4.2253521126760563E-2</v>
      </c>
      <c r="G7" s="64">
        <v>6.8435754189944131E-2</v>
      </c>
      <c r="H7" s="64">
        <v>7.1644249245127647E-2</v>
      </c>
      <c r="I7" s="64">
        <v>7.3151125401929265E-2</v>
      </c>
      <c r="K7" s="2" t="s">
        <v>62</v>
      </c>
      <c r="L7" s="63">
        <f t="shared" si="0"/>
        <v>2.2115959354453079</v>
      </c>
      <c r="M7" s="63">
        <f t="shared" si="0"/>
        <v>2.6291370244355088</v>
      </c>
      <c r="N7" s="63">
        <f t="shared" si="0"/>
        <v>2.9739776951672861</v>
      </c>
      <c r="O7" s="63">
        <f t="shared" si="0"/>
        <v>2.8518859245630175</v>
      </c>
      <c r="P7" s="63">
        <f t="shared" si="0"/>
        <v>4.225352112676056</v>
      </c>
      <c r="Q7" s="63">
        <f t="shared" si="0"/>
        <v>6.8435754189944129</v>
      </c>
      <c r="R7" s="63">
        <f t="shared" si="0"/>
        <v>7.1644249245127645</v>
      </c>
      <c r="S7" s="63">
        <f t="shared" si="0"/>
        <v>7.3151125401929269</v>
      </c>
      <c r="U7" s="2" t="s">
        <v>33</v>
      </c>
      <c r="V7" s="63">
        <v>23.042782305005822</v>
      </c>
    </row>
    <row r="8" spans="1:24">
      <c r="A8" s="2" t="s">
        <v>61</v>
      </c>
      <c r="B8" s="64">
        <v>0.13991255465334165</v>
      </c>
      <c r="C8" s="64">
        <v>0.15509207898824051</v>
      </c>
      <c r="D8" s="64">
        <v>0.15954415954415954</v>
      </c>
      <c r="E8" s="64">
        <v>0.17416100021934636</v>
      </c>
      <c r="F8" s="64">
        <v>0.18368657675016056</v>
      </c>
      <c r="G8" s="64">
        <v>0.18478032373344544</v>
      </c>
      <c r="H8" s="64">
        <v>0.18802876480541456</v>
      </c>
      <c r="I8" s="64">
        <v>0.17539766702014847</v>
      </c>
      <c r="K8" s="2" t="s">
        <v>61</v>
      </c>
      <c r="L8" s="63">
        <f t="shared" si="0"/>
        <v>13.991255465334165</v>
      </c>
      <c r="M8" s="63">
        <f t="shared" si="0"/>
        <v>15.509207898824052</v>
      </c>
      <c r="N8" s="63">
        <f t="shared" si="0"/>
        <v>15.954415954415953</v>
      </c>
      <c r="O8" s="63">
        <f t="shared" si="0"/>
        <v>17.416100021934636</v>
      </c>
      <c r="P8" s="63">
        <f t="shared" si="0"/>
        <v>18.368657675016056</v>
      </c>
      <c r="Q8" s="63">
        <f t="shared" si="0"/>
        <v>18.478032373344544</v>
      </c>
      <c r="R8" s="63">
        <f t="shared" si="0"/>
        <v>18.802876480541457</v>
      </c>
      <c r="S8" s="63">
        <f t="shared" si="0"/>
        <v>17.539766702014848</v>
      </c>
      <c r="U8" s="2" t="s">
        <v>41</v>
      </c>
      <c r="V8" s="63">
        <v>20.754716981132077</v>
      </c>
    </row>
    <row r="9" spans="1:24">
      <c r="A9" s="2" t="s">
        <v>60</v>
      </c>
      <c r="B9" s="64">
        <v>0.16915482304231858</v>
      </c>
      <c r="C9" s="64">
        <v>0.17813862818786552</v>
      </c>
      <c r="D9" s="64">
        <v>0.17412945472348584</v>
      </c>
      <c r="E9" s="64">
        <v>0.1828505856283634</v>
      </c>
      <c r="F9" s="64">
        <v>0.18201393782789133</v>
      </c>
      <c r="G9" s="64">
        <v>0.18266740835938849</v>
      </c>
      <c r="H9" s="64">
        <v>0.1820621741648967</v>
      </c>
      <c r="I9" s="64">
        <v>0.17944687624353362</v>
      </c>
      <c r="K9" s="2" t="s">
        <v>60</v>
      </c>
      <c r="L9" s="63">
        <f t="shared" si="0"/>
        <v>16.915482304231858</v>
      </c>
      <c r="M9" s="63">
        <f t="shared" si="0"/>
        <v>17.813862818786554</v>
      </c>
      <c r="N9" s="63">
        <f t="shared" si="0"/>
        <v>17.412945472348586</v>
      </c>
      <c r="O9" s="63">
        <f t="shared" si="0"/>
        <v>18.28505856283634</v>
      </c>
      <c r="P9" s="63">
        <f t="shared" si="0"/>
        <v>18.201393782789133</v>
      </c>
      <c r="Q9" s="63">
        <f t="shared" si="0"/>
        <v>18.266740835938851</v>
      </c>
      <c r="R9" s="63">
        <f t="shared" si="0"/>
        <v>18.206217416489672</v>
      </c>
      <c r="S9" s="63">
        <f t="shared" si="0"/>
        <v>17.94468762435336</v>
      </c>
      <c r="U9" s="2" t="s">
        <v>55</v>
      </c>
      <c r="V9" s="63">
        <v>20.226253169494832</v>
      </c>
    </row>
    <row r="10" spans="1:24">
      <c r="A10" s="2" t="s">
        <v>59</v>
      </c>
      <c r="B10" s="64">
        <v>0.10542168674698796</v>
      </c>
      <c r="C10" s="64">
        <v>7.6923076923076927E-2</v>
      </c>
      <c r="D10" s="64">
        <v>5.9523809523809521E-2</v>
      </c>
      <c r="E10" s="64">
        <v>5.5276381909547742E-2</v>
      </c>
      <c r="F10" s="64">
        <v>4.1362530413625302E-2</v>
      </c>
      <c r="G10" s="64">
        <v>3.0905077262693158E-2</v>
      </c>
      <c r="H10" s="64">
        <v>3.8617886178861791E-2</v>
      </c>
      <c r="I10" s="64">
        <v>3.9603960396039604E-2</v>
      </c>
      <c r="K10" s="2" t="s">
        <v>59</v>
      </c>
      <c r="L10" s="63">
        <f t="shared" si="0"/>
        <v>10.542168674698797</v>
      </c>
      <c r="M10" s="63">
        <f t="shared" si="0"/>
        <v>7.6923076923076925</v>
      </c>
      <c r="N10" s="63">
        <f t="shared" si="0"/>
        <v>5.9523809523809517</v>
      </c>
      <c r="O10" s="63">
        <f t="shared" si="0"/>
        <v>5.5276381909547743</v>
      </c>
      <c r="P10" s="63">
        <f t="shared" si="0"/>
        <v>4.1362530413625302</v>
      </c>
      <c r="Q10" s="63">
        <f t="shared" si="0"/>
        <v>3.0905077262693159</v>
      </c>
      <c r="R10" s="63">
        <f t="shared" si="0"/>
        <v>3.8617886178861789</v>
      </c>
      <c r="S10" s="63">
        <f t="shared" si="0"/>
        <v>3.9603960396039604</v>
      </c>
      <c r="U10" s="2" t="s">
        <v>64</v>
      </c>
      <c r="V10" s="63">
        <v>19.927303827239683</v>
      </c>
    </row>
    <row r="11" spans="1:24">
      <c r="A11" s="2" t="s">
        <v>58</v>
      </c>
      <c r="B11" s="64">
        <v>6.1376075058639561E-2</v>
      </c>
      <c r="C11" s="64">
        <v>6.3960639606396058E-2</v>
      </c>
      <c r="D11" s="64" t="e">
        <v>#VALUE!</v>
      </c>
      <c r="E11" s="64">
        <v>7.2786089769510717E-2</v>
      </c>
      <c r="F11" s="64" t="e">
        <v>#VALUE!</v>
      </c>
      <c r="G11" s="64">
        <v>6.9904341427520236E-2</v>
      </c>
      <c r="H11" s="64">
        <v>9.0308370044052858E-2</v>
      </c>
      <c r="I11" s="64">
        <v>8.5514834205933685E-2</v>
      </c>
      <c r="K11" s="2" t="s">
        <v>58</v>
      </c>
      <c r="L11" s="63">
        <f t="shared" ref="L11:L31" si="1">B11*100</f>
        <v>6.1376075058639561</v>
      </c>
      <c r="M11" s="63">
        <f t="shared" ref="M11:M31" si="2">C11*100</f>
        <v>6.3960639606396059</v>
      </c>
      <c r="N11" s="63"/>
      <c r="O11" s="63">
        <f t="shared" ref="O11:O31" si="3">E11*100</f>
        <v>7.2786089769510713</v>
      </c>
      <c r="P11" s="63"/>
      <c r="Q11" s="63">
        <f t="shared" ref="Q11:S16" si="4">G11*100</f>
        <v>6.990434142752024</v>
      </c>
      <c r="R11" s="63">
        <f t="shared" si="4"/>
        <v>9.030837004405285</v>
      </c>
      <c r="S11" s="63">
        <f t="shared" si="4"/>
        <v>8.5514834205933692</v>
      </c>
      <c r="U11" s="2" t="s">
        <v>49</v>
      </c>
      <c r="V11" s="63">
        <v>19.262295081967213</v>
      </c>
    </row>
    <row r="12" spans="1:24">
      <c r="A12" s="2" t="s">
        <v>57</v>
      </c>
      <c r="B12" s="64">
        <v>2.8643036161833155E-2</v>
      </c>
      <c r="C12" s="64">
        <v>3.3124769966875231E-2</v>
      </c>
      <c r="D12" s="64">
        <v>3.5389856169568509E-2</v>
      </c>
      <c r="E12" s="64">
        <v>3.1608654750705553E-2</v>
      </c>
      <c r="F12" s="64">
        <v>2.5582717453098352E-2</v>
      </c>
      <c r="G12" s="64">
        <v>3.3910937208869014E-2</v>
      </c>
      <c r="H12" s="64">
        <v>4.1366574330563254E-2</v>
      </c>
      <c r="I12" s="64">
        <v>5.0878145935180155E-2</v>
      </c>
      <c r="K12" s="2" t="s">
        <v>57</v>
      </c>
      <c r="L12" s="63">
        <f t="shared" si="1"/>
        <v>2.8643036161833155</v>
      </c>
      <c r="M12" s="63">
        <f t="shared" si="2"/>
        <v>3.3124769966875229</v>
      </c>
      <c r="N12" s="63">
        <f t="shared" ref="N12:N31" si="5">D12*100</f>
        <v>3.5389856169568508</v>
      </c>
      <c r="O12" s="63">
        <f t="shared" si="3"/>
        <v>3.1608654750705552</v>
      </c>
      <c r="P12" s="63">
        <f t="shared" ref="P12:P31" si="6">F12*100</f>
        <v>2.5582717453098351</v>
      </c>
      <c r="Q12" s="63">
        <f t="shared" si="4"/>
        <v>3.3910937208869014</v>
      </c>
      <c r="R12" s="63">
        <f t="shared" si="4"/>
        <v>4.1366574330563255</v>
      </c>
      <c r="S12" s="63">
        <f t="shared" si="4"/>
        <v>5.0878145935180159</v>
      </c>
      <c r="U12" s="2" t="s">
        <v>60</v>
      </c>
      <c r="V12" s="63">
        <v>17.94468762435336</v>
      </c>
    </row>
    <row r="13" spans="1:24">
      <c r="A13" s="2" t="s">
        <v>56</v>
      </c>
      <c r="B13" s="64">
        <v>0.10021171489061398</v>
      </c>
      <c r="C13" s="64">
        <v>0.10253014249177932</v>
      </c>
      <c r="D13" s="64">
        <v>0.17027001510574019</v>
      </c>
      <c r="E13" s="64">
        <v>0.13889422153964293</v>
      </c>
      <c r="F13" s="64">
        <v>0.11588997069666319</v>
      </c>
      <c r="G13" s="64">
        <v>0.15551016618698357</v>
      </c>
      <c r="H13" s="64">
        <v>0.17794531746752656</v>
      </c>
      <c r="I13" s="64">
        <v>0.16752890368437626</v>
      </c>
      <c r="K13" s="2" t="s">
        <v>56</v>
      </c>
      <c r="L13" s="63">
        <f t="shared" si="1"/>
        <v>10.021171489061398</v>
      </c>
      <c r="M13" s="63">
        <f t="shared" si="2"/>
        <v>10.253014249177932</v>
      </c>
      <c r="N13" s="63">
        <f t="shared" si="5"/>
        <v>17.027001510574021</v>
      </c>
      <c r="O13" s="63">
        <f t="shared" si="3"/>
        <v>13.889422153964293</v>
      </c>
      <c r="P13" s="63">
        <f t="shared" si="6"/>
        <v>11.58899706966632</v>
      </c>
      <c r="Q13" s="63">
        <f t="shared" si="4"/>
        <v>15.551016618698357</v>
      </c>
      <c r="R13" s="63">
        <f t="shared" si="4"/>
        <v>17.794531746752657</v>
      </c>
      <c r="S13" s="63">
        <f t="shared" si="4"/>
        <v>16.752890368437626</v>
      </c>
      <c r="U13" s="2" t="s">
        <v>43</v>
      </c>
      <c r="V13" s="63">
        <v>17.598881342389134</v>
      </c>
    </row>
    <row r="14" spans="1:24">
      <c r="A14" s="2" t="s">
        <v>55</v>
      </c>
      <c r="B14" s="64">
        <v>0.16125323368784134</v>
      </c>
      <c r="C14" s="64">
        <v>0.16584502957893515</v>
      </c>
      <c r="D14" s="64">
        <v>0.17052902621722846</v>
      </c>
      <c r="E14" s="64">
        <v>0.17533566841798015</v>
      </c>
      <c r="F14" s="64">
        <v>0.18011879804332634</v>
      </c>
      <c r="G14" s="64">
        <v>0.1957517818757778</v>
      </c>
      <c r="H14" s="64">
        <v>0.19764357707233995</v>
      </c>
      <c r="I14" s="64">
        <v>0.20226253169494832</v>
      </c>
      <c r="K14" s="2" t="s">
        <v>55</v>
      </c>
      <c r="L14" s="63">
        <f t="shared" si="1"/>
        <v>16.125323368784134</v>
      </c>
      <c r="M14" s="63">
        <f t="shared" si="2"/>
        <v>16.584502957893516</v>
      </c>
      <c r="N14" s="63">
        <f t="shared" si="5"/>
        <v>17.052902621722847</v>
      </c>
      <c r="O14" s="63">
        <f t="shared" si="3"/>
        <v>17.533566841798017</v>
      </c>
      <c r="P14" s="63">
        <f t="shared" si="6"/>
        <v>18.011879804332633</v>
      </c>
      <c r="Q14" s="63">
        <f t="shared" si="4"/>
        <v>19.57517818757778</v>
      </c>
      <c r="R14" s="63">
        <f t="shared" si="4"/>
        <v>19.764357707233994</v>
      </c>
      <c r="S14" s="63">
        <f t="shared" si="4"/>
        <v>20.226253169494832</v>
      </c>
      <c r="U14" s="2" t="s">
        <v>61</v>
      </c>
      <c r="V14" s="63">
        <v>17.539766702014848</v>
      </c>
    </row>
    <row r="15" spans="1:24">
      <c r="A15" s="2" t="s">
        <v>54</v>
      </c>
      <c r="B15" s="64">
        <v>8.5731781996325786E-3</v>
      </c>
      <c r="C15" s="64">
        <v>1.5980331899200985E-2</v>
      </c>
      <c r="D15" s="64">
        <v>1.7354877318970677E-2</v>
      </c>
      <c r="E15" s="64">
        <v>2.1491782553729456E-2</v>
      </c>
      <c r="F15" s="64">
        <v>1.7316017316017316E-2</v>
      </c>
      <c r="G15" s="64">
        <v>1.8879415347137638E-2</v>
      </c>
      <c r="H15" s="64">
        <v>2.3650697392359005E-2</v>
      </c>
      <c r="I15" s="64">
        <v>3.0265596046942556E-2</v>
      </c>
      <c r="K15" s="2" t="s">
        <v>54</v>
      </c>
      <c r="L15" s="63">
        <f t="shared" si="1"/>
        <v>0.85731781996325784</v>
      </c>
      <c r="M15" s="63">
        <f t="shared" si="2"/>
        <v>1.5980331899200986</v>
      </c>
      <c r="N15" s="63">
        <f t="shared" si="5"/>
        <v>1.7354877318970678</v>
      </c>
      <c r="O15" s="63">
        <f t="shared" si="3"/>
        <v>2.1491782553729455</v>
      </c>
      <c r="P15" s="63">
        <f t="shared" si="6"/>
        <v>1.7316017316017316</v>
      </c>
      <c r="Q15" s="63">
        <f t="shared" si="4"/>
        <v>1.8879415347137638</v>
      </c>
      <c r="R15" s="63">
        <f t="shared" si="4"/>
        <v>2.3650697392359006</v>
      </c>
      <c r="S15" s="63">
        <f t="shared" si="4"/>
        <v>3.0265596046942558</v>
      </c>
      <c r="U15" s="2" t="s">
        <v>34</v>
      </c>
      <c r="V15" s="63">
        <v>17.345609472283648</v>
      </c>
    </row>
    <row r="16" spans="1:24">
      <c r="A16" s="2" t="s">
        <v>33</v>
      </c>
      <c r="B16" s="64">
        <v>0.13298583266506281</v>
      </c>
      <c r="C16" s="64">
        <v>0.15084303841474014</v>
      </c>
      <c r="D16" s="64">
        <v>0.15134207022215992</v>
      </c>
      <c r="E16" s="64">
        <v>0.17667138758760939</v>
      </c>
      <c r="F16" s="64">
        <v>0.19323330609819506</v>
      </c>
      <c r="G16" s="64">
        <v>0.20899393585153794</v>
      </c>
      <c r="H16" s="64">
        <v>0.21905150660531394</v>
      </c>
      <c r="I16" s="64">
        <v>0.23042782305005821</v>
      </c>
      <c r="K16" s="2" t="s">
        <v>33</v>
      </c>
      <c r="L16" s="63">
        <f t="shared" si="1"/>
        <v>13.298583266506281</v>
      </c>
      <c r="M16" s="63">
        <f t="shared" si="2"/>
        <v>15.084303841474014</v>
      </c>
      <c r="N16" s="63">
        <f t="shared" si="5"/>
        <v>15.134207022215993</v>
      </c>
      <c r="O16" s="63">
        <f t="shared" si="3"/>
        <v>17.667138758760938</v>
      </c>
      <c r="P16" s="63">
        <f t="shared" si="6"/>
        <v>19.323330609819507</v>
      </c>
      <c r="Q16" s="63">
        <f t="shared" si="4"/>
        <v>20.899393585153796</v>
      </c>
      <c r="R16" s="63">
        <f t="shared" si="4"/>
        <v>21.905150660531394</v>
      </c>
      <c r="S16" s="63">
        <f t="shared" si="4"/>
        <v>23.042782305005822</v>
      </c>
      <c r="U16" s="2" t="s">
        <v>56</v>
      </c>
      <c r="V16" s="63">
        <v>16.752890368437626</v>
      </c>
    </row>
    <row r="17" spans="1:24">
      <c r="A17" s="2" t="s">
        <v>53</v>
      </c>
      <c r="B17" s="64">
        <v>0</v>
      </c>
      <c r="C17" s="64">
        <v>1.3257575757575758E-2</v>
      </c>
      <c r="D17" s="64">
        <v>1.5968063872255488E-2</v>
      </c>
      <c r="E17" s="64">
        <v>3.6734693877551024E-2</v>
      </c>
      <c r="F17" s="64">
        <v>0.05</v>
      </c>
      <c r="G17" s="64">
        <v>4.1666666666666664E-2</v>
      </c>
      <c r="H17" s="64">
        <v>1.9801980198019802E-2</v>
      </c>
      <c r="I17" s="64" t="e">
        <v>#VALUE!</v>
      </c>
      <c r="K17" s="2" t="s">
        <v>53</v>
      </c>
      <c r="L17" s="63">
        <f t="shared" si="1"/>
        <v>0</v>
      </c>
      <c r="M17" s="63">
        <f t="shared" si="2"/>
        <v>1.3257575757575757</v>
      </c>
      <c r="N17" s="63">
        <f t="shared" si="5"/>
        <v>1.5968063872255487</v>
      </c>
      <c r="O17" s="63">
        <f t="shared" si="3"/>
        <v>3.6734693877551026</v>
      </c>
      <c r="P17" s="63">
        <f t="shared" si="6"/>
        <v>5</v>
      </c>
      <c r="Q17" s="63">
        <f t="shared" ref="Q17:Q31" si="7">G17*100</f>
        <v>4.1666666666666661</v>
      </c>
      <c r="R17" s="63">
        <f t="shared" ref="R17:R31" si="8">H17*100</f>
        <v>1.9801980198019802</v>
      </c>
      <c r="S17" s="63"/>
      <c r="U17" s="2" t="s">
        <v>38</v>
      </c>
      <c r="V17" s="63">
        <v>15.942028985507244</v>
      </c>
    </row>
    <row r="18" spans="1:24">
      <c r="A18" s="2" t="s">
        <v>51</v>
      </c>
      <c r="B18" s="64">
        <v>1.3311148086522463E-2</v>
      </c>
      <c r="C18" s="64">
        <v>2.113821138211382E-2</v>
      </c>
      <c r="D18" s="64">
        <v>5.5944055944055944E-2</v>
      </c>
      <c r="E18" s="64">
        <v>3.6011080332409975E-2</v>
      </c>
      <c r="F18" s="64">
        <v>6.3685636856368563E-2</v>
      </c>
      <c r="G18" s="64">
        <v>0.10990502035278155</v>
      </c>
      <c r="H18" s="64">
        <v>7.7340569877883306E-2</v>
      </c>
      <c r="I18" s="64">
        <v>7.1005917159763315E-2</v>
      </c>
      <c r="K18" s="2" t="s">
        <v>51</v>
      </c>
      <c r="L18" s="63">
        <f t="shared" si="1"/>
        <v>1.3311148086522462</v>
      </c>
      <c r="M18" s="63">
        <f t="shared" si="2"/>
        <v>2.1138211382113821</v>
      </c>
      <c r="N18" s="63">
        <f t="shared" si="5"/>
        <v>5.5944055944055942</v>
      </c>
      <c r="O18" s="63">
        <f t="shared" si="3"/>
        <v>3.6011080332409975</v>
      </c>
      <c r="P18" s="63">
        <f t="shared" si="6"/>
        <v>6.3685636856368566</v>
      </c>
      <c r="Q18" s="63">
        <f t="shared" si="7"/>
        <v>10.990502035278155</v>
      </c>
      <c r="R18" s="63">
        <f t="shared" si="8"/>
        <v>7.734056987788331</v>
      </c>
      <c r="S18" s="63">
        <f t="shared" ref="S18:S31" si="9">I18*100</f>
        <v>7.1005917159763312</v>
      </c>
      <c r="U18" s="2" t="s">
        <v>39</v>
      </c>
      <c r="V18" s="63">
        <v>13.153567905294311</v>
      </c>
    </row>
    <row r="19" spans="1:24">
      <c r="A19" s="2" t="s">
        <v>50</v>
      </c>
      <c r="B19" s="64">
        <v>1.7570664629488159E-2</v>
      </c>
      <c r="C19" s="64">
        <v>3.9750584567420109E-2</v>
      </c>
      <c r="D19" s="64">
        <v>7.6243980738362763E-2</v>
      </c>
      <c r="E19" s="64">
        <v>9.5429029671210905E-2</v>
      </c>
      <c r="F19" s="64">
        <v>0.10288386593920498</v>
      </c>
      <c r="G19" s="64">
        <v>0.24690338563170933</v>
      </c>
      <c r="H19" s="64">
        <v>0.2415686274509804</v>
      </c>
      <c r="I19" s="64">
        <v>0.31533847472150817</v>
      </c>
      <c r="K19" s="2" t="s">
        <v>50</v>
      </c>
      <c r="L19" s="63">
        <f t="shared" si="1"/>
        <v>1.757066462948816</v>
      </c>
      <c r="M19" s="63">
        <f t="shared" si="2"/>
        <v>3.9750584567420111</v>
      </c>
      <c r="N19" s="63">
        <f t="shared" si="5"/>
        <v>7.624398073836276</v>
      </c>
      <c r="O19" s="63">
        <f t="shared" si="3"/>
        <v>9.5429029671210905</v>
      </c>
      <c r="P19" s="63">
        <f t="shared" si="6"/>
        <v>10.288386593920498</v>
      </c>
      <c r="Q19" s="63">
        <f t="shared" si="7"/>
        <v>24.690338563170933</v>
      </c>
      <c r="R19" s="63">
        <f t="shared" si="8"/>
        <v>24.156862745098039</v>
      </c>
      <c r="S19" s="63">
        <f t="shared" si="9"/>
        <v>31.533847472150818</v>
      </c>
      <c r="U19" s="2" t="s">
        <v>40</v>
      </c>
      <c r="V19" s="63">
        <v>9.5428317798490898</v>
      </c>
    </row>
    <row r="20" spans="1:24">
      <c r="A20" s="2" t="s">
        <v>49</v>
      </c>
      <c r="B20" s="64">
        <v>0.17971014492753623</v>
      </c>
      <c r="C20" s="64">
        <v>0.19653179190751446</v>
      </c>
      <c r="D20" s="64">
        <v>0.18208955223880596</v>
      </c>
      <c r="E20" s="64">
        <v>0.19252873563218389</v>
      </c>
      <c r="F20" s="64">
        <v>0.18208092485549132</v>
      </c>
      <c r="G20" s="64">
        <v>0.20464135021097046</v>
      </c>
      <c r="H20" s="64">
        <v>0.19117647058823528</v>
      </c>
      <c r="I20" s="64">
        <v>0.19262295081967212</v>
      </c>
      <c r="K20" s="2" t="s">
        <v>49</v>
      </c>
      <c r="L20" s="63">
        <f t="shared" si="1"/>
        <v>17.971014492753625</v>
      </c>
      <c r="M20" s="63">
        <f t="shared" si="2"/>
        <v>19.653179190751445</v>
      </c>
      <c r="N20" s="63">
        <f t="shared" si="5"/>
        <v>18.208955223880597</v>
      </c>
      <c r="O20" s="63">
        <f t="shared" si="3"/>
        <v>19.25287356321839</v>
      </c>
      <c r="P20" s="63">
        <f t="shared" si="6"/>
        <v>18.20809248554913</v>
      </c>
      <c r="Q20" s="63">
        <f t="shared" si="7"/>
        <v>20.464135021097047</v>
      </c>
      <c r="R20" s="63">
        <f t="shared" si="8"/>
        <v>19.117647058823529</v>
      </c>
      <c r="S20" s="63">
        <f t="shared" si="9"/>
        <v>19.262295081967213</v>
      </c>
      <c r="U20" s="2" t="s">
        <v>58</v>
      </c>
      <c r="V20" s="63">
        <v>8.5514834205933692</v>
      </c>
    </row>
    <row r="21" spans="1:24">
      <c r="A21" s="2" t="s">
        <v>48</v>
      </c>
      <c r="B21" s="64">
        <v>4.8306642163297456E-2</v>
      </c>
      <c r="C21" s="64">
        <v>4.5887662988966904E-2</v>
      </c>
      <c r="D21" s="64">
        <v>5.029427501337614E-2</v>
      </c>
      <c r="E21" s="64">
        <v>6.3560463237274448E-2</v>
      </c>
      <c r="F21" s="64">
        <v>6.2264150943396226E-2</v>
      </c>
      <c r="G21" s="64">
        <v>7.873594001071238E-2</v>
      </c>
      <c r="H21" s="64">
        <v>8.2356076759061828E-2</v>
      </c>
      <c r="I21" s="64">
        <v>8.2487987186332087E-2</v>
      </c>
      <c r="K21" s="2" t="s">
        <v>48</v>
      </c>
      <c r="L21" s="63">
        <f t="shared" si="1"/>
        <v>4.8306642163297457</v>
      </c>
      <c r="M21" s="63">
        <f t="shared" si="2"/>
        <v>4.5887662988966902</v>
      </c>
      <c r="N21" s="63">
        <f t="shared" si="5"/>
        <v>5.0294275013376142</v>
      </c>
      <c r="O21" s="63">
        <f t="shared" si="3"/>
        <v>6.3560463237274449</v>
      </c>
      <c r="P21" s="63">
        <f t="shared" si="6"/>
        <v>6.2264150943396226</v>
      </c>
      <c r="Q21" s="63">
        <f t="shared" si="7"/>
        <v>7.873594001071238</v>
      </c>
      <c r="R21" s="63">
        <f t="shared" si="8"/>
        <v>8.2356076759061825</v>
      </c>
      <c r="S21" s="63">
        <f t="shared" si="9"/>
        <v>8.2487987186332088</v>
      </c>
      <c r="U21" s="2" t="s">
        <v>48</v>
      </c>
      <c r="V21" s="63">
        <v>8.2487987186332088</v>
      </c>
      <c r="X21" s="7" t="s">
        <v>756</v>
      </c>
    </row>
    <row r="22" spans="1:24">
      <c r="A22" s="2" t="s">
        <v>47</v>
      </c>
      <c r="B22" s="64">
        <v>1.2987012987012988E-2</v>
      </c>
      <c r="C22" s="64">
        <v>2.1551724137931036E-2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K22" s="2" t="s">
        <v>47</v>
      </c>
      <c r="L22" s="63">
        <f t="shared" si="1"/>
        <v>1.2987012987012987</v>
      </c>
      <c r="M22" s="63">
        <f t="shared" si="2"/>
        <v>2.1551724137931036</v>
      </c>
      <c r="N22" s="63">
        <f t="shared" si="5"/>
        <v>0</v>
      </c>
      <c r="O22" s="63">
        <f t="shared" si="3"/>
        <v>0</v>
      </c>
      <c r="P22" s="63">
        <f t="shared" si="6"/>
        <v>0</v>
      </c>
      <c r="Q22" s="63">
        <f t="shared" si="7"/>
        <v>0</v>
      </c>
      <c r="R22" s="63">
        <f t="shared" si="8"/>
        <v>0</v>
      </c>
      <c r="S22" s="63">
        <f t="shared" si="9"/>
        <v>0</v>
      </c>
      <c r="U22" s="2" t="s">
        <v>62</v>
      </c>
      <c r="V22" s="63">
        <v>7.3151125401929269</v>
      </c>
    </row>
    <row r="23" spans="1:24">
      <c r="A23" s="2" t="s">
        <v>46</v>
      </c>
      <c r="B23" s="64">
        <v>0.24894514767932491</v>
      </c>
      <c r="C23" s="64">
        <v>0.25570528146055205</v>
      </c>
      <c r="D23" s="64">
        <v>0.25950226244343894</v>
      </c>
      <c r="E23" s="64">
        <v>0.27156190262003821</v>
      </c>
      <c r="F23" s="64">
        <v>0.27227611098578841</v>
      </c>
      <c r="G23" s="64">
        <v>0.27637964112402663</v>
      </c>
      <c r="H23" s="64">
        <v>0.28139217470427663</v>
      </c>
      <c r="I23" s="64">
        <v>0.28696343402225755</v>
      </c>
      <c r="K23" s="2" t="s">
        <v>46</v>
      </c>
      <c r="L23" s="63">
        <f t="shared" si="1"/>
        <v>24.894514767932492</v>
      </c>
      <c r="M23" s="63">
        <f t="shared" si="2"/>
        <v>25.570528146055203</v>
      </c>
      <c r="N23" s="63">
        <f t="shared" si="5"/>
        <v>25.950226244343895</v>
      </c>
      <c r="O23" s="63">
        <f t="shared" si="3"/>
        <v>27.156190262003822</v>
      </c>
      <c r="P23" s="63">
        <f t="shared" si="6"/>
        <v>27.227611098578841</v>
      </c>
      <c r="Q23" s="63">
        <f t="shared" si="7"/>
        <v>27.637964112402663</v>
      </c>
      <c r="R23" s="63">
        <f t="shared" si="8"/>
        <v>28.139217470427663</v>
      </c>
      <c r="S23" s="63">
        <f t="shared" si="9"/>
        <v>28.696343402225754</v>
      </c>
      <c r="U23" s="2" t="s">
        <v>51</v>
      </c>
      <c r="V23" s="63">
        <v>7.1005917159763312</v>
      </c>
    </row>
    <row r="24" spans="1:24">
      <c r="A24" s="2" t="s">
        <v>45</v>
      </c>
      <c r="B24" s="64">
        <v>0.34067357512953367</v>
      </c>
      <c r="C24" s="64">
        <v>0.34972445951674436</v>
      </c>
      <c r="D24" s="64">
        <v>0.34295952782462058</v>
      </c>
      <c r="E24" s="64">
        <v>0.31928097581853199</v>
      </c>
      <c r="F24" s="64">
        <v>0.31958544839255498</v>
      </c>
      <c r="G24" s="64">
        <v>0.32829015544041451</v>
      </c>
      <c r="H24" s="64">
        <v>0.32382686084142392</v>
      </c>
      <c r="I24" s="64">
        <v>0.32751438206705019</v>
      </c>
      <c r="K24" s="2" t="s">
        <v>45</v>
      </c>
      <c r="L24" s="63">
        <f t="shared" si="1"/>
        <v>34.067357512953365</v>
      </c>
      <c r="M24" s="63">
        <f t="shared" si="2"/>
        <v>34.972445951674437</v>
      </c>
      <c r="N24" s="63">
        <f t="shared" si="5"/>
        <v>34.295952782462059</v>
      </c>
      <c r="O24" s="63">
        <f t="shared" si="3"/>
        <v>31.928097581853198</v>
      </c>
      <c r="P24" s="63">
        <f t="shared" si="6"/>
        <v>31.958544839255499</v>
      </c>
      <c r="Q24" s="63">
        <f t="shared" si="7"/>
        <v>32.829015544041454</v>
      </c>
      <c r="R24" s="63">
        <f t="shared" si="8"/>
        <v>32.382686084142392</v>
      </c>
      <c r="S24" s="63">
        <f t="shared" si="9"/>
        <v>32.751438206705018</v>
      </c>
      <c r="U24" s="2" t="s">
        <v>44</v>
      </c>
      <c r="V24" s="63">
        <v>7.0849695045534302</v>
      </c>
    </row>
    <row r="25" spans="1:24">
      <c r="A25" s="2" t="s">
        <v>44</v>
      </c>
      <c r="B25" s="64">
        <v>2.1367521367521368E-2</v>
      </c>
      <c r="C25" s="64">
        <v>2.1081193905238989E-2</v>
      </c>
      <c r="D25" s="64">
        <v>2.237703187671522E-2</v>
      </c>
      <c r="E25" s="64">
        <v>5.4205788403833124E-2</v>
      </c>
      <c r="F25" s="64">
        <v>6.0843151693667157E-2</v>
      </c>
      <c r="G25" s="64">
        <v>6.9847262742406047E-2</v>
      </c>
      <c r="H25" s="64">
        <v>6.9847262742406047E-2</v>
      </c>
      <c r="I25" s="64">
        <v>7.0849695045534303E-2</v>
      </c>
      <c r="K25" s="2" t="s">
        <v>44</v>
      </c>
      <c r="L25" s="63">
        <f t="shared" si="1"/>
        <v>2.1367521367521367</v>
      </c>
      <c r="M25" s="63">
        <f t="shared" si="2"/>
        <v>2.1081193905238989</v>
      </c>
      <c r="N25" s="63">
        <f t="shared" si="5"/>
        <v>2.2377031876715221</v>
      </c>
      <c r="O25" s="63">
        <f t="shared" si="3"/>
        <v>5.4205788403833122</v>
      </c>
      <c r="P25" s="63">
        <f t="shared" si="6"/>
        <v>6.0843151693667155</v>
      </c>
      <c r="Q25" s="63">
        <f t="shared" si="7"/>
        <v>6.9847262742406047</v>
      </c>
      <c r="R25" s="63">
        <f t="shared" si="8"/>
        <v>6.9847262742406047</v>
      </c>
      <c r="S25" s="63">
        <f t="shared" si="9"/>
        <v>7.0849695045534302</v>
      </c>
      <c r="U25" s="2" t="s">
        <v>57</v>
      </c>
      <c r="V25" s="63">
        <v>5.0878145935180159</v>
      </c>
    </row>
    <row r="26" spans="1:24">
      <c r="A26" s="2" t="s">
        <v>43</v>
      </c>
      <c r="B26" s="64">
        <v>8.6326767091541134E-2</v>
      </c>
      <c r="C26" s="64">
        <v>0.14561477129668485</v>
      </c>
      <c r="D26" s="64">
        <v>0.12896911700739452</v>
      </c>
      <c r="E26" s="64">
        <v>0.14118895966029724</v>
      </c>
      <c r="F26" s="64">
        <v>0.16245093763628435</v>
      </c>
      <c r="G26" s="64">
        <v>0.17516677426296534</v>
      </c>
      <c r="H26" s="64">
        <v>0.1771416718523128</v>
      </c>
      <c r="I26" s="64">
        <v>0.17598881342389133</v>
      </c>
      <c r="K26" s="2" t="s">
        <v>43</v>
      </c>
      <c r="L26" s="63">
        <f t="shared" si="1"/>
        <v>8.6326767091541132</v>
      </c>
      <c r="M26" s="63">
        <f t="shared" si="2"/>
        <v>14.561477129668484</v>
      </c>
      <c r="N26" s="63">
        <f t="shared" si="5"/>
        <v>12.896911700739452</v>
      </c>
      <c r="O26" s="63">
        <f t="shared" si="3"/>
        <v>14.118895966029724</v>
      </c>
      <c r="P26" s="63">
        <f t="shared" si="6"/>
        <v>16.245093763628436</v>
      </c>
      <c r="Q26" s="63">
        <f t="shared" si="7"/>
        <v>17.516677426296535</v>
      </c>
      <c r="R26" s="63">
        <f t="shared" si="8"/>
        <v>17.714167185231279</v>
      </c>
      <c r="S26" s="63">
        <f t="shared" si="9"/>
        <v>17.598881342389134</v>
      </c>
      <c r="U26" s="2" t="s">
        <v>59</v>
      </c>
      <c r="V26" s="63">
        <v>3.9603960396039604</v>
      </c>
    </row>
    <row r="27" spans="1:24">
      <c r="A27" s="2" t="s">
        <v>42</v>
      </c>
      <c r="B27" s="64">
        <v>9.251007850625928E-2</v>
      </c>
      <c r="C27" s="64">
        <v>0.13611828209340529</v>
      </c>
      <c r="D27" s="64">
        <v>0.10655737704918032</v>
      </c>
      <c r="E27" s="64">
        <v>9.0133702166897187E-2</v>
      </c>
      <c r="F27" s="64">
        <v>8.5121268656716417E-2</v>
      </c>
      <c r="G27" s="64">
        <v>6.9223205506391342E-2</v>
      </c>
      <c r="H27" s="64">
        <v>6.6303531179564237E-2</v>
      </c>
      <c r="I27" s="64">
        <v>3.5255161667315932E-2</v>
      </c>
      <c r="K27" s="2" t="s">
        <v>42</v>
      </c>
      <c r="L27" s="63">
        <f t="shared" si="1"/>
        <v>9.2510078506259283</v>
      </c>
      <c r="M27" s="63">
        <f t="shared" si="2"/>
        <v>13.61182820934053</v>
      </c>
      <c r="N27" s="63">
        <f t="shared" si="5"/>
        <v>10.655737704918032</v>
      </c>
      <c r="O27" s="63">
        <f t="shared" si="3"/>
        <v>9.0133702166897187</v>
      </c>
      <c r="P27" s="63">
        <f t="shared" si="6"/>
        <v>8.5121268656716413</v>
      </c>
      <c r="Q27" s="63">
        <f t="shared" si="7"/>
        <v>6.9223205506391343</v>
      </c>
      <c r="R27" s="63">
        <f t="shared" si="8"/>
        <v>6.6303531179564237</v>
      </c>
      <c r="S27" s="63">
        <f t="shared" si="9"/>
        <v>3.5255161667315931</v>
      </c>
      <c r="U27" s="2" t="s">
        <v>42</v>
      </c>
      <c r="V27" s="63">
        <v>3.5255161667315931</v>
      </c>
    </row>
    <row r="28" spans="1:24">
      <c r="A28" s="2" t="s">
        <v>41</v>
      </c>
      <c r="B28" s="64">
        <v>5.6532663316582916E-2</v>
      </c>
      <c r="C28" s="64">
        <v>6.5727699530516437E-2</v>
      </c>
      <c r="D28" s="64">
        <v>0.11026615969581749</v>
      </c>
      <c r="E28" s="64">
        <v>0.1169811320754717</v>
      </c>
      <c r="F28" s="64">
        <v>8.170310701956271E-2</v>
      </c>
      <c r="G28" s="64">
        <v>0.18227848101265823</v>
      </c>
      <c r="H28" s="64">
        <v>0.19534282018111254</v>
      </c>
      <c r="I28" s="64">
        <v>0.20754716981132076</v>
      </c>
      <c r="K28" s="2" t="s">
        <v>41</v>
      </c>
      <c r="L28" s="63">
        <f t="shared" si="1"/>
        <v>5.6532663316582914</v>
      </c>
      <c r="M28" s="63">
        <f t="shared" si="2"/>
        <v>6.5727699530516439</v>
      </c>
      <c r="N28" s="63">
        <f t="shared" si="5"/>
        <v>11.02661596958175</v>
      </c>
      <c r="O28" s="63">
        <f t="shared" si="3"/>
        <v>11.69811320754717</v>
      </c>
      <c r="P28" s="63">
        <f t="shared" si="6"/>
        <v>8.1703107019562715</v>
      </c>
      <c r="Q28" s="63">
        <f t="shared" si="7"/>
        <v>18.227848101265824</v>
      </c>
      <c r="R28" s="63">
        <f t="shared" si="8"/>
        <v>19.534282018111256</v>
      </c>
      <c r="S28" s="63">
        <f t="shared" si="9"/>
        <v>20.754716981132077</v>
      </c>
      <c r="U28" s="2" t="s">
        <v>54</v>
      </c>
      <c r="V28" s="63">
        <v>3.0265596046942558</v>
      </c>
    </row>
    <row r="29" spans="1:24">
      <c r="A29" s="2" t="s">
        <v>40</v>
      </c>
      <c r="B29" s="64">
        <v>4.288377874456184E-2</v>
      </c>
      <c r="C29" s="64">
        <v>5.0593379138038727E-2</v>
      </c>
      <c r="D29" s="64">
        <v>4.5938748335552594E-2</v>
      </c>
      <c r="E29" s="64">
        <v>5.9554973821989529E-2</v>
      </c>
      <c r="F29" s="64">
        <v>7.724301841948901E-2</v>
      </c>
      <c r="G29" s="64">
        <v>7.6266666666666663E-2</v>
      </c>
      <c r="H29" s="64">
        <v>8.799222168206125E-2</v>
      </c>
      <c r="I29" s="64">
        <v>9.5428317798490897E-2</v>
      </c>
      <c r="K29" s="2" t="s">
        <v>40</v>
      </c>
      <c r="L29" s="63">
        <f t="shared" si="1"/>
        <v>4.2883778744561845</v>
      </c>
      <c r="M29" s="63">
        <f t="shared" si="2"/>
        <v>5.0593379138038728</v>
      </c>
      <c r="N29" s="63">
        <f t="shared" si="5"/>
        <v>4.5938748335552591</v>
      </c>
      <c r="O29" s="63">
        <f t="shared" si="3"/>
        <v>5.9554973821989527</v>
      </c>
      <c r="P29" s="63">
        <f t="shared" si="6"/>
        <v>7.7243018419489013</v>
      </c>
      <c r="Q29" s="63">
        <f t="shared" si="7"/>
        <v>7.626666666666666</v>
      </c>
      <c r="R29" s="63">
        <f t="shared" si="8"/>
        <v>8.7992221682061249</v>
      </c>
      <c r="S29" s="63">
        <f t="shared" si="9"/>
        <v>9.5428317798490898</v>
      </c>
      <c r="U29" s="2" t="s">
        <v>63</v>
      </c>
      <c r="V29" s="63">
        <v>1.8188177684505071</v>
      </c>
    </row>
    <row r="30" spans="1:24">
      <c r="A30" s="2" t="s">
        <v>39</v>
      </c>
      <c r="B30" s="64">
        <v>0.13061074319352464</v>
      </c>
      <c r="C30" s="64">
        <v>0.11796932067202337</v>
      </c>
      <c r="D30" s="64">
        <v>0.13497390007457122</v>
      </c>
      <c r="E30" s="64">
        <v>0.14524714828897339</v>
      </c>
      <c r="F30" s="64">
        <v>0.12454346238130022</v>
      </c>
      <c r="G30" s="64">
        <v>0.12825144508670519</v>
      </c>
      <c r="H30" s="64">
        <v>0.13122332859174965</v>
      </c>
      <c r="I30" s="64">
        <v>0.13153567905294311</v>
      </c>
      <c r="K30" s="2" t="s">
        <v>39</v>
      </c>
      <c r="L30" s="63">
        <f t="shared" si="1"/>
        <v>13.061074319352464</v>
      </c>
      <c r="M30" s="63">
        <f t="shared" si="2"/>
        <v>11.796932067202338</v>
      </c>
      <c r="N30" s="63">
        <f t="shared" si="5"/>
        <v>13.497390007457122</v>
      </c>
      <c r="O30" s="63">
        <f t="shared" si="3"/>
        <v>14.52471482889734</v>
      </c>
      <c r="P30" s="63">
        <f t="shared" si="6"/>
        <v>12.454346238130022</v>
      </c>
      <c r="Q30" s="63">
        <f t="shared" si="7"/>
        <v>12.825144508670519</v>
      </c>
      <c r="R30" s="63">
        <f t="shared" si="8"/>
        <v>13.122332859174964</v>
      </c>
      <c r="S30" s="63">
        <f t="shared" si="9"/>
        <v>13.153567905294311</v>
      </c>
      <c r="U30" s="2" t="s">
        <v>47</v>
      </c>
      <c r="V30" s="63">
        <v>0</v>
      </c>
    </row>
    <row r="31" spans="1:24">
      <c r="A31" s="2" t="s">
        <v>38</v>
      </c>
      <c r="B31" s="64">
        <v>0.14071996259934549</v>
      </c>
      <c r="C31" s="64">
        <v>0.14361702127659576</v>
      </c>
      <c r="D31" s="64">
        <v>0.15168153740562801</v>
      </c>
      <c r="E31" s="64">
        <v>0.16274738067520372</v>
      </c>
      <c r="F31" s="64">
        <v>0.15468113975576661</v>
      </c>
      <c r="G31" s="64">
        <v>0.16107231358414056</v>
      </c>
      <c r="H31" s="64">
        <v>0.15469127664249616</v>
      </c>
      <c r="I31" s="64">
        <v>0.15942028985507245</v>
      </c>
      <c r="K31" s="2" t="s">
        <v>38</v>
      </c>
      <c r="L31" s="63">
        <f t="shared" si="1"/>
        <v>14.071996259934549</v>
      </c>
      <c r="M31" s="63">
        <f t="shared" si="2"/>
        <v>14.361702127659576</v>
      </c>
      <c r="N31" s="63">
        <f t="shared" si="5"/>
        <v>15.168153740562801</v>
      </c>
      <c r="O31" s="63">
        <f t="shared" si="3"/>
        <v>16.274738067520371</v>
      </c>
      <c r="P31" s="63">
        <f t="shared" si="6"/>
        <v>15.468113975576662</v>
      </c>
      <c r="Q31" s="63">
        <f t="shared" si="7"/>
        <v>16.107231358414058</v>
      </c>
      <c r="R31" s="63">
        <f t="shared" si="8"/>
        <v>15.469127664249616</v>
      </c>
      <c r="S31" s="63">
        <f t="shared" si="9"/>
        <v>15.942028985507244</v>
      </c>
      <c r="U31" s="2" t="s">
        <v>53</v>
      </c>
      <c r="V31" s="63"/>
    </row>
    <row r="32" spans="1:24">
      <c r="B32" s="62"/>
      <c r="C32" s="62"/>
      <c r="D32" s="62"/>
      <c r="E32" s="62"/>
      <c r="F32" s="62"/>
      <c r="G32" s="62"/>
      <c r="H32" s="62"/>
      <c r="I32" s="62"/>
    </row>
    <row r="33" spans="1:28">
      <c r="K33" s="33" t="s">
        <v>754</v>
      </c>
    </row>
    <row r="34" spans="1:28">
      <c r="A34" s="2"/>
      <c r="B34" s="167" t="s">
        <v>95</v>
      </c>
      <c r="C34" s="168"/>
      <c r="D34" s="168"/>
      <c r="E34" s="168"/>
      <c r="F34" s="168"/>
      <c r="G34" s="168"/>
      <c r="H34" s="168"/>
      <c r="I34" s="168"/>
    </row>
    <row r="35" spans="1:28" ht="15" thickBot="1">
      <c r="A35" s="2" t="s">
        <v>85</v>
      </c>
      <c r="B35" s="2" t="s">
        <v>81</v>
      </c>
      <c r="C35" s="32" t="s">
        <v>11</v>
      </c>
      <c r="D35" s="2" t="s">
        <v>80</v>
      </c>
      <c r="E35" s="2" t="s">
        <v>12</v>
      </c>
      <c r="F35" s="2" t="s">
        <v>79</v>
      </c>
      <c r="G35" s="2" t="s">
        <v>35</v>
      </c>
      <c r="H35" s="2" t="s">
        <v>78</v>
      </c>
      <c r="I35" s="2" t="s">
        <v>36</v>
      </c>
      <c r="K35" s="31" t="s">
        <v>73</v>
      </c>
      <c r="L35" s="30">
        <v>2012</v>
      </c>
      <c r="M35" s="30">
        <v>2013</v>
      </c>
      <c r="N35" s="30">
        <v>2014</v>
      </c>
      <c r="O35" s="30">
        <v>2015</v>
      </c>
      <c r="P35" s="30">
        <v>2016</v>
      </c>
      <c r="Q35" s="30">
        <v>2017</v>
      </c>
      <c r="R35" s="30">
        <v>2018</v>
      </c>
    </row>
    <row r="36" spans="1:28">
      <c r="A36" s="2" t="s">
        <v>34</v>
      </c>
      <c r="B36" s="3">
        <v>28967</v>
      </c>
      <c r="C36" s="3">
        <v>30335</v>
      </c>
      <c r="D36" s="3">
        <v>31367</v>
      </c>
      <c r="E36" s="3">
        <v>32553</v>
      </c>
      <c r="F36" s="3">
        <v>33129</v>
      </c>
      <c r="G36" s="3">
        <v>36446</v>
      </c>
      <c r="H36" s="3">
        <v>37445</v>
      </c>
      <c r="I36" s="3">
        <v>37415</v>
      </c>
      <c r="K36" s="27" t="s">
        <v>34</v>
      </c>
      <c r="L36" s="56">
        <v>30335</v>
      </c>
      <c r="M36" s="56">
        <v>31367</v>
      </c>
      <c r="N36" s="56">
        <v>32553</v>
      </c>
      <c r="O36" s="56">
        <v>33129</v>
      </c>
      <c r="P36" s="56">
        <v>36446</v>
      </c>
      <c r="Q36" s="56">
        <v>37445</v>
      </c>
      <c r="R36" s="56">
        <v>37415</v>
      </c>
      <c r="T36" s="39"/>
    </row>
    <row r="37" spans="1:28">
      <c r="A37" s="2" t="s">
        <v>64</v>
      </c>
      <c r="B37" s="3">
        <v>1028</v>
      </c>
      <c r="C37" s="3">
        <v>1038</v>
      </c>
      <c r="D37" s="3">
        <v>1030</v>
      </c>
      <c r="E37" s="3">
        <v>970</v>
      </c>
      <c r="F37" s="3">
        <v>900</v>
      </c>
      <c r="G37" s="3">
        <v>966</v>
      </c>
      <c r="H37" s="3">
        <v>924</v>
      </c>
      <c r="I37" s="3">
        <v>932</v>
      </c>
      <c r="K37" s="25" t="s">
        <v>64</v>
      </c>
      <c r="L37" s="55">
        <v>1038</v>
      </c>
      <c r="M37" s="55">
        <v>1030</v>
      </c>
      <c r="N37" s="55">
        <v>970</v>
      </c>
      <c r="O37" s="55">
        <v>900</v>
      </c>
      <c r="P37" s="55">
        <v>966</v>
      </c>
      <c r="Q37" s="55">
        <v>924</v>
      </c>
      <c r="R37" s="55">
        <v>932</v>
      </c>
    </row>
    <row r="38" spans="1:28">
      <c r="A38" s="2" t="s">
        <v>63</v>
      </c>
      <c r="B38" s="3">
        <v>84</v>
      </c>
      <c r="C38" s="3">
        <v>92</v>
      </c>
      <c r="D38" s="3">
        <v>107</v>
      </c>
      <c r="E38" s="3">
        <v>59</v>
      </c>
      <c r="F38" s="3">
        <v>311</v>
      </c>
      <c r="G38" s="3">
        <v>263</v>
      </c>
      <c r="H38" s="3">
        <v>238</v>
      </c>
      <c r="I38" s="3">
        <v>52</v>
      </c>
      <c r="K38" s="25" t="s">
        <v>63</v>
      </c>
      <c r="L38" s="55">
        <v>92</v>
      </c>
      <c r="M38" s="55">
        <v>107</v>
      </c>
      <c r="N38" s="55">
        <v>59</v>
      </c>
      <c r="O38" s="55">
        <v>311</v>
      </c>
      <c r="P38" s="55">
        <v>263</v>
      </c>
      <c r="Q38" s="55">
        <v>238</v>
      </c>
      <c r="R38" s="55">
        <v>52</v>
      </c>
    </row>
    <row r="39" spans="1:28">
      <c r="A39" s="2" t="s">
        <v>62</v>
      </c>
      <c r="B39" s="3">
        <v>74</v>
      </c>
      <c r="C39" s="3">
        <v>85</v>
      </c>
      <c r="D39" s="3">
        <v>96</v>
      </c>
      <c r="E39" s="3">
        <v>93</v>
      </c>
      <c r="F39" s="3">
        <v>141</v>
      </c>
      <c r="G39" s="3">
        <v>245</v>
      </c>
      <c r="H39" s="3">
        <v>261</v>
      </c>
      <c r="I39" s="3">
        <v>273</v>
      </c>
      <c r="K39" s="25" t="s">
        <v>62</v>
      </c>
      <c r="L39" s="55">
        <v>85</v>
      </c>
      <c r="M39" s="55">
        <v>96</v>
      </c>
      <c r="N39" s="55">
        <v>93</v>
      </c>
      <c r="O39" s="55">
        <v>141</v>
      </c>
      <c r="P39" s="55">
        <v>245</v>
      </c>
      <c r="Q39" s="55">
        <v>261</v>
      </c>
      <c r="R39" s="55">
        <v>273</v>
      </c>
    </row>
    <row r="40" spans="1:28">
      <c r="A40" s="2" t="s">
        <v>61</v>
      </c>
      <c r="B40" s="3">
        <v>672</v>
      </c>
      <c r="C40" s="3">
        <v>699</v>
      </c>
      <c r="D40" s="3">
        <v>728</v>
      </c>
      <c r="E40" s="3">
        <v>794</v>
      </c>
      <c r="F40" s="3">
        <v>858</v>
      </c>
      <c r="G40" s="3">
        <v>879</v>
      </c>
      <c r="H40" s="3">
        <v>889</v>
      </c>
      <c r="I40" s="3">
        <v>827</v>
      </c>
      <c r="K40" s="25" t="s">
        <v>61</v>
      </c>
      <c r="L40" s="55">
        <v>699</v>
      </c>
      <c r="M40" s="55">
        <v>728</v>
      </c>
      <c r="N40" s="55">
        <v>794</v>
      </c>
      <c r="O40" s="55">
        <v>858</v>
      </c>
      <c r="P40" s="55">
        <v>879</v>
      </c>
      <c r="Q40" s="55">
        <v>889</v>
      </c>
      <c r="R40" s="55">
        <v>827</v>
      </c>
      <c r="T40" s="60"/>
      <c r="U40" s="171" t="s">
        <v>94</v>
      </c>
      <c r="V40" s="172"/>
      <c r="W40" s="172"/>
      <c r="X40" s="172"/>
      <c r="Y40" s="172"/>
      <c r="Z40" s="172"/>
      <c r="AA40" s="172"/>
      <c r="AB40" s="172"/>
    </row>
    <row r="41" spans="1:28">
      <c r="A41" s="2" t="s">
        <v>60</v>
      </c>
      <c r="B41" s="3">
        <v>8498</v>
      </c>
      <c r="C41" s="3">
        <v>8864</v>
      </c>
      <c r="D41" s="3">
        <v>8536</v>
      </c>
      <c r="E41" s="3">
        <v>9242</v>
      </c>
      <c r="F41" s="3">
        <v>9298</v>
      </c>
      <c r="G41" s="3">
        <v>9523</v>
      </c>
      <c r="H41" s="3">
        <v>9429</v>
      </c>
      <c r="I41" s="3">
        <v>9019</v>
      </c>
      <c r="K41" s="25" t="s">
        <v>60</v>
      </c>
      <c r="L41" s="55">
        <v>8864</v>
      </c>
      <c r="M41" s="55">
        <v>8536</v>
      </c>
      <c r="N41" s="55">
        <v>9242</v>
      </c>
      <c r="O41" s="55">
        <v>9298</v>
      </c>
      <c r="P41" s="55">
        <v>9523</v>
      </c>
      <c r="Q41" s="55">
        <v>9429</v>
      </c>
      <c r="R41" s="55">
        <v>9019</v>
      </c>
      <c r="T41" s="20" t="s">
        <v>85</v>
      </c>
      <c r="U41" s="20">
        <v>2011</v>
      </c>
      <c r="V41" s="20">
        <v>2012</v>
      </c>
      <c r="W41" s="20">
        <v>2013</v>
      </c>
      <c r="X41" s="20">
        <v>2014</v>
      </c>
      <c r="Y41" s="20">
        <v>2015</v>
      </c>
      <c r="Z41" s="20">
        <v>2016</v>
      </c>
      <c r="AA41" s="20">
        <v>2017</v>
      </c>
      <c r="AB41" s="20">
        <v>2018</v>
      </c>
    </row>
    <row r="42" spans="1:28">
      <c r="A42" s="2" t="s">
        <v>59</v>
      </c>
      <c r="B42" s="3">
        <v>35</v>
      </c>
      <c r="C42" s="3">
        <v>19</v>
      </c>
      <c r="D42" s="3">
        <v>20</v>
      </c>
      <c r="E42" s="3">
        <v>22</v>
      </c>
      <c r="F42" s="3">
        <v>17</v>
      </c>
      <c r="G42" s="3">
        <v>14</v>
      </c>
      <c r="H42" s="3">
        <v>19</v>
      </c>
      <c r="I42" s="3">
        <v>20</v>
      </c>
      <c r="K42" s="25" t="s">
        <v>59</v>
      </c>
      <c r="L42" s="55">
        <v>19</v>
      </c>
      <c r="M42" s="55">
        <v>20</v>
      </c>
      <c r="N42" s="55">
        <v>22</v>
      </c>
      <c r="O42" s="55">
        <v>17</v>
      </c>
      <c r="P42" s="55">
        <v>14</v>
      </c>
      <c r="Q42" s="55">
        <v>19</v>
      </c>
      <c r="R42" s="55">
        <v>20</v>
      </c>
      <c r="T42" s="20" t="s">
        <v>34</v>
      </c>
      <c r="U42" s="63">
        <v>13.518798536439666</v>
      </c>
      <c r="V42" s="63">
        <v>14.507759630789833</v>
      </c>
      <c r="W42" s="63">
        <v>15.221969873437381</v>
      </c>
      <c r="X42" s="63">
        <v>15.715458144250267</v>
      </c>
      <c r="Y42" s="63">
        <v>15.890123172556695</v>
      </c>
      <c r="Z42" s="63">
        <v>16.998036499652539</v>
      </c>
      <c r="AA42" s="63">
        <v>17.361127209840369</v>
      </c>
      <c r="AB42" s="63">
        <v>17.345609472283648</v>
      </c>
    </row>
    <row r="43" spans="1:28">
      <c r="A43" s="2" t="s">
        <v>58</v>
      </c>
      <c r="B43" s="3">
        <v>157</v>
      </c>
      <c r="C43" s="3">
        <v>156</v>
      </c>
      <c r="D43" s="4" t="s">
        <v>21</v>
      </c>
      <c r="E43" s="3">
        <v>180</v>
      </c>
      <c r="F43" s="4" t="s">
        <v>21</v>
      </c>
      <c r="G43" s="3">
        <v>190</v>
      </c>
      <c r="H43" s="3">
        <v>246</v>
      </c>
      <c r="I43" s="3">
        <v>245</v>
      </c>
      <c r="K43" s="25" t="s">
        <v>58</v>
      </c>
      <c r="L43" s="55">
        <v>156</v>
      </c>
      <c r="M43" s="57" t="s">
        <v>21</v>
      </c>
      <c r="N43" s="55">
        <v>180</v>
      </c>
      <c r="O43" s="57" t="s">
        <v>21</v>
      </c>
      <c r="P43" s="57">
        <v>190</v>
      </c>
      <c r="Q43" s="57">
        <v>246</v>
      </c>
      <c r="R43" s="57">
        <v>245</v>
      </c>
      <c r="T43" s="20" t="s">
        <v>33</v>
      </c>
      <c r="U43" s="63">
        <v>13.298583266506281</v>
      </c>
      <c r="V43" s="63">
        <v>15.084303841474014</v>
      </c>
      <c r="W43" s="63">
        <v>15.134207022215993</v>
      </c>
      <c r="X43" s="63">
        <v>17.667138758760938</v>
      </c>
      <c r="Y43" s="63">
        <v>19.323330609819507</v>
      </c>
      <c r="Z43" s="63">
        <v>20.899393585153796</v>
      </c>
      <c r="AA43" s="63">
        <v>21.905150660531394</v>
      </c>
      <c r="AB43" s="63">
        <v>23.042782305005822</v>
      </c>
    </row>
    <row r="44" spans="1:28">
      <c r="A44" s="2" t="s">
        <v>57</v>
      </c>
      <c r="B44" s="3">
        <v>160</v>
      </c>
      <c r="C44" s="3">
        <v>180</v>
      </c>
      <c r="D44" s="3">
        <v>187</v>
      </c>
      <c r="E44" s="3">
        <v>168</v>
      </c>
      <c r="F44" s="3">
        <v>135</v>
      </c>
      <c r="G44" s="3">
        <v>182</v>
      </c>
      <c r="H44" s="3">
        <v>224</v>
      </c>
      <c r="I44" s="3">
        <v>281</v>
      </c>
      <c r="K44" s="25" t="s">
        <v>57</v>
      </c>
      <c r="L44" s="55">
        <v>180</v>
      </c>
      <c r="M44" s="55">
        <v>187</v>
      </c>
      <c r="N44" s="55">
        <v>168</v>
      </c>
      <c r="O44" s="55">
        <v>135</v>
      </c>
      <c r="P44" s="55">
        <v>182</v>
      </c>
      <c r="Q44" s="55">
        <v>224</v>
      </c>
      <c r="R44" s="55">
        <v>281</v>
      </c>
    </row>
    <row r="45" spans="1:28">
      <c r="A45" s="2" t="s">
        <v>56</v>
      </c>
      <c r="B45" s="3">
        <v>2272</v>
      </c>
      <c r="C45" s="3">
        <v>2245</v>
      </c>
      <c r="D45" s="3">
        <v>3607</v>
      </c>
      <c r="E45" s="3">
        <v>2894</v>
      </c>
      <c r="F45" s="3">
        <v>2452</v>
      </c>
      <c r="G45" s="3">
        <v>3350</v>
      </c>
      <c r="H45" s="3">
        <v>3918</v>
      </c>
      <c r="I45" s="3">
        <v>3724</v>
      </c>
      <c r="K45" s="25" t="s">
        <v>56</v>
      </c>
      <c r="L45" s="55">
        <v>2245</v>
      </c>
      <c r="M45" s="55">
        <v>3607</v>
      </c>
      <c r="N45" s="55">
        <v>2894</v>
      </c>
      <c r="O45" s="55">
        <v>2452</v>
      </c>
      <c r="P45" s="55">
        <v>3350</v>
      </c>
      <c r="Q45" s="55">
        <v>3918</v>
      </c>
      <c r="R45" s="55">
        <v>3724</v>
      </c>
    </row>
    <row r="46" spans="1:28">
      <c r="A46" s="2" t="s">
        <v>55</v>
      </c>
      <c r="B46" s="3">
        <v>5610</v>
      </c>
      <c r="C46" s="3">
        <v>5719</v>
      </c>
      <c r="D46" s="3">
        <v>5828</v>
      </c>
      <c r="E46" s="3">
        <v>6007</v>
      </c>
      <c r="F46" s="3">
        <v>6186</v>
      </c>
      <c r="G46" s="3">
        <v>6921</v>
      </c>
      <c r="H46" s="3">
        <v>7079</v>
      </c>
      <c r="I46" s="3">
        <v>7259</v>
      </c>
      <c r="K46" s="25" t="s">
        <v>55</v>
      </c>
      <c r="L46" s="55">
        <v>5719</v>
      </c>
      <c r="M46" s="55">
        <v>5828</v>
      </c>
      <c r="N46" s="55">
        <v>6007</v>
      </c>
      <c r="O46" s="55">
        <v>6186</v>
      </c>
      <c r="P46" s="55">
        <v>6921</v>
      </c>
      <c r="Q46" s="55">
        <v>7079</v>
      </c>
      <c r="R46" s="55">
        <v>7259</v>
      </c>
    </row>
    <row r="47" spans="1:28">
      <c r="A47" s="2" t="s">
        <v>54</v>
      </c>
      <c r="B47" s="3">
        <v>14</v>
      </c>
      <c r="C47" s="3">
        <v>26</v>
      </c>
      <c r="D47" s="3">
        <v>29</v>
      </c>
      <c r="E47" s="3">
        <v>34</v>
      </c>
      <c r="F47" s="3">
        <v>28</v>
      </c>
      <c r="G47" s="3">
        <v>31</v>
      </c>
      <c r="H47" s="3">
        <v>39</v>
      </c>
      <c r="I47" s="3">
        <v>49</v>
      </c>
      <c r="K47" s="25" t="s">
        <v>54</v>
      </c>
      <c r="L47" s="55">
        <v>26</v>
      </c>
      <c r="M47" s="55">
        <v>29</v>
      </c>
      <c r="N47" s="55">
        <v>34</v>
      </c>
      <c r="O47" s="55">
        <v>28</v>
      </c>
      <c r="P47" s="55">
        <v>31</v>
      </c>
      <c r="Q47" s="55">
        <v>39</v>
      </c>
      <c r="R47" s="55">
        <v>49</v>
      </c>
    </row>
    <row r="48" spans="1:28">
      <c r="A48" s="2" t="s">
        <v>33</v>
      </c>
      <c r="B48" s="3">
        <v>3980</v>
      </c>
      <c r="C48" s="3">
        <v>4339</v>
      </c>
      <c r="D48" s="3">
        <v>4319</v>
      </c>
      <c r="E48" s="3">
        <v>4865</v>
      </c>
      <c r="F48" s="3">
        <v>5203</v>
      </c>
      <c r="G48" s="3">
        <v>5721</v>
      </c>
      <c r="H48" s="3">
        <v>5903</v>
      </c>
      <c r="I48" s="3">
        <v>6334</v>
      </c>
      <c r="K48" s="27" t="s">
        <v>33</v>
      </c>
      <c r="L48" s="56">
        <v>4339</v>
      </c>
      <c r="M48" s="56">
        <v>4319</v>
      </c>
      <c r="N48" s="56">
        <v>4865</v>
      </c>
      <c r="O48" s="56">
        <v>5203</v>
      </c>
      <c r="P48" s="56">
        <v>5721</v>
      </c>
      <c r="Q48" s="56">
        <v>5903</v>
      </c>
      <c r="R48" s="56">
        <v>6334</v>
      </c>
      <c r="T48" s="39"/>
    </row>
    <row r="49" spans="1:18">
      <c r="A49" s="2" t="s">
        <v>53</v>
      </c>
      <c r="B49" s="3">
        <v>0</v>
      </c>
      <c r="C49" s="3">
        <v>7</v>
      </c>
      <c r="D49" s="3">
        <v>8</v>
      </c>
      <c r="E49" s="3">
        <v>18</v>
      </c>
      <c r="F49" s="3">
        <v>25</v>
      </c>
      <c r="G49" s="3">
        <v>21</v>
      </c>
      <c r="H49" s="3">
        <v>10</v>
      </c>
      <c r="I49" s="4" t="s">
        <v>21</v>
      </c>
      <c r="K49" s="25" t="s">
        <v>53</v>
      </c>
      <c r="L49" s="55">
        <v>7</v>
      </c>
      <c r="M49" s="55">
        <v>8</v>
      </c>
      <c r="N49" s="55">
        <v>18</v>
      </c>
      <c r="O49" s="55">
        <v>25</v>
      </c>
      <c r="P49" s="55">
        <v>21</v>
      </c>
      <c r="Q49" s="55">
        <v>10</v>
      </c>
      <c r="R49" s="55" t="s">
        <v>21</v>
      </c>
    </row>
    <row r="50" spans="1:18">
      <c r="A50" s="2" t="s">
        <v>51</v>
      </c>
      <c r="B50" s="3">
        <v>8</v>
      </c>
      <c r="C50" s="3">
        <v>13</v>
      </c>
      <c r="D50" s="3">
        <v>40</v>
      </c>
      <c r="E50" s="3">
        <v>26</v>
      </c>
      <c r="F50" s="3">
        <v>47</v>
      </c>
      <c r="G50" s="3">
        <v>81</v>
      </c>
      <c r="H50" s="3">
        <v>57</v>
      </c>
      <c r="I50" s="3">
        <v>48</v>
      </c>
      <c r="K50" s="25" t="s">
        <v>51</v>
      </c>
      <c r="L50" s="55">
        <v>13</v>
      </c>
      <c r="M50" s="55">
        <v>40</v>
      </c>
      <c r="N50" s="55">
        <v>26</v>
      </c>
      <c r="O50" s="55">
        <v>47</v>
      </c>
      <c r="P50" s="55">
        <v>81</v>
      </c>
      <c r="Q50" s="55">
        <v>57</v>
      </c>
      <c r="R50" s="55">
        <v>48</v>
      </c>
    </row>
    <row r="51" spans="1:18">
      <c r="A51" s="2" t="s">
        <v>50</v>
      </c>
      <c r="B51" s="3">
        <v>23</v>
      </c>
      <c r="C51" s="3">
        <v>51</v>
      </c>
      <c r="D51" s="3">
        <v>95</v>
      </c>
      <c r="E51" s="3">
        <v>119</v>
      </c>
      <c r="F51" s="3">
        <v>132</v>
      </c>
      <c r="G51" s="3">
        <v>299</v>
      </c>
      <c r="H51" s="3">
        <v>308</v>
      </c>
      <c r="I51" s="3">
        <v>368</v>
      </c>
      <c r="K51" s="25" t="s">
        <v>50</v>
      </c>
      <c r="L51" s="55">
        <v>51</v>
      </c>
      <c r="M51" s="55">
        <v>95</v>
      </c>
      <c r="N51" s="55">
        <v>119</v>
      </c>
      <c r="O51" s="55">
        <v>132</v>
      </c>
      <c r="P51" s="55">
        <v>299</v>
      </c>
      <c r="Q51" s="55">
        <v>308</v>
      </c>
      <c r="R51" s="55">
        <v>368</v>
      </c>
    </row>
    <row r="52" spans="1:18">
      <c r="A52" s="2" t="s">
        <v>49</v>
      </c>
      <c r="B52" s="3">
        <v>62</v>
      </c>
      <c r="C52" s="3">
        <v>68</v>
      </c>
      <c r="D52" s="3">
        <v>61</v>
      </c>
      <c r="E52" s="3">
        <v>67</v>
      </c>
      <c r="F52" s="3">
        <v>63</v>
      </c>
      <c r="G52" s="3">
        <v>97</v>
      </c>
      <c r="H52" s="3">
        <v>91</v>
      </c>
      <c r="I52" s="3">
        <v>94</v>
      </c>
      <c r="K52" s="25" t="s">
        <v>49</v>
      </c>
      <c r="L52" s="55">
        <v>68</v>
      </c>
      <c r="M52" s="55">
        <v>61</v>
      </c>
      <c r="N52" s="55">
        <v>67</v>
      </c>
      <c r="O52" s="55">
        <v>63</v>
      </c>
      <c r="P52" s="55">
        <v>97</v>
      </c>
      <c r="Q52" s="55">
        <v>91</v>
      </c>
      <c r="R52" s="55">
        <v>94</v>
      </c>
    </row>
    <row r="53" spans="1:18">
      <c r="A53" s="2" t="s">
        <v>48</v>
      </c>
      <c r="B53" s="3">
        <v>184</v>
      </c>
      <c r="C53" s="3">
        <v>183</v>
      </c>
      <c r="D53" s="3">
        <v>188</v>
      </c>
      <c r="E53" s="3">
        <v>236</v>
      </c>
      <c r="F53" s="3">
        <v>231</v>
      </c>
      <c r="G53" s="3">
        <v>294</v>
      </c>
      <c r="H53" s="3">
        <v>309</v>
      </c>
      <c r="I53" s="3">
        <v>309</v>
      </c>
      <c r="K53" s="25" t="s">
        <v>48</v>
      </c>
      <c r="L53" s="55">
        <v>183</v>
      </c>
      <c r="M53" s="55">
        <v>188</v>
      </c>
      <c r="N53" s="55">
        <v>236</v>
      </c>
      <c r="O53" s="55">
        <v>231</v>
      </c>
      <c r="P53" s="55">
        <v>294</v>
      </c>
      <c r="Q53" s="55">
        <v>309</v>
      </c>
      <c r="R53" s="55">
        <v>309</v>
      </c>
    </row>
    <row r="54" spans="1:18">
      <c r="A54" s="2" t="s">
        <v>47</v>
      </c>
      <c r="B54" s="3">
        <v>3</v>
      </c>
      <c r="C54" s="3">
        <v>5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K54" s="25" t="s">
        <v>47</v>
      </c>
      <c r="L54" s="55">
        <v>5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</row>
    <row r="55" spans="1:18">
      <c r="A55" s="2" t="s">
        <v>46</v>
      </c>
      <c r="B55" s="3">
        <v>2360</v>
      </c>
      <c r="C55" s="3">
        <v>2353</v>
      </c>
      <c r="D55" s="3">
        <v>2294</v>
      </c>
      <c r="E55" s="3">
        <v>2415</v>
      </c>
      <c r="F55" s="3">
        <v>2414</v>
      </c>
      <c r="G55" s="3">
        <v>2449</v>
      </c>
      <c r="H55" s="3">
        <v>2474</v>
      </c>
      <c r="I55" s="3">
        <v>2527</v>
      </c>
      <c r="K55" s="25" t="s">
        <v>46</v>
      </c>
      <c r="L55" s="55">
        <v>2353</v>
      </c>
      <c r="M55" s="55">
        <v>2294</v>
      </c>
      <c r="N55" s="55">
        <v>2415</v>
      </c>
      <c r="O55" s="55">
        <v>2414</v>
      </c>
      <c r="P55" s="55">
        <v>2449</v>
      </c>
      <c r="Q55" s="55">
        <v>2474</v>
      </c>
      <c r="R55" s="55">
        <v>2527</v>
      </c>
    </row>
    <row r="56" spans="1:18">
      <c r="A56" s="2" t="s">
        <v>45</v>
      </c>
      <c r="B56" s="3">
        <v>1578</v>
      </c>
      <c r="C56" s="3">
        <v>1650</v>
      </c>
      <c r="D56" s="3">
        <v>1627</v>
      </c>
      <c r="E56" s="3">
        <v>1492</v>
      </c>
      <c r="F56" s="3">
        <v>1511</v>
      </c>
      <c r="G56" s="3">
        <v>1584</v>
      </c>
      <c r="H56" s="3">
        <v>1601</v>
      </c>
      <c r="I56" s="3">
        <v>1651</v>
      </c>
      <c r="K56" s="25" t="s">
        <v>45</v>
      </c>
      <c r="L56" s="55">
        <v>1650</v>
      </c>
      <c r="M56" s="55">
        <v>1627</v>
      </c>
      <c r="N56" s="55">
        <v>1492</v>
      </c>
      <c r="O56" s="55">
        <v>1511</v>
      </c>
      <c r="P56" s="55">
        <v>1584</v>
      </c>
      <c r="Q56" s="55">
        <v>1601</v>
      </c>
      <c r="R56" s="55">
        <v>1651</v>
      </c>
    </row>
    <row r="57" spans="1:18">
      <c r="A57" s="2" t="s">
        <v>44</v>
      </c>
      <c r="B57" s="3">
        <v>210</v>
      </c>
      <c r="C57" s="3">
        <v>202</v>
      </c>
      <c r="D57" s="3">
        <v>212</v>
      </c>
      <c r="E57" s="3">
        <v>560</v>
      </c>
      <c r="F57" s="3">
        <v>661</v>
      </c>
      <c r="G57" s="3">
        <v>814</v>
      </c>
      <c r="H57" s="3">
        <v>814</v>
      </c>
      <c r="I57" s="3">
        <v>848</v>
      </c>
      <c r="K57" s="25" t="s">
        <v>44</v>
      </c>
      <c r="L57" s="55">
        <v>202</v>
      </c>
      <c r="M57" s="55">
        <v>212</v>
      </c>
      <c r="N57" s="55">
        <v>560</v>
      </c>
      <c r="O57" s="55">
        <v>661</v>
      </c>
      <c r="P57" s="55">
        <v>814</v>
      </c>
      <c r="Q57" s="55">
        <v>814</v>
      </c>
      <c r="R57" s="55">
        <v>848</v>
      </c>
    </row>
    <row r="58" spans="1:18">
      <c r="A58" s="2" t="s">
        <v>43</v>
      </c>
      <c r="B58" s="3">
        <v>447</v>
      </c>
      <c r="C58" s="3">
        <v>694</v>
      </c>
      <c r="D58" s="3">
        <v>593</v>
      </c>
      <c r="E58" s="3">
        <v>665</v>
      </c>
      <c r="F58" s="3">
        <v>745</v>
      </c>
      <c r="G58" s="3">
        <v>814</v>
      </c>
      <c r="H58" s="3">
        <v>854</v>
      </c>
      <c r="I58" s="3">
        <v>881</v>
      </c>
      <c r="K58" s="25" t="s">
        <v>43</v>
      </c>
      <c r="L58" s="55">
        <v>694</v>
      </c>
      <c r="M58" s="55">
        <v>593</v>
      </c>
      <c r="N58" s="55">
        <v>665</v>
      </c>
      <c r="O58" s="55">
        <v>745</v>
      </c>
      <c r="P58" s="55">
        <v>814</v>
      </c>
      <c r="Q58" s="55">
        <v>854</v>
      </c>
      <c r="R58" s="55">
        <v>881</v>
      </c>
    </row>
    <row r="59" spans="1:18">
      <c r="A59" s="2" t="s">
        <v>42</v>
      </c>
      <c r="B59" s="3">
        <v>436</v>
      </c>
      <c r="C59" s="3">
        <v>580</v>
      </c>
      <c r="D59" s="3">
        <v>455</v>
      </c>
      <c r="E59" s="3">
        <v>391</v>
      </c>
      <c r="F59" s="3">
        <v>365</v>
      </c>
      <c r="G59" s="3">
        <v>352</v>
      </c>
      <c r="H59" s="3">
        <v>353</v>
      </c>
      <c r="I59" s="3">
        <v>181</v>
      </c>
      <c r="K59" s="25" t="s">
        <v>42</v>
      </c>
      <c r="L59" s="55">
        <v>580</v>
      </c>
      <c r="M59" s="55">
        <v>455</v>
      </c>
      <c r="N59" s="55">
        <v>391</v>
      </c>
      <c r="O59" s="55">
        <v>365</v>
      </c>
      <c r="P59" s="55">
        <v>352</v>
      </c>
      <c r="Q59" s="55">
        <v>353</v>
      </c>
      <c r="R59" s="55">
        <v>181</v>
      </c>
    </row>
    <row r="60" spans="1:18">
      <c r="A60" s="2" t="s">
        <v>41</v>
      </c>
      <c r="B60" s="3">
        <v>45</v>
      </c>
      <c r="C60" s="3">
        <v>42</v>
      </c>
      <c r="D60" s="3">
        <v>58</v>
      </c>
      <c r="E60" s="3">
        <v>62</v>
      </c>
      <c r="F60" s="3">
        <v>71</v>
      </c>
      <c r="G60" s="3">
        <v>144</v>
      </c>
      <c r="H60" s="3">
        <v>151</v>
      </c>
      <c r="I60" s="3">
        <v>165</v>
      </c>
      <c r="K60" s="25" t="s">
        <v>41</v>
      </c>
      <c r="L60" s="55">
        <v>42</v>
      </c>
      <c r="M60" s="55">
        <v>58</v>
      </c>
      <c r="N60" s="55">
        <v>62</v>
      </c>
      <c r="O60" s="55">
        <v>71</v>
      </c>
      <c r="P60" s="55">
        <v>144</v>
      </c>
      <c r="Q60" s="55">
        <v>151</v>
      </c>
      <c r="R60" s="55">
        <v>165</v>
      </c>
    </row>
    <row r="61" spans="1:18">
      <c r="A61" s="2" t="s">
        <v>40</v>
      </c>
      <c r="B61" s="3">
        <v>69</v>
      </c>
      <c r="C61" s="3">
        <v>81</v>
      </c>
      <c r="D61" s="3">
        <v>69</v>
      </c>
      <c r="E61" s="3">
        <v>91</v>
      </c>
      <c r="F61" s="3">
        <v>130</v>
      </c>
      <c r="G61" s="3">
        <v>143</v>
      </c>
      <c r="H61" s="3">
        <v>181</v>
      </c>
      <c r="I61" s="3">
        <v>215</v>
      </c>
      <c r="K61" s="25" t="s">
        <v>40</v>
      </c>
      <c r="L61" s="55">
        <v>81</v>
      </c>
      <c r="M61" s="55">
        <v>69</v>
      </c>
      <c r="N61" s="55">
        <v>91</v>
      </c>
      <c r="O61" s="55">
        <v>130</v>
      </c>
      <c r="P61" s="55">
        <v>143</v>
      </c>
      <c r="Q61" s="55">
        <v>181</v>
      </c>
      <c r="R61" s="55">
        <v>215</v>
      </c>
    </row>
    <row r="62" spans="1:18">
      <c r="A62" s="2" t="s">
        <v>39</v>
      </c>
      <c r="B62" s="3">
        <v>355</v>
      </c>
      <c r="C62" s="3">
        <v>323</v>
      </c>
      <c r="D62" s="3">
        <v>362</v>
      </c>
      <c r="E62" s="3">
        <v>382</v>
      </c>
      <c r="F62" s="3">
        <v>341</v>
      </c>
      <c r="G62" s="3">
        <v>355</v>
      </c>
      <c r="H62" s="3">
        <v>369</v>
      </c>
      <c r="I62" s="3">
        <v>400</v>
      </c>
      <c r="K62" s="25" t="s">
        <v>39</v>
      </c>
      <c r="L62" s="55">
        <v>323</v>
      </c>
      <c r="M62" s="55">
        <v>362</v>
      </c>
      <c r="N62" s="55">
        <v>382</v>
      </c>
      <c r="O62" s="55">
        <v>341</v>
      </c>
      <c r="P62" s="55">
        <v>355</v>
      </c>
      <c r="Q62" s="55">
        <v>369</v>
      </c>
      <c r="R62" s="55">
        <v>400</v>
      </c>
    </row>
    <row r="63" spans="1:18">
      <c r="A63" s="2" t="s">
        <v>38</v>
      </c>
      <c r="B63" s="3">
        <v>602</v>
      </c>
      <c r="C63" s="3">
        <v>621</v>
      </c>
      <c r="D63" s="3">
        <v>663</v>
      </c>
      <c r="E63" s="3">
        <v>699</v>
      </c>
      <c r="F63" s="3">
        <v>684</v>
      </c>
      <c r="G63" s="3">
        <v>715</v>
      </c>
      <c r="H63" s="3">
        <v>704</v>
      </c>
      <c r="I63" s="3">
        <v>704</v>
      </c>
      <c r="K63" s="25" t="s">
        <v>38</v>
      </c>
      <c r="L63" s="55">
        <v>621</v>
      </c>
      <c r="M63" s="55">
        <v>663</v>
      </c>
      <c r="N63" s="55">
        <v>699</v>
      </c>
      <c r="O63" s="55">
        <v>684</v>
      </c>
      <c r="P63" s="55">
        <v>715</v>
      </c>
      <c r="Q63" s="55">
        <v>704</v>
      </c>
      <c r="R63" s="55">
        <v>704</v>
      </c>
    </row>
  </sheetData>
  <mergeCells count="4">
    <mergeCell ref="B2:I2"/>
    <mergeCell ref="B34:I34"/>
    <mergeCell ref="L2:S2"/>
    <mergeCell ref="U40:AB4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1DB1E-C017-47EB-87CF-C8A7E4485CD8}">
  <dimension ref="A1:H24"/>
  <sheetViews>
    <sheetView zoomScaleNormal="100" workbookViewId="0">
      <selection sqref="A1:XFD1"/>
    </sheetView>
  </sheetViews>
  <sheetFormatPr defaultRowHeight="15"/>
  <cols>
    <col min="1" max="1" width="14.125" style="174" customWidth="1"/>
    <col min="2" max="3" width="8.5" style="174" customWidth="1"/>
    <col min="4" max="7" width="8.875" style="174" bestFit="1" customWidth="1"/>
    <col min="8" max="8" width="9.375" style="174" customWidth="1"/>
    <col min="9" max="12" width="9" style="174"/>
    <col min="13" max="13" width="5.875" style="174" customWidth="1"/>
    <col min="14" max="15" width="9" style="174"/>
    <col min="16" max="17" width="8.375" style="174" bestFit="1" customWidth="1"/>
    <col min="18" max="16384" width="9" style="174"/>
  </cols>
  <sheetData>
    <row r="1" spans="1:7">
      <c r="A1" s="202" t="s">
        <v>757</v>
      </c>
    </row>
    <row r="2" spans="1:7" ht="15.75" thickBot="1">
      <c r="A2" s="201" t="s">
        <v>442</v>
      </c>
      <c r="B2" s="200">
        <v>2015</v>
      </c>
      <c r="C2" s="200">
        <v>2016</v>
      </c>
      <c r="D2" s="200">
        <v>2017</v>
      </c>
      <c r="E2" s="200">
        <v>2018</v>
      </c>
      <c r="F2" s="200">
        <v>2019</v>
      </c>
      <c r="G2" s="199"/>
    </row>
    <row r="3" spans="1:7">
      <c r="A3" s="195" t="s">
        <v>440</v>
      </c>
      <c r="B3" s="194">
        <v>2051368</v>
      </c>
      <c r="C3" s="194">
        <v>2065818</v>
      </c>
      <c r="D3" s="194">
        <v>2063581</v>
      </c>
      <c r="E3" s="194">
        <v>2162096</v>
      </c>
      <c r="F3" s="194">
        <v>2143652</v>
      </c>
      <c r="G3" s="194"/>
    </row>
    <row r="4" spans="1:7">
      <c r="A4" s="195" t="s">
        <v>438</v>
      </c>
      <c r="B4" s="194">
        <v>72463</v>
      </c>
      <c r="C4" s="194">
        <v>72685</v>
      </c>
      <c r="D4" s="194">
        <v>73721</v>
      </c>
      <c r="E4" s="194">
        <v>75056</v>
      </c>
      <c r="F4" s="194">
        <v>75825</v>
      </c>
      <c r="G4" s="194"/>
    </row>
    <row r="5" spans="1:7">
      <c r="A5" s="195" t="s">
        <v>436</v>
      </c>
      <c r="B5" s="194">
        <v>4625449</v>
      </c>
      <c r="C5" s="194">
        <v>4781845</v>
      </c>
      <c r="D5" s="194">
        <v>4685489</v>
      </c>
      <c r="E5" s="194">
        <v>4810952</v>
      </c>
      <c r="F5" s="194">
        <v>4843570</v>
      </c>
      <c r="G5" s="194"/>
    </row>
    <row r="6" spans="1:7">
      <c r="A6" s="195" t="s">
        <v>434</v>
      </c>
      <c r="B6" s="194">
        <v>488477</v>
      </c>
      <c r="C6" s="194">
        <v>510477</v>
      </c>
      <c r="D6" s="194">
        <v>519034</v>
      </c>
      <c r="E6" s="194">
        <v>543626</v>
      </c>
      <c r="F6" s="194">
        <v>546636</v>
      </c>
      <c r="G6" s="194"/>
    </row>
    <row r="7" spans="1:7">
      <c r="A7" s="195" t="s">
        <v>432</v>
      </c>
      <c r="B7" s="194">
        <v>2191064</v>
      </c>
      <c r="C7" s="194">
        <v>2389216</v>
      </c>
      <c r="D7" s="194">
        <v>2334794</v>
      </c>
      <c r="E7" s="194">
        <v>2363232</v>
      </c>
      <c r="F7" s="194">
        <v>2403335</v>
      </c>
      <c r="G7" s="194"/>
    </row>
    <row r="8" spans="1:7">
      <c r="A8" s="195" t="s">
        <v>430</v>
      </c>
      <c r="B8" s="194">
        <v>562443</v>
      </c>
      <c r="C8" s="194">
        <v>582052</v>
      </c>
      <c r="D8" s="194">
        <v>589018</v>
      </c>
      <c r="E8" s="194">
        <v>595729</v>
      </c>
      <c r="F8" s="194">
        <v>603107</v>
      </c>
      <c r="G8" s="194"/>
    </row>
    <row r="9" spans="1:7">
      <c r="A9" s="195" t="s">
        <v>428</v>
      </c>
      <c r="B9" s="194">
        <v>872416</v>
      </c>
      <c r="C9" s="194">
        <v>845407</v>
      </c>
      <c r="D9" s="194">
        <v>830036</v>
      </c>
      <c r="E9" s="194">
        <v>832333</v>
      </c>
      <c r="F9" s="194">
        <v>821949</v>
      </c>
      <c r="G9" s="194"/>
    </row>
    <row r="10" spans="1:7">
      <c r="A10" s="195" t="s">
        <v>426</v>
      </c>
      <c r="B10" s="187">
        <v>2855593</v>
      </c>
      <c r="C10" s="187">
        <v>2904852</v>
      </c>
      <c r="D10" s="187">
        <v>2859763</v>
      </c>
      <c r="E10" s="187">
        <v>2945291</v>
      </c>
      <c r="F10" s="187">
        <v>2960609</v>
      </c>
      <c r="G10" s="194"/>
    </row>
    <row r="11" spans="1:7">
      <c r="A11" s="195" t="s">
        <v>424</v>
      </c>
      <c r="B11" s="187">
        <v>2275793</v>
      </c>
      <c r="C11" s="187">
        <v>2306696</v>
      </c>
      <c r="D11" s="187">
        <v>2243820</v>
      </c>
      <c r="E11" s="187">
        <v>2284143</v>
      </c>
      <c r="F11" s="187">
        <v>2277254</v>
      </c>
      <c r="G11" s="194"/>
    </row>
    <row r="12" spans="1:7">
      <c r="A12" s="195" t="s">
        <v>422</v>
      </c>
      <c r="B12" s="187">
        <v>462962</v>
      </c>
      <c r="C12" s="187">
        <v>470603</v>
      </c>
      <c r="D12" s="187">
        <v>450830</v>
      </c>
      <c r="E12" s="187">
        <v>460610</v>
      </c>
      <c r="F12" s="187">
        <v>454254</v>
      </c>
      <c r="G12" s="194"/>
    </row>
    <row r="13" spans="1:7">
      <c r="A13" s="195" t="s">
        <v>420</v>
      </c>
      <c r="B13" s="187">
        <v>793004</v>
      </c>
      <c r="C13" s="187">
        <v>810805</v>
      </c>
      <c r="D13" s="187">
        <v>816984</v>
      </c>
      <c r="E13" s="187">
        <v>810118</v>
      </c>
      <c r="F13" s="187">
        <v>796289</v>
      </c>
      <c r="G13" s="194"/>
    </row>
    <row r="14" spans="1:7">
      <c r="A14" s="195" t="s">
        <v>418</v>
      </c>
      <c r="B14" s="187">
        <v>3023402</v>
      </c>
      <c r="C14" s="187">
        <v>3025528</v>
      </c>
      <c r="D14" s="187">
        <v>2961867</v>
      </c>
      <c r="E14" s="187">
        <v>3026441</v>
      </c>
      <c r="F14" s="187">
        <v>3038263</v>
      </c>
      <c r="G14" s="194"/>
    </row>
    <row r="15" spans="1:7">
      <c r="A15" s="198" t="s">
        <v>416</v>
      </c>
      <c r="B15" s="197">
        <v>593894</v>
      </c>
      <c r="C15" s="197">
        <v>601991</v>
      </c>
      <c r="D15" s="197">
        <v>596745</v>
      </c>
      <c r="E15" s="197">
        <v>603838</v>
      </c>
      <c r="F15" s="197">
        <v>600278</v>
      </c>
      <c r="G15" s="196"/>
    </row>
    <row r="16" spans="1:7">
      <c r="A16" s="195" t="s">
        <v>415</v>
      </c>
      <c r="B16" s="187">
        <v>121864</v>
      </c>
      <c r="C16" s="187">
        <v>120445</v>
      </c>
      <c r="D16" s="187">
        <v>116658</v>
      </c>
      <c r="E16" s="187">
        <v>116491</v>
      </c>
      <c r="F16" s="187">
        <v>111241</v>
      </c>
      <c r="G16" s="194"/>
    </row>
    <row r="17" spans="1:8">
      <c r="A17" s="195" t="s">
        <v>413</v>
      </c>
      <c r="B17" s="187">
        <v>2567347</v>
      </c>
      <c r="C17" s="187">
        <v>2627865</v>
      </c>
      <c r="D17" s="187">
        <v>2560999</v>
      </c>
      <c r="E17" s="187">
        <v>2602769</v>
      </c>
      <c r="F17" s="187">
        <v>2595166</v>
      </c>
      <c r="G17" s="194"/>
    </row>
    <row r="18" spans="1:8">
      <c r="A18" s="195" t="s">
        <v>411</v>
      </c>
      <c r="B18" s="187">
        <v>1895076</v>
      </c>
      <c r="C18" s="187">
        <v>1909340</v>
      </c>
      <c r="D18" s="187">
        <v>1876335</v>
      </c>
      <c r="E18" s="187">
        <v>1898348</v>
      </c>
      <c r="F18" s="187">
        <v>1871828</v>
      </c>
      <c r="G18" s="187"/>
    </row>
    <row r="19" spans="1:8">
      <c r="A19" s="195" t="s">
        <v>409</v>
      </c>
      <c r="B19" s="187">
        <v>198933</v>
      </c>
      <c r="C19" s="187">
        <v>201946</v>
      </c>
      <c r="D19" s="187">
        <v>196315</v>
      </c>
      <c r="E19" s="187">
        <v>199425</v>
      </c>
      <c r="F19" s="187">
        <v>197214</v>
      </c>
      <c r="G19" s="194"/>
    </row>
    <row r="20" spans="1:8">
      <c r="A20" s="195" t="s">
        <v>407</v>
      </c>
      <c r="B20" s="187">
        <v>802978</v>
      </c>
      <c r="C20" s="187">
        <v>793893</v>
      </c>
      <c r="D20" s="187">
        <v>772518</v>
      </c>
      <c r="E20" s="187">
        <v>785414</v>
      </c>
      <c r="F20" s="187">
        <v>767220</v>
      </c>
      <c r="G20" s="187"/>
    </row>
    <row r="21" spans="1:8">
      <c r="A21" s="195" t="s">
        <v>405</v>
      </c>
      <c r="B21" s="187">
        <v>2350191</v>
      </c>
      <c r="C21" s="187">
        <v>2357112</v>
      </c>
      <c r="D21" s="187">
        <v>2300196</v>
      </c>
      <c r="E21" s="187">
        <v>2292421</v>
      </c>
      <c r="F21" s="187">
        <v>2233279</v>
      </c>
      <c r="G21" s="194"/>
    </row>
    <row r="22" spans="1:8">
      <c r="A22" s="193" t="s">
        <v>403</v>
      </c>
      <c r="B22" s="187">
        <v>719624</v>
      </c>
      <c r="C22" s="187">
        <v>733503</v>
      </c>
      <c r="D22" s="187">
        <v>723472</v>
      </c>
      <c r="E22" s="187">
        <v>749947</v>
      </c>
      <c r="F22" s="192">
        <v>737730</v>
      </c>
      <c r="G22" s="191"/>
    </row>
    <row r="23" spans="1:8">
      <c r="A23" s="190" t="s">
        <v>33</v>
      </c>
      <c r="B23" s="189">
        <v>29524341</v>
      </c>
      <c r="C23" s="189">
        <v>30112079</v>
      </c>
      <c r="D23" s="189">
        <v>29572175</v>
      </c>
      <c r="E23" s="189">
        <v>30158280</v>
      </c>
      <c r="F23" s="188">
        <v>30078697</v>
      </c>
      <c r="G23" s="187"/>
    </row>
    <row r="24" spans="1:8">
      <c r="D24" s="186"/>
      <c r="E24" s="186"/>
      <c r="F24" s="186"/>
      <c r="G24" s="186"/>
      <c r="H24" s="185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30406-EB31-4EAF-AD30-2C49C82C15FC}">
  <dimension ref="A1:G25"/>
  <sheetViews>
    <sheetView zoomScaleNormal="100" workbookViewId="0">
      <selection sqref="A1:XFD1"/>
    </sheetView>
  </sheetViews>
  <sheetFormatPr defaultRowHeight="15"/>
  <cols>
    <col min="1" max="1" width="12.625" style="174" customWidth="1"/>
    <col min="2" max="16384" width="9" style="174"/>
  </cols>
  <sheetData>
    <row r="1" spans="1:7">
      <c r="A1" s="202" t="s">
        <v>758</v>
      </c>
    </row>
    <row r="2" spans="1:7" ht="23.25" thickBot="1">
      <c r="A2" s="217" t="s">
        <v>442</v>
      </c>
      <c r="B2" s="216" t="s">
        <v>446</v>
      </c>
      <c r="C2" s="200">
        <v>2015</v>
      </c>
      <c r="D2" s="200">
        <v>2016</v>
      </c>
      <c r="E2" s="200">
        <v>2017</v>
      </c>
      <c r="F2" s="200">
        <v>2018</v>
      </c>
      <c r="G2" s="200">
        <v>2019</v>
      </c>
    </row>
    <row r="3" spans="1:7">
      <c r="A3" s="209" t="s">
        <v>440</v>
      </c>
      <c r="B3" s="194">
        <v>4341375</v>
      </c>
      <c r="C3" s="208">
        <v>465.8</v>
      </c>
      <c r="D3" s="208">
        <v>470.3</v>
      </c>
      <c r="E3" s="208">
        <v>471.6</v>
      </c>
      <c r="F3" s="208">
        <v>496.3</v>
      </c>
      <c r="G3" s="208">
        <v>493.8</v>
      </c>
    </row>
    <row r="4" spans="1:7">
      <c r="A4" s="209" t="s">
        <v>438</v>
      </c>
      <c r="B4" s="194">
        <v>125501</v>
      </c>
      <c r="C4" s="208">
        <v>569.1</v>
      </c>
      <c r="D4" s="208">
        <v>572.79999999999995</v>
      </c>
      <c r="E4" s="208">
        <v>584.20000000000005</v>
      </c>
      <c r="F4" s="208">
        <v>597.29999999999995</v>
      </c>
      <c r="G4" s="208">
        <v>604.20000000000005</v>
      </c>
    </row>
    <row r="5" spans="1:7">
      <c r="A5" s="209" t="s">
        <v>436</v>
      </c>
      <c r="B5" s="194">
        <v>10103969</v>
      </c>
      <c r="C5" s="208">
        <v>462.2</v>
      </c>
      <c r="D5" s="208">
        <v>477.3</v>
      </c>
      <c r="E5" s="208">
        <v>466.9</v>
      </c>
      <c r="F5" s="208">
        <v>478.2</v>
      </c>
      <c r="G5" s="208">
        <v>479.4</v>
      </c>
    </row>
    <row r="6" spans="1:7">
      <c r="A6" s="209" t="s">
        <v>445</v>
      </c>
      <c r="B6" s="194">
        <v>1074819</v>
      </c>
      <c r="C6" s="208">
        <v>461.2</v>
      </c>
      <c r="D6" s="208">
        <v>480.3</v>
      </c>
      <c r="E6" s="208">
        <v>486.1</v>
      </c>
      <c r="F6" s="208">
        <v>507</v>
      </c>
      <c r="G6" s="208">
        <v>508.6</v>
      </c>
    </row>
    <row r="7" spans="1:7">
      <c r="A7" s="209" t="s">
        <v>432</v>
      </c>
      <c r="B7" s="194">
        <v>4907704</v>
      </c>
      <c r="C7" s="208">
        <v>445.8</v>
      </c>
      <c r="D7" s="208">
        <v>486.8</v>
      </c>
      <c r="E7" s="208">
        <v>476</v>
      </c>
      <c r="F7" s="208">
        <v>481.7</v>
      </c>
      <c r="G7" s="208">
        <v>489.7</v>
      </c>
    </row>
    <row r="8" spans="1:7">
      <c r="A8" s="209" t="s">
        <v>444</v>
      </c>
      <c r="B8" s="194">
        <v>1211357</v>
      </c>
      <c r="C8" s="208">
        <v>460.6</v>
      </c>
      <c r="D8" s="208">
        <v>477.9</v>
      </c>
      <c r="E8" s="208">
        <v>484.6</v>
      </c>
      <c r="F8" s="208">
        <v>490.2</v>
      </c>
      <c r="G8" s="208">
        <v>497.9</v>
      </c>
    </row>
    <row r="9" spans="1:7">
      <c r="A9" s="209" t="s">
        <v>428</v>
      </c>
      <c r="B9" s="194">
        <v>1543127</v>
      </c>
      <c r="C9" s="208">
        <v>555.29999999999995</v>
      </c>
      <c r="D9" s="208">
        <v>540.1</v>
      </c>
      <c r="E9" s="208">
        <v>533.1</v>
      </c>
      <c r="F9" s="208">
        <v>536.79999999999995</v>
      </c>
      <c r="G9" s="208">
        <v>532.70000000000005</v>
      </c>
    </row>
    <row r="10" spans="1:7">
      <c r="A10" s="209" t="s">
        <v>426</v>
      </c>
      <c r="B10" s="194">
        <v>4467118</v>
      </c>
      <c r="C10" s="208">
        <v>642</v>
      </c>
      <c r="D10" s="208">
        <v>652.9</v>
      </c>
      <c r="E10" s="208">
        <v>642.29999999999995</v>
      </c>
      <c r="F10" s="208">
        <v>660.5</v>
      </c>
      <c r="G10" s="208">
        <v>662.8</v>
      </c>
    </row>
    <row r="11" spans="1:7">
      <c r="A11" s="209" t="s">
        <v>424</v>
      </c>
      <c r="B11" s="194">
        <v>3722729</v>
      </c>
      <c r="C11" s="208">
        <v>607.79999999999995</v>
      </c>
      <c r="D11" s="208">
        <v>616.4</v>
      </c>
      <c r="E11" s="208">
        <v>600.4</v>
      </c>
      <c r="F11" s="208">
        <v>612.4</v>
      </c>
      <c r="G11" s="208">
        <v>611.70000000000005</v>
      </c>
    </row>
    <row r="12" spans="1:7">
      <c r="A12" s="209" t="s">
        <v>422</v>
      </c>
      <c r="B12" s="194">
        <v>880285</v>
      </c>
      <c r="C12" s="208">
        <v>519.5</v>
      </c>
      <c r="D12" s="208">
        <v>529.4</v>
      </c>
      <c r="E12" s="208">
        <v>509.6</v>
      </c>
      <c r="F12" s="208">
        <v>522.20000000000005</v>
      </c>
      <c r="G12" s="208">
        <v>516</v>
      </c>
    </row>
    <row r="13" spans="1:7">
      <c r="A13" s="209" t="s">
        <v>420</v>
      </c>
      <c r="B13" s="194">
        <v>1518400</v>
      </c>
      <c r="C13" s="208">
        <v>513.70000000000005</v>
      </c>
      <c r="D13" s="208">
        <v>527.20000000000005</v>
      </c>
      <c r="E13" s="208">
        <v>533.4</v>
      </c>
      <c r="F13" s="208">
        <v>531.1</v>
      </c>
      <c r="G13" s="208">
        <v>524.4</v>
      </c>
    </row>
    <row r="14" spans="1:7">
      <c r="A14" s="209" t="s">
        <v>418</v>
      </c>
      <c r="B14" s="194">
        <v>5865544</v>
      </c>
      <c r="C14" s="208">
        <v>513.4</v>
      </c>
      <c r="D14" s="208">
        <v>513</v>
      </c>
      <c r="E14" s="208">
        <v>502.3</v>
      </c>
      <c r="F14" s="208">
        <v>514.79999999999995</v>
      </c>
      <c r="G14" s="208">
        <v>518</v>
      </c>
    </row>
    <row r="15" spans="1:7">
      <c r="A15" s="215" t="s">
        <v>416</v>
      </c>
      <c r="B15" s="196">
        <v>1305770</v>
      </c>
      <c r="C15" s="214">
        <v>447.7</v>
      </c>
      <c r="D15" s="213">
        <v>455.3</v>
      </c>
      <c r="E15" s="213">
        <v>453.7</v>
      </c>
      <c r="F15" s="213">
        <v>460.4</v>
      </c>
      <c r="G15" s="213">
        <v>459.7</v>
      </c>
    </row>
    <row r="16" spans="1:7">
      <c r="A16" s="209" t="s">
        <v>415</v>
      </c>
      <c r="B16" s="194">
        <v>302265</v>
      </c>
      <c r="C16" s="208">
        <v>390.6</v>
      </c>
      <c r="D16" s="208">
        <v>388</v>
      </c>
      <c r="E16" s="208">
        <v>378.2</v>
      </c>
      <c r="F16" s="208">
        <v>381.2</v>
      </c>
      <c r="G16" s="208">
        <v>368</v>
      </c>
    </row>
    <row r="17" spans="1:7">
      <c r="A17" s="209" t="s">
        <v>413</v>
      </c>
      <c r="B17" s="194">
        <v>5785861</v>
      </c>
      <c r="C17" s="208">
        <v>438.8</v>
      </c>
      <c r="D17" s="208">
        <v>450</v>
      </c>
      <c r="E17" s="208">
        <v>439.5</v>
      </c>
      <c r="F17" s="208">
        <v>448.6</v>
      </c>
      <c r="G17" s="208">
        <v>448.5</v>
      </c>
    </row>
    <row r="18" spans="1:7">
      <c r="A18" s="209" t="s">
        <v>411</v>
      </c>
      <c r="B18" s="194">
        <v>4008296</v>
      </c>
      <c r="C18" s="208">
        <v>464.8</v>
      </c>
      <c r="D18" s="208">
        <v>469.8</v>
      </c>
      <c r="E18" s="208">
        <v>463.5</v>
      </c>
      <c r="F18" s="208">
        <v>471.2</v>
      </c>
      <c r="G18" s="208">
        <v>467</v>
      </c>
    </row>
    <row r="19" spans="1:7">
      <c r="A19" s="212" t="s">
        <v>409</v>
      </c>
      <c r="B19" s="211">
        <v>556934</v>
      </c>
      <c r="C19" s="210">
        <v>346.8</v>
      </c>
      <c r="D19" s="210">
        <v>354.1</v>
      </c>
      <c r="E19" s="210">
        <v>346.2</v>
      </c>
      <c r="F19" s="210">
        <v>354.3</v>
      </c>
      <c r="G19" s="210">
        <v>354.1</v>
      </c>
    </row>
    <row r="20" spans="1:7">
      <c r="A20" s="209" t="s">
        <v>407</v>
      </c>
      <c r="B20" s="194">
        <v>1924701</v>
      </c>
      <c r="C20" s="208">
        <v>407.5</v>
      </c>
      <c r="D20" s="208">
        <v>404</v>
      </c>
      <c r="E20" s="208">
        <v>394.8</v>
      </c>
      <c r="F20" s="208">
        <v>403.4</v>
      </c>
      <c r="G20" s="208">
        <v>398.6</v>
      </c>
    </row>
    <row r="21" spans="1:7">
      <c r="A21" s="209" t="s">
        <v>405</v>
      </c>
      <c r="B21" s="194">
        <v>4968410</v>
      </c>
      <c r="C21" s="207">
        <v>463.2</v>
      </c>
      <c r="D21" s="207">
        <v>466.1</v>
      </c>
      <c r="E21" s="208">
        <v>457.6</v>
      </c>
      <c r="F21" s="207">
        <v>458.5</v>
      </c>
      <c r="G21" s="207">
        <v>449.5</v>
      </c>
    </row>
    <row r="22" spans="1:7">
      <c r="A22" s="209" t="s">
        <v>403</v>
      </c>
      <c r="B22" s="194">
        <v>1630474</v>
      </c>
      <c r="C22" s="207">
        <v>434</v>
      </c>
      <c r="D22" s="207">
        <v>443.7</v>
      </c>
      <c r="E22" s="208">
        <v>439</v>
      </c>
      <c r="F22" s="207">
        <v>457.4</v>
      </c>
      <c r="G22" s="207">
        <v>452.5</v>
      </c>
    </row>
    <row r="23" spans="1:7">
      <c r="A23" s="206" t="s">
        <v>33</v>
      </c>
      <c r="B23" s="205">
        <v>60244639</v>
      </c>
      <c r="C23" s="204">
        <v>486.7</v>
      </c>
      <c r="D23" s="204">
        <v>497</v>
      </c>
      <c r="E23" s="204">
        <v>488.9</v>
      </c>
      <c r="F23" s="204">
        <v>499.6</v>
      </c>
      <c r="G23" s="204">
        <v>499.3</v>
      </c>
    </row>
    <row r="25" spans="1:7">
      <c r="A25" s="203"/>
      <c r="B25" s="203"/>
      <c r="C25" s="203"/>
      <c r="D25" s="203"/>
      <c r="E25" s="203"/>
      <c r="F25" s="203"/>
    </row>
  </sheetData>
  <mergeCells count="1">
    <mergeCell ref="A25:F2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A8724-904A-437F-AEF2-B46ADC444A5D}">
  <dimension ref="A1:P27"/>
  <sheetViews>
    <sheetView zoomScaleNormal="100" workbookViewId="0">
      <selection activeCell="E26" sqref="E26"/>
    </sheetView>
  </sheetViews>
  <sheetFormatPr defaultRowHeight="15"/>
  <cols>
    <col min="1" max="1" width="14.375" style="174" customWidth="1"/>
    <col min="2" max="2" width="8.75" style="174" customWidth="1"/>
    <col min="3" max="3" width="9" style="174"/>
    <col min="4" max="4" width="9" style="174" bestFit="1" customWidth="1"/>
    <col min="5" max="5" width="9" style="174"/>
    <col min="6" max="6" width="10.25" style="174" customWidth="1"/>
    <col min="7" max="10" width="9" style="174"/>
    <col min="11" max="11" width="9.375" style="174" customWidth="1"/>
    <col min="12" max="12" width="9" style="174"/>
    <col min="13" max="13" width="9.625" style="174" customWidth="1"/>
    <col min="14" max="14" width="9.125" style="218" customWidth="1"/>
    <col min="15" max="16384" width="9" style="174"/>
  </cols>
  <sheetData>
    <row r="1" spans="1:16">
      <c r="A1" s="241" t="s">
        <v>769</v>
      </c>
    </row>
    <row r="2" spans="1:16" ht="57" thickBot="1">
      <c r="A2" s="240" t="s">
        <v>442</v>
      </c>
      <c r="B2" s="239" t="s">
        <v>481</v>
      </c>
      <c r="C2" s="239" t="s">
        <v>480</v>
      </c>
      <c r="D2" s="239" t="s">
        <v>479</v>
      </c>
      <c r="E2" s="239" t="s">
        <v>478</v>
      </c>
      <c r="F2" s="239" t="s">
        <v>477</v>
      </c>
      <c r="G2" s="239" t="s">
        <v>476</v>
      </c>
      <c r="H2" s="239" t="s">
        <v>475</v>
      </c>
      <c r="I2" s="239" t="s">
        <v>474</v>
      </c>
      <c r="J2" s="239" t="s">
        <v>473</v>
      </c>
      <c r="K2" s="239" t="s">
        <v>472</v>
      </c>
      <c r="L2" s="239" t="s">
        <v>471</v>
      </c>
      <c r="M2" s="239" t="s">
        <v>470</v>
      </c>
      <c r="O2" s="239" t="s">
        <v>469</v>
      </c>
      <c r="P2" s="239" t="s">
        <v>468</v>
      </c>
    </row>
    <row r="3" spans="1:16">
      <c r="A3" s="238" t="s">
        <v>467</v>
      </c>
      <c r="B3" s="236">
        <v>4460263</v>
      </c>
      <c r="C3" s="236">
        <v>357703</v>
      </c>
      <c r="D3" s="236">
        <v>5987254</v>
      </c>
      <c r="E3" s="236">
        <v>0</v>
      </c>
      <c r="F3" s="237">
        <v>10805220</v>
      </c>
      <c r="G3" s="236">
        <v>964282</v>
      </c>
      <c r="H3" s="236">
        <v>472</v>
      </c>
      <c r="I3" s="236">
        <v>126898</v>
      </c>
      <c r="J3" s="236">
        <v>0</v>
      </c>
      <c r="K3" s="237">
        <v>1091652</v>
      </c>
      <c r="L3" s="236">
        <v>0</v>
      </c>
      <c r="M3" s="235">
        <v>11896872</v>
      </c>
      <c r="O3" s="225">
        <f>F3/M3*100</f>
        <v>90.824041815361213</v>
      </c>
      <c r="P3" s="225">
        <f>K3/M3*100</f>
        <v>9.1759581846387857</v>
      </c>
    </row>
    <row r="4" spans="1:16">
      <c r="A4" s="233" t="s">
        <v>466</v>
      </c>
      <c r="B4" s="231">
        <v>127948</v>
      </c>
      <c r="C4" s="231">
        <v>8478</v>
      </c>
      <c r="D4" s="231">
        <v>139061</v>
      </c>
      <c r="E4" s="231">
        <v>0</v>
      </c>
      <c r="F4" s="232">
        <v>275487</v>
      </c>
      <c r="G4" s="231">
        <v>14012</v>
      </c>
      <c r="H4" s="231">
        <v>0</v>
      </c>
      <c r="I4" s="231">
        <v>3140</v>
      </c>
      <c r="J4" s="231">
        <v>0</v>
      </c>
      <c r="K4" s="232">
        <v>17152</v>
      </c>
      <c r="L4" s="231">
        <v>0</v>
      </c>
      <c r="M4" s="230">
        <v>292639</v>
      </c>
      <c r="O4" s="225">
        <f>F4/M4*100</f>
        <v>94.13885367295542</v>
      </c>
      <c r="P4" s="225">
        <f>K4/M4*100</f>
        <v>5.861146327044584</v>
      </c>
    </row>
    <row r="5" spans="1:16">
      <c r="A5" s="233" t="s">
        <v>465</v>
      </c>
      <c r="B5" s="231">
        <v>14994341</v>
      </c>
      <c r="C5" s="231">
        <v>796544</v>
      </c>
      <c r="D5" s="231">
        <v>14617152</v>
      </c>
      <c r="E5" s="231">
        <v>0</v>
      </c>
      <c r="F5" s="232">
        <v>30408037</v>
      </c>
      <c r="G5" s="231">
        <v>2861313</v>
      </c>
      <c r="H5" s="231">
        <v>404</v>
      </c>
      <c r="I5" s="231">
        <v>270414</v>
      </c>
      <c r="J5" s="231">
        <v>0</v>
      </c>
      <c r="K5" s="232">
        <v>3132131</v>
      </c>
      <c r="L5" s="231">
        <v>0</v>
      </c>
      <c r="M5" s="230">
        <v>33540168</v>
      </c>
      <c r="O5" s="234">
        <f>F5/M5*100</f>
        <v>90.661552440643717</v>
      </c>
      <c r="P5" s="225">
        <f>K5/M5*100</f>
        <v>9.3384475593562914</v>
      </c>
    </row>
    <row r="6" spans="1:16">
      <c r="A6" s="233" t="s">
        <v>464</v>
      </c>
      <c r="B6" s="231">
        <v>1341156</v>
      </c>
      <c r="C6" s="231">
        <v>110394</v>
      </c>
      <c r="D6" s="231">
        <v>3125814</v>
      </c>
      <c r="E6" s="231">
        <v>0</v>
      </c>
      <c r="F6" s="232">
        <v>4577364</v>
      </c>
      <c r="G6" s="231">
        <v>87071</v>
      </c>
      <c r="H6" s="231">
        <v>97</v>
      </c>
      <c r="I6" s="231">
        <v>21751</v>
      </c>
      <c r="J6" s="231">
        <v>0</v>
      </c>
      <c r="K6" s="232">
        <v>108919</v>
      </c>
      <c r="L6" s="231">
        <v>0</v>
      </c>
      <c r="M6" s="230">
        <v>4686283</v>
      </c>
      <c r="O6" s="225">
        <f>F6/M6*100</f>
        <v>97.675791240093687</v>
      </c>
      <c r="P6" s="225">
        <f>K6/M6*100</f>
        <v>2.3242087599063055</v>
      </c>
    </row>
    <row r="7" spans="1:16">
      <c r="A7" s="233" t="s">
        <v>463</v>
      </c>
      <c r="B7" s="231">
        <v>8713466</v>
      </c>
      <c r="C7" s="231">
        <v>478320</v>
      </c>
      <c r="D7" s="231">
        <v>6960331</v>
      </c>
      <c r="E7" s="231">
        <v>3936</v>
      </c>
      <c r="F7" s="232">
        <v>16156053</v>
      </c>
      <c r="G7" s="231">
        <v>1042382</v>
      </c>
      <c r="H7" s="231">
        <v>113</v>
      </c>
      <c r="I7" s="231">
        <v>145960</v>
      </c>
      <c r="J7" s="231">
        <v>507</v>
      </c>
      <c r="K7" s="232">
        <v>1188962</v>
      </c>
      <c r="L7" s="231">
        <v>0</v>
      </c>
      <c r="M7" s="230">
        <v>17345015</v>
      </c>
      <c r="O7" s="225">
        <f>F7/M7*100</f>
        <v>93.145223569999786</v>
      </c>
      <c r="P7" s="225">
        <f>K7/M7*100</f>
        <v>6.8547764300002045</v>
      </c>
    </row>
    <row r="8" spans="1:16">
      <c r="A8" s="233" t="s">
        <v>462</v>
      </c>
      <c r="B8" s="231">
        <v>2001331</v>
      </c>
      <c r="C8" s="231">
        <v>69514</v>
      </c>
      <c r="D8" s="231">
        <v>1878017</v>
      </c>
      <c r="E8" s="231">
        <v>0</v>
      </c>
      <c r="F8" s="232">
        <v>3948862</v>
      </c>
      <c r="G8" s="231">
        <v>234930</v>
      </c>
      <c r="H8" s="231">
        <v>133</v>
      </c>
      <c r="I8" s="231">
        <v>34806</v>
      </c>
      <c r="J8" s="231">
        <v>4</v>
      </c>
      <c r="K8" s="232">
        <v>269873</v>
      </c>
      <c r="L8" s="231">
        <v>0</v>
      </c>
      <c r="M8" s="230">
        <v>4218735</v>
      </c>
      <c r="O8" s="225">
        <f>F8/M8*100</f>
        <v>93.602987625437478</v>
      </c>
      <c r="P8" s="225">
        <f>K8/M8*100</f>
        <v>6.397012374562518</v>
      </c>
    </row>
    <row r="9" spans="1:16">
      <c r="A9" s="233" t="s">
        <v>461</v>
      </c>
      <c r="B9" s="231">
        <v>1165809</v>
      </c>
      <c r="C9" s="231">
        <v>80006</v>
      </c>
      <c r="D9" s="231">
        <v>1403662</v>
      </c>
      <c r="E9" s="231">
        <v>0</v>
      </c>
      <c r="F9" s="232">
        <v>2649477</v>
      </c>
      <c r="G9" s="231">
        <v>153044</v>
      </c>
      <c r="H9" s="231">
        <v>5</v>
      </c>
      <c r="I9" s="231">
        <v>31882</v>
      </c>
      <c r="J9" s="231">
        <v>0</v>
      </c>
      <c r="K9" s="232">
        <v>184931</v>
      </c>
      <c r="L9" s="231">
        <v>0</v>
      </c>
      <c r="M9" s="230">
        <v>2834408</v>
      </c>
      <c r="O9" s="225">
        <f>F9/M9*100</f>
        <v>93.475498234551978</v>
      </c>
      <c r="P9" s="225">
        <f>K9/M9*100</f>
        <v>6.524501765448024</v>
      </c>
    </row>
    <row r="10" spans="1:16">
      <c r="A10" s="233" t="s">
        <v>460</v>
      </c>
      <c r="B10" s="231">
        <v>7075554</v>
      </c>
      <c r="C10" s="231">
        <v>506378</v>
      </c>
      <c r="D10" s="231">
        <v>5274254</v>
      </c>
      <c r="E10" s="231">
        <v>0</v>
      </c>
      <c r="F10" s="232">
        <v>12856186</v>
      </c>
      <c r="G10" s="231">
        <v>853756</v>
      </c>
      <c r="H10" s="231">
        <v>203</v>
      </c>
      <c r="I10" s="231">
        <v>122524</v>
      </c>
      <c r="J10" s="231">
        <v>0</v>
      </c>
      <c r="K10" s="232">
        <v>976483</v>
      </c>
      <c r="L10" s="231">
        <v>0</v>
      </c>
      <c r="M10" s="230">
        <v>13832669</v>
      </c>
      <c r="O10" s="225">
        <f>F10/M10*100</f>
        <v>92.940747732776657</v>
      </c>
      <c r="P10" s="225">
        <f>K10/M10*100</f>
        <v>7.0592522672233402</v>
      </c>
    </row>
    <row r="11" spans="1:16">
      <c r="A11" s="233" t="s">
        <v>459</v>
      </c>
      <c r="B11" s="231">
        <v>5089880</v>
      </c>
      <c r="C11" s="231">
        <v>300384</v>
      </c>
      <c r="D11" s="231">
        <v>4251324</v>
      </c>
      <c r="E11" s="231">
        <v>10</v>
      </c>
      <c r="F11" s="232">
        <v>9641598</v>
      </c>
      <c r="G11" s="231">
        <v>365810</v>
      </c>
      <c r="H11" s="231">
        <v>262</v>
      </c>
      <c r="I11" s="231">
        <v>79138</v>
      </c>
      <c r="J11" s="231">
        <v>15</v>
      </c>
      <c r="K11" s="232">
        <v>445225</v>
      </c>
      <c r="L11" s="231">
        <v>0</v>
      </c>
      <c r="M11" s="230">
        <v>10086823</v>
      </c>
      <c r="O11" s="225">
        <f>F11/M11*100</f>
        <v>95.586073038061642</v>
      </c>
      <c r="P11" s="225">
        <f>K11/M11*100</f>
        <v>4.4139269619383619</v>
      </c>
    </row>
    <row r="12" spans="1:16">
      <c r="A12" s="233" t="s">
        <v>458</v>
      </c>
      <c r="B12" s="231">
        <v>1303417</v>
      </c>
      <c r="C12" s="231">
        <v>75698</v>
      </c>
      <c r="D12" s="231">
        <v>1461062</v>
      </c>
      <c r="E12" s="231">
        <v>0</v>
      </c>
      <c r="F12" s="232">
        <v>2840177</v>
      </c>
      <c r="G12" s="231">
        <v>135467</v>
      </c>
      <c r="H12" s="231">
        <v>107</v>
      </c>
      <c r="I12" s="231">
        <v>25516</v>
      </c>
      <c r="J12" s="231">
        <v>0</v>
      </c>
      <c r="K12" s="232">
        <v>161090</v>
      </c>
      <c r="L12" s="231">
        <v>0</v>
      </c>
      <c r="M12" s="230">
        <v>3001267</v>
      </c>
      <c r="O12" s="225">
        <f>F12/M12*100</f>
        <v>94.632600165196905</v>
      </c>
      <c r="P12" s="225">
        <f>K12/M12*100</f>
        <v>5.3673998348031011</v>
      </c>
    </row>
    <row r="13" spans="1:16">
      <c r="A13" s="233" t="s">
        <v>457</v>
      </c>
      <c r="B13" s="231">
        <v>1662440</v>
      </c>
      <c r="C13" s="231">
        <v>145178</v>
      </c>
      <c r="D13" s="231">
        <v>1768384</v>
      </c>
      <c r="E13" s="231">
        <v>84</v>
      </c>
      <c r="F13" s="232">
        <v>3576086</v>
      </c>
      <c r="G13" s="231">
        <v>121800</v>
      </c>
      <c r="H13" s="231">
        <v>50</v>
      </c>
      <c r="I13" s="231">
        <v>45754</v>
      </c>
      <c r="J13" s="231">
        <v>6</v>
      </c>
      <c r="K13" s="232">
        <v>167610</v>
      </c>
      <c r="L13" s="231">
        <v>0</v>
      </c>
      <c r="M13" s="230">
        <v>3743696</v>
      </c>
      <c r="O13" s="225">
        <f>F13/M13*100</f>
        <v>95.522873652134138</v>
      </c>
      <c r="P13" s="225">
        <f>K13/M13*100</f>
        <v>4.4771263478658518</v>
      </c>
    </row>
    <row r="14" spans="1:16">
      <c r="A14" s="233" t="s">
        <v>456</v>
      </c>
      <c r="B14" s="231">
        <v>4757323</v>
      </c>
      <c r="C14" s="231">
        <v>207611</v>
      </c>
      <c r="D14" s="231">
        <v>4686154</v>
      </c>
      <c r="E14" s="231">
        <v>26</v>
      </c>
      <c r="F14" s="232">
        <v>9651114</v>
      </c>
      <c r="G14" s="231">
        <v>384118</v>
      </c>
      <c r="H14" s="231">
        <v>119</v>
      </c>
      <c r="I14" s="231">
        <v>129097</v>
      </c>
      <c r="J14" s="231">
        <v>4</v>
      </c>
      <c r="K14" s="232">
        <v>513338</v>
      </c>
      <c r="L14" s="231">
        <v>0</v>
      </c>
      <c r="M14" s="230">
        <v>10164452</v>
      </c>
      <c r="O14" s="225">
        <f>F14/M14*100</f>
        <v>94.949673627264914</v>
      </c>
      <c r="P14" s="225">
        <f>K14/M14*100</f>
        <v>5.0503263727350971</v>
      </c>
    </row>
    <row r="15" spans="1:16">
      <c r="A15" s="233" t="s">
        <v>455</v>
      </c>
      <c r="B15" s="231">
        <v>1217075</v>
      </c>
      <c r="C15" s="231">
        <v>118181</v>
      </c>
      <c r="D15" s="231">
        <v>1498560</v>
      </c>
      <c r="E15" s="231">
        <v>0</v>
      </c>
      <c r="F15" s="232">
        <v>2833816</v>
      </c>
      <c r="G15" s="231">
        <v>66530</v>
      </c>
      <c r="H15" s="231">
        <v>44</v>
      </c>
      <c r="I15" s="231">
        <v>33896</v>
      </c>
      <c r="J15" s="231">
        <v>0</v>
      </c>
      <c r="K15" s="232">
        <v>100470</v>
      </c>
      <c r="L15" s="231">
        <v>0</v>
      </c>
      <c r="M15" s="230">
        <v>2934286</v>
      </c>
      <c r="O15" s="222">
        <f>F15/M15*100</f>
        <v>96.575998385978735</v>
      </c>
      <c r="P15" s="222">
        <f>K15/M15*100</f>
        <v>3.4240016140212646</v>
      </c>
    </row>
    <row r="16" spans="1:16">
      <c r="A16" s="233" t="s">
        <v>454</v>
      </c>
      <c r="B16" s="231">
        <v>243377</v>
      </c>
      <c r="C16" s="231">
        <v>23008</v>
      </c>
      <c r="D16" s="231">
        <v>293475</v>
      </c>
      <c r="E16" s="231">
        <v>0</v>
      </c>
      <c r="F16" s="232">
        <v>559860</v>
      </c>
      <c r="G16" s="231">
        <v>35766</v>
      </c>
      <c r="H16" s="231">
        <v>56</v>
      </c>
      <c r="I16" s="231">
        <v>6037</v>
      </c>
      <c r="J16" s="231">
        <v>0</v>
      </c>
      <c r="K16" s="232">
        <v>41859</v>
      </c>
      <c r="L16" s="231">
        <v>0</v>
      </c>
      <c r="M16" s="230">
        <v>601719</v>
      </c>
      <c r="O16" s="225">
        <f>F16/M16*100</f>
        <v>93.043430571412898</v>
      </c>
      <c r="P16" s="225">
        <f>K16/M16*100</f>
        <v>6.9565694285870974</v>
      </c>
    </row>
    <row r="17" spans="1:16">
      <c r="A17" s="233" t="s">
        <v>453</v>
      </c>
      <c r="B17" s="231">
        <v>3650355</v>
      </c>
      <c r="C17" s="231">
        <v>326427</v>
      </c>
      <c r="D17" s="231">
        <v>4077754</v>
      </c>
      <c r="E17" s="231">
        <v>1027</v>
      </c>
      <c r="F17" s="232">
        <v>8055563</v>
      </c>
      <c r="G17" s="231">
        <v>234458</v>
      </c>
      <c r="H17" s="231">
        <v>143</v>
      </c>
      <c r="I17" s="231">
        <v>146490</v>
      </c>
      <c r="J17" s="231">
        <v>98</v>
      </c>
      <c r="K17" s="232">
        <v>381189</v>
      </c>
      <c r="L17" s="231">
        <v>0</v>
      </c>
      <c r="M17" s="230">
        <v>8436752</v>
      </c>
      <c r="O17" s="225">
        <f>F17/M17*100</f>
        <v>95.481803897992961</v>
      </c>
      <c r="P17" s="225">
        <f>K17/M17*100</f>
        <v>4.5181961020070283</v>
      </c>
    </row>
    <row r="18" spans="1:16">
      <c r="A18" s="233" t="s">
        <v>452</v>
      </c>
      <c r="B18" s="231">
        <v>6411239</v>
      </c>
      <c r="C18" s="231">
        <v>249632</v>
      </c>
      <c r="D18" s="231">
        <v>4340607</v>
      </c>
      <c r="E18" s="231">
        <v>0</v>
      </c>
      <c r="F18" s="232">
        <v>11001478</v>
      </c>
      <c r="G18" s="231">
        <v>268248</v>
      </c>
      <c r="H18" s="231">
        <v>243</v>
      </c>
      <c r="I18" s="231">
        <v>118192</v>
      </c>
      <c r="J18" s="231">
        <v>1</v>
      </c>
      <c r="K18" s="232">
        <v>386684</v>
      </c>
      <c r="L18" s="231">
        <v>0</v>
      </c>
      <c r="M18" s="230">
        <v>11388162</v>
      </c>
      <c r="O18" s="225">
        <f>F18/M18*100</f>
        <v>96.604509138524719</v>
      </c>
      <c r="P18" s="225">
        <f>K18/M18*100</f>
        <v>3.3954908614752761</v>
      </c>
    </row>
    <row r="19" spans="1:16">
      <c r="A19" s="233" t="s">
        <v>451</v>
      </c>
      <c r="B19" s="231">
        <v>1440116</v>
      </c>
      <c r="C19" s="231">
        <v>34157</v>
      </c>
      <c r="D19" s="231">
        <v>701928</v>
      </c>
      <c r="E19" s="231">
        <v>0</v>
      </c>
      <c r="F19" s="232">
        <v>2176201</v>
      </c>
      <c r="G19" s="231">
        <v>126709</v>
      </c>
      <c r="H19" s="231">
        <v>32</v>
      </c>
      <c r="I19" s="231">
        <v>11097</v>
      </c>
      <c r="J19" s="231">
        <v>0</v>
      </c>
      <c r="K19" s="232">
        <v>137838</v>
      </c>
      <c r="L19" s="231">
        <v>0</v>
      </c>
      <c r="M19" s="230">
        <v>2314039</v>
      </c>
      <c r="O19" s="225">
        <f>F19/M19*100</f>
        <v>94.043402034278586</v>
      </c>
      <c r="P19" s="225">
        <f>K19/M19*100</f>
        <v>5.9565979657214072</v>
      </c>
    </row>
    <row r="20" spans="1:16">
      <c r="A20" s="233" t="s">
        <v>450</v>
      </c>
      <c r="B20" s="231">
        <v>1250136</v>
      </c>
      <c r="C20" s="231">
        <v>89034</v>
      </c>
      <c r="D20" s="231">
        <v>691057</v>
      </c>
      <c r="E20" s="231">
        <v>4</v>
      </c>
      <c r="F20" s="232">
        <v>2030231</v>
      </c>
      <c r="G20" s="231">
        <v>141310</v>
      </c>
      <c r="H20" s="231">
        <v>35</v>
      </c>
      <c r="I20" s="231">
        <v>40508</v>
      </c>
      <c r="J20" s="231">
        <v>0</v>
      </c>
      <c r="K20" s="232">
        <v>181853</v>
      </c>
      <c r="L20" s="231">
        <v>0</v>
      </c>
      <c r="M20" s="230">
        <v>2212084</v>
      </c>
      <c r="O20" s="225">
        <f>F20/M20*100</f>
        <v>91.779109654063774</v>
      </c>
      <c r="P20" s="225">
        <f>K20/M20*100</f>
        <v>8.2208903459362297</v>
      </c>
    </row>
    <row r="21" spans="1:16">
      <c r="A21" s="233" t="s">
        <v>449</v>
      </c>
      <c r="B21" s="231">
        <v>2990419</v>
      </c>
      <c r="C21" s="231">
        <v>249117</v>
      </c>
      <c r="D21" s="231">
        <v>3806653</v>
      </c>
      <c r="E21" s="231">
        <v>9</v>
      </c>
      <c r="F21" s="232">
        <v>7046198</v>
      </c>
      <c r="G21" s="231">
        <v>226584</v>
      </c>
      <c r="H21" s="231">
        <v>167</v>
      </c>
      <c r="I21" s="231">
        <v>100351</v>
      </c>
      <c r="J21" s="231">
        <v>7</v>
      </c>
      <c r="K21" s="232">
        <v>327109</v>
      </c>
      <c r="L21" s="231">
        <v>0</v>
      </c>
      <c r="M21" s="230">
        <v>7373307</v>
      </c>
      <c r="O21" s="225">
        <f>F21/M21*100</f>
        <v>95.563605313056954</v>
      </c>
      <c r="P21" s="225">
        <f>K21/M21*100</f>
        <v>4.4363946869430499</v>
      </c>
    </row>
    <row r="22" spans="1:16">
      <c r="A22" s="229" t="s">
        <v>448</v>
      </c>
      <c r="B22" s="227">
        <v>1266321</v>
      </c>
      <c r="C22" s="227">
        <v>92080</v>
      </c>
      <c r="D22" s="227">
        <v>1372268</v>
      </c>
      <c r="E22" s="227">
        <v>0</v>
      </c>
      <c r="F22" s="228">
        <v>2730669</v>
      </c>
      <c r="G22" s="227">
        <v>295659</v>
      </c>
      <c r="H22" s="227">
        <v>25</v>
      </c>
      <c r="I22" s="227">
        <v>44595</v>
      </c>
      <c r="J22" s="227">
        <v>0</v>
      </c>
      <c r="K22" s="228">
        <v>340279</v>
      </c>
      <c r="L22" s="227">
        <v>0</v>
      </c>
      <c r="M22" s="226">
        <v>3070948</v>
      </c>
      <c r="O22" s="225">
        <f>F22/M22*100</f>
        <v>88.919415112206394</v>
      </c>
      <c r="P22" s="225">
        <f>K22/M22*100</f>
        <v>11.080584887793608</v>
      </c>
    </row>
    <row r="23" spans="1:16">
      <c r="A23" s="224" t="s">
        <v>447</v>
      </c>
      <c r="B23" s="223">
        <v>71161966</v>
      </c>
      <c r="C23" s="223">
        <v>4317844</v>
      </c>
      <c r="D23" s="223">
        <v>68334771</v>
      </c>
      <c r="E23" s="223">
        <v>5096</v>
      </c>
      <c r="F23" s="223">
        <v>143819677</v>
      </c>
      <c r="G23" s="223">
        <v>8613249</v>
      </c>
      <c r="H23" s="223">
        <v>2710</v>
      </c>
      <c r="I23" s="223">
        <v>1538046</v>
      </c>
      <c r="J23" s="223">
        <v>642</v>
      </c>
      <c r="K23" s="223">
        <v>10154647</v>
      </c>
      <c r="L23" s="223">
        <v>0</v>
      </c>
      <c r="M23" s="223">
        <v>153974324</v>
      </c>
      <c r="O23" s="222">
        <f>F23/M23*100</f>
        <v>93.404973805892467</v>
      </c>
      <c r="P23" s="222">
        <f>K23/M23*100</f>
        <v>6.5950261941075325</v>
      </c>
    </row>
    <row r="24" spans="1:16">
      <c r="B24" s="220"/>
      <c r="C24" s="221"/>
      <c r="D24" s="220"/>
    </row>
    <row r="25" spans="1:16"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</row>
    <row r="26" spans="1:16">
      <c r="B26" s="220"/>
      <c r="C26" s="220"/>
      <c r="D26" s="220"/>
    </row>
    <row r="27" spans="1:16">
      <c r="B27" s="219"/>
      <c r="C27" s="219"/>
      <c r="D27" s="219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2D374-D357-4113-B128-6C69E51D864B}">
  <dimension ref="A1:R10"/>
  <sheetViews>
    <sheetView zoomScaleNormal="100" workbookViewId="0">
      <selection sqref="A1:XFD1"/>
    </sheetView>
  </sheetViews>
  <sheetFormatPr defaultRowHeight="15"/>
  <cols>
    <col min="1" max="1" width="13" style="174" customWidth="1"/>
    <col min="2" max="2" width="11" style="174" customWidth="1"/>
    <col min="3" max="6" width="8.875" style="174" bestFit="1" customWidth="1"/>
    <col min="7" max="16384" width="9" style="174"/>
  </cols>
  <sheetData>
    <row r="1" spans="1:18">
      <c r="A1" s="268" t="s">
        <v>489</v>
      </c>
      <c r="B1" s="267"/>
      <c r="I1" s="266"/>
    </row>
    <row r="2" spans="1:18" ht="15" customHeight="1">
      <c r="A2" s="262" t="s">
        <v>488</v>
      </c>
      <c r="B2" s="261" t="s">
        <v>487</v>
      </c>
      <c r="C2" s="265" t="s">
        <v>486</v>
      </c>
      <c r="D2" s="264"/>
      <c r="E2" s="263" t="s">
        <v>485</v>
      </c>
      <c r="F2" s="263"/>
      <c r="G2" s="263"/>
      <c r="H2" s="263"/>
    </row>
    <row r="3" spans="1:18">
      <c r="A3" s="262"/>
      <c r="B3" s="261"/>
      <c r="C3" s="258" t="s">
        <v>484</v>
      </c>
      <c r="D3" s="259"/>
      <c r="E3" s="260" t="s">
        <v>484</v>
      </c>
      <c r="F3" s="259"/>
      <c r="G3" s="258" t="s">
        <v>483</v>
      </c>
      <c r="H3" s="258"/>
      <c r="I3" s="218"/>
    </row>
    <row r="4" spans="1:18" ht="15.75" thickBot="1">
      <c r="A4" s="257"/>
      <c r="B4" s="256"/>
      <c r="C4" s="255">
        <v>2018</v>
      </c>
      <c r="D4" s="254">
        <v>2019</v>
      </c>
      <c r="E4" s="255">
        <v>2018</v>
      </c>
      <c r="F4" s="254">
        <v>2019</v>
      </c>
      <c r="G4" s="255">
        <v>2018</v>
      </c>
      <c r="H4" s="254">
        <v>2019</v>
      </c>
      <c r="I4" s="218"/>
      <c r="K4" s="199"/>
      <c r="L4" s="199"/>
      <c r="M4" s="199"/>
      <c r="N4" s="199"/>
      <c r="O4" s="199"/>
      <c r="P4" s="199"/>
      <c r="Q4" s="218"/>
      <c r="R4" s="218"/>
    </row>
    <row r="5" spans="1:18">
      <c r="A5" s="195" t="s">
        <v>642</v>
      </c>
      <c r="B5" s="252">
        <v>296491</v>
      </c>
      <c r="C5" s="253">
        <v>131105</v>
      </c>
      <c r="D5" s="252">
        <v>130392</v>
      </c>
      <c r="E5" s="253">
        <v>75350</v>
      </c>
      <c r="F5" s="252">
        <v>79635</v>
      </c>
      <c r="G5" s="251">
        <v>0.57499999999999996</v>
      </c>
      <c r="H5" s="251">
        <v>0.61099999999999999</v>
      </c>
      <c r="K5" s="218"/>
      <c r="L5" s="218"/>
      <c r="M5" s="218"/>
      <c r="N5" s="218"/>
      <c r="O5" s="218"/>
      <c r="P5" s="218"/>
      <c r="Q5" s="218"/>
      <c r="R5" s="218"/>
    </row>
    <row r="6" spans="1:18">
      <c r="A6" s="195" t="s">
        <v>759</v>
      </c>
      <c r="B6" s="252">
        <v>307412</v>
      </c>
      <c r="C6" s="253">
        <v>148829</v>
      </c>
      <c r="D6" s="252">
        <v>146310</v>
      </c>
      <c r="E6" s="253">
        <v>94030</v>
      </c>
      <c r="F6" s="252">
        <v>94509</v>
      </c>
      <c r="G6" s="251">
        <v>0.63200000000000001</v>
      </c>
      <c r="H6" s="251">
        <v>0.64600000000000002</v>
      </c>
    </row>
    <row r="7" spans="1:18">
      <c r="A7" s="195" t="s">
        <v>760</v>
      </c>
      <c r="B7" s="252">
        <v>318678</v>
      </c>
      <c r="C7" s="253">
        <v>153844</v>
      </c>
      <c r="D7" s="252">
        <v>153418</v>
      </c>
      <c r="E7" s="253">
        <v>72428</v>
      </c>
      <c r="F7" s="252">
        <v>78622</v>
      </c>
      <c r="G7" s="251">
        <v>0.47099999999999997</v>
      </c>
      <c r="H7" s="251">
        <v>0.51200000000000001</v>
      </c>
    </row>
    <row r="8" spans="1:18">
      <c r="A8" s="195" t="s">
        <v>523</v>
      </c>
      <c r="B8" s="252">
        <v>383189</v>
      </c>
      <c r="C8" s="253">
        <v>170060</v>
      </c>
      <c r="D8" s="252">
        <v>170158</v>
      </c>
      <c r="E8" s="253">
        <v>118084</v>
      </c>
      <c r="F8" s="252">
        <v>123342</v>
      </c>
      <c r="G8" s="251">
        <v>0.69399999999999995</v>
      </c>
      <c r="H8" s="251">
        <v>0.72499999999999998</v>
      </c>
    </row>
    <row r="9" spans="1:18">
      <c r="A9" s="198" t="s">
        <v>416</v>
      </c>
      <c r="B9" s="250">
        <v>1305770</v>
      </c>
      <c r="C9" s="249">
        <v>603838</v>
      </c>
      <c r="D9" s="248">
        <v>600278</v>
      </c>
      <c r="E9" s="249">
        <v>359892</v>
      </c>
      <c r="F9" s="248">
        <v>376108</v>
      </c>
      <c r="G9" s="247">
        <v>0.59599999999999997</v>
      </c>
      <c r="H9" s="246">
        <v>0.627</v>
      </c>
    </row>
    <row r="10" spans="1:18">
      <c r="A10" s="245" t="s">
        <v>33</v>
      </c>
      <c r="B10" s="243">
        <v>60244639</v>
      </c>
      <c r="C10" s="205">
        <v>30158280</v>
      </c>
      <c r="D10" s="243">
        <v>30078697</v>
      </c>
      <c r="E10" s="244">
        <v>17539123</v>
      </c>
      <c r="F10" s="243">
        <v>18452091</v>
      </c>
      <c r="G10" s="242">
        <v>0.58199999999999996</v>
      </c>
      <c r="H10" s="242">
        <v>0.61299999999999999</v>
      </c>
    </row>
  </sheetData>
  <mergeCells count="7">
    <mergeCell ref="A2:A4"/>
    <mergeCell ref="B2:B4"/>
    <mergeCell ref="C2:D2"/>
    <mergeCell ref="E2:H2"/>
    <mergeCell ref="C3:D3"/>
    <mergeCell ref="E3:F3"/>
    <mergeCell ref="G3:H3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564E4-8EE3-4533-B919-A49EF755D3E2}">
  <dimension ref="A1:N23"/>
  <sheetViews>
    <sheetView zoomScaleNormal="100" workbookViewId="0"/>
  </sheetViews>
  <sheetFormatPr defaultRowHeight="15"/>
  <cols>
    <col min="1" max="1" width="11" style="174" customWidth="1"/>
    <col min="2" max="16384" width="9" style="174"/>
  </cols>
  <sheetData>
    <row r="1" spans="1:14">
      <c r="A1" s="279" t="s">
        <v>761</v>
      </c>
    </row>
    <row r="2" spans="1:14" ht="36" thickBot="1">
      <c r="A2" s="278" t="s">
        <v>442</v>
      </c>
      <c r="B2" s="216" t="s">
        <v>499</v>
      </c>
      <c r="C2" s="255" t="s">
        <v>498</v>
      </c>
      <c r="D2" s="255" t="s">
        <v>273</v>
      </c>
      <c r="E2" s="255" t="s">
        <v>264</v>
      </c>
      <c r="F2" s="255" t="s">
        <v>497</v>
      </c>
      <c r="G2" s="255" t="s">
        <v>261</v>
      </c>
      <c r="H2" s="255" t="s">
        <v>496</v>
      </c>
      <c r="I2" s="216" t="s">
        <v>495</v>
      </c>
      <c r="J2" s="216" t="s">
        <v>494</v>
      </c>
      <c r="K2" s="216" t="s">
        <v>493</v>
      </c>
      <c r="L2" s="255" t="s">
        <v>492</v>
      </c>
      <c r="M2" s="255" t="s">
        <v>491</v>
      </c>
      <c r="N2" s="255" t="s">
        <v>490</v>
      </c>
    </row>
    <row r="3" spans="1:14">
      <c r="A3" s="274" t="s">
        <v>440</v>
      </c>
      <c r="B3" s="273">
        <v>105.99</v>
      </c>
      <c r="C3" s="273">
        <v>65.790000000000006</v>
      </c>
      <c r="D3" s="273">
        <v>40.68</v>
      </c>
      <c r="E3" s="273">
        <v>29.9</v>
      </c>
      <c r="F3" s="273">
        <v>5.21</v>
      </c>
      <c r="G3" s="273">
        <v>23.89</v>
      </c>
      <c r="H3" s="273">
        <v>4.95</v>
      </c>
      <c r="I3" s="273">
        <v>16.260000000000002</v>
      </c>
      <c r="J3" s="273">
        <v>7.42</v>
      </c>
      <c r="K3" s="273">
        <v>7.69</v>
      </c>
      <c r="L3" s="273">
        <v>2.87</v>
      </c>
      <c r="M3" s="273">
        <v>1.62</v>
      </c>
      <c r="N3" s="273">
        <v>312.26</v>
      </c>
    </row>
    <row r="4" spans="1:14">
      <c r="A4" s="274" t="s">
        <v>438</v>
      </c>
      <c r="B4" s="273">
        <v>136.63</v>
      </c>
      <c r="C4" s="273">
        <v>73.48</v>
      </c>
      <c r="D4" s="273">
        <v>56.65</v>
      </c>
      <c r="E4" s="273">
        <v>53.76</v>
      </c>
      <c r="F4" s="273">
        <v>14.52</v>
      </c>
      <c r="G4" s="273">
        <v>36.950000000000003</v>
      </c>
      <c r="H4" s="275">
        <v>10.16</v>
      </c>
      <c r="I4" s="273"/>
      <c r="J4" s="275"/>
      <c r="K4" s="273"/>
      <c r="L4" s="273">
        <v>4.07</v>
      </c>
      <c r="M4" s="273">
        <v>3.68</v>
      </c>
      <c r="N4" s="273">
        <v>389.9</v>
      </c>
    </row>
    <row r="5" spans="1:14">
      <c r="A5" s="274" t="s">
        <v>436</v>
      </c>
      <c r="B5" s="273">
        <v>125.75</v>
      </c>
      <c r="C5" s="273">
        <v>56.66</v>
      </c>
      <c r="D5" s="273">
        <v>44.27</v>
      </c>
      <c r="E5" s="273">
        <v>25.27</v>
      </c>
      <c r="F5" s="273">
        <v>7.98</v>
      </c>
      <c r="G5" s="273">
        <v>22.43</v>
      </c>
      <c r="H5" s="273">
        <v>5.14</v>
      </c>
      <c r="I5" s="273">
        <v>23.89</v>
      </c>
      <c r="J5" s="273">
        <v>10.89</v>
      </c>
      <c r="K5" s="273">
        <v>12.94</v>
      </c>
      <c r="L5" s="273">
        <v>2.78</v>
      </c>
      <c r="M5" s="273">
        <v>7.27</v>
      </c>
      <c r="N5" s="273">
        <v>345.27</v>
      </c>
    </row>
    <row r="6" spans="1:14">
      <c r="A6" s="274" t="s">
        <v>577</v>
      </c>
      <c r="B6" s="273">
        <v>131.81</v>
      </c>
      <c r="C6" s="273">
        <v>76.55</v>
      </c>
      <c r="D6" s="273">
        <v>45.71</v>
      </c>
      <c r="E6" s="273">
        <v>27.06</v>
      </c>
      <c r="F6" s="273">
        <v>14.26</v>
      </c>
      <c r="G6" s="273">
        <v>24.45</v>
      </c>
      <c r="H6" s="273">
        <v>7.01</v>
      </c>
      <c r="I6" s="273">
        <v>5.95</v>
      </c>
      <c r="J6" s="273">
        <v>16.37</v>
      </c>
      <c r="K6" s="273">
        <v>8.66</v>
      </c>
      <c r="L6" s="273">
        <v>4.37</v>
      </c>
      <c r="M6" s="273">
        <v>9.66</v>
      </c>
      <c r="N6" s="273">
        <v>371.85</v>
      </c>
    </row>
    <row r="7" spans="1:14">
      <c r="A7" s="274" t="s">
        <v>432</v>
      </c>
      <c r="B7" s="273">
        <v>156.47999999999999</v>
      </c>
      <c r="C7" s="273">
        <v>61.26</v>
      </c>
      <c r="D7" s="273">
        <v>48.22</v>
      </c>
      <c r="E7" s="273">
        <v>26.05</v>
      </c>
      <c r="F7" s="273">
        <v>11.43</v>
      </c>
      <c r="G7" s="273">
        <v>17.739999999999998</v>
      </c>
      <c r="H7" s="273">
        <v>5.69</v>
      </c>
      <c r="I7" s="273">
        <v>13.89</v>
      </c>
      <c r="J7" s="273">
        <v>9.5</v>
      </c>
      <c r="K7" s="273">
        <v>8.0399999999999991</v>
      </c>
      <c r="L7" s="273">
        <v>3</v>
      </c>
      <c r="M7" s="273">
        <v>4.49</v>
      </c>
      <c r="N7" s="273">
        <v>365.8</v>
      </c>
    </row>
    <row r="8" spans="1:14">
      <c r="A8" s="274" t="s">
        <v>578</v>
      </c>
      <c r="B8" s="273">
        <v>138.49</v>
      </c>
      <c r="C8" s="273">
        <v>58.69</v>
      </c>
      <c r="D8" s="273">
        <v>39.74</v>
      </c>
      <c r="E8" s="273">
        <v>28.99</v>
      </c>
      <c r="F8" s="273">
        <v>7.84</v>
      </c>
      <c r="G8" s="273">
        <v>22.18</v>
      </c>
      <c r="H8" s="273">
        <v>6.62</v>
      </c>
      <c r="I8" s="273">
        <v>1.05</v>
      </c>
      <c r="J8" s="273">
        <v>13.3</v>
      </c>
      <c r="K8" s="273">
        <v>7.33</v>
      </c>
      <c r="L8" s="273">
        <v>1.39</v>
      </c>
      <c r="M8" s="273">
        <v>8.8000000000000007</v>
      </c>
      <c r="N8" s="273">
        <v>334.41</v>
      </c>
    </row>
    <row r="9" spans="1:14">
      <c r="A9" s="274" t="s">
        <v>428</v>
      </c>
      <c r="B9" s="273">
        <v>88.57</v>
      </c>
      <c r="C9" s="273">
        <v>59.65</v>
      </c>
      <c r="D9" s="273">
        <v>41.23</v>
      </c>
      <c r="E9" s="273">
        <v>26.86</v>
      </c>
      <c r="F9" s="273">
        <v>6.65</v>
      </c>
      <c r="G9" s="273">
        <v>21.99</v>
      </c>
      <c r="H9" s="273">
        <v>5.92</v>
      </c>
      <c r="I9" s="273">
        <v>14.29</v>
      </c>
      <c r="J9" s="273">
        <v>7.37</v>
      </c>
      <c r="K9" s="273">
        <v>3.35</v>
      </c>
      <c r="L9" s="273">
        <v>2.4700000000000002</v>
      </c>
      <c r="M9" s="273">
        <v>6.15</v>
      </c>
      <c r="N9" s="273">
        <v>284.5</v>
      </c>
    </row>
    <row r="10" spans="1:14">
      <c r="A10" s="274" t="s">
        <v>576</v>
      </c>
      <c r="B10" s="273">
        <v>184.9</v>
      </c>
      <c r="C10" s="273">
        <v>86.76</v>
      </c>
      <c r="D10" s="273">
        <v>43.66</v>
      </c>
      <c r="E10" s="273">
        <v>39.68</v>
      </c>
      <c r="F10" s="273">
        <v>7.78</v>
      </c>
      <c r="G10" s="273">
        <v>39.450000000000003</v>
      </c>
      <c r="H10" s="273">
        <v>6.38</v>
      </c>
      <c r="I10" s="273">
        <v>20.77</v>
      </c>
      <c r="J10" s="273">
        <v>12.44</v>
      </c>
      <c r="K10" s="273">
        <v>13.67</v>
      </c>
      <c r="L10" s="273">
        <v>3.15</v>
      </c>
      <c r="M10" s="273">
        <v>9.02</v>
      </c>
      <c r="N10" s="273">
        <v>467.65</v>
      </c>
    </row>
    <row r="11" spans="1:14">
      <c r="A11" s="274" t="s">
        <v>424</v>
      </c>
      <c r="B11" s="273">
        <v>147.87</v>
      </c>
      <c r="C11" s="273">
        <v>83.64</v>
      </c>
      <c r="D11" s="273">
        <v>33.42</v>
      </c>
      <c r="E11" s="273">
        <v>28.42</v>
      </c>
      <c r="F11" s="273">
        <v>6.57</v>
      </c>
      <c r="G11" s="273">
        <v>17.440000000000001</v>
      </c>
      <c r="H11" s="273">
        <v>5.81</v>
      </c>
      <c r="I11" s="273">
        <v>17.239999999999998</v>
      </c>
      <c r="J11" s="273">
        <v>4.97</v>
      </c>
      <c r="K11" s="273">
        <v>4.2699999999999996</v>
      </c>
      <c r="L11" s="273">
        <v>3.34</v>
      </c>
      <c r="M11" s="273">
        <v>15.27</v>
      </c>
      <c r="N11" s="273">
        <v>368.27</v>
      </c>
    </row>
    <row r="12" spans="1:14">
      <c r="A12" s="274" t="s">
        <v>422</v>
      </c>
      <c r="B12" s="273">
        <v>142.77000000000001</v>
      </c>
      <c r="C12" s="273">
        <v>67.099999999999994</v>
      </c>
      <c r="D12" s="273">
        <v>36.9</v>
      </c>
      <c r="E12" s="273">
        <v>33.159999999999997</v>
      </c>
      <c r="F12" s="273">
        <v>6.64</v>
      </c>
      <c r="G12" s="273">
        <v>12.75</v>
      </c>
      <c r="H12" s="273">
        <v>6.58</v>
      </c>
      <c r="I12" s="273">
        <v>4.3499999999999996</v>
      </c>
      <c r="J12" s="273">
        <v>8.44</v>
      </c>
      <c r="K12" s="273">
        <v>17.39</v>
      </c>
      <c r="L12" s="273">
        <v>3.95</v>
      </c>
      <c r="M12" s="273">
        <v>0.88</v>
      </c>
      <c r="N12" s="273">
        <v>340.92</v>
      </c>
    </row>
    <row r="13" spans="1:14">
      <c r="A13" s="274" t="s">
        <v>420</v>
      </c>
      <c r="B13" s="273">
        <v>163.28</v>
      </c>
      <c r="C13" s="273">
        <v>68.489999999999995</v>
      </c>
      <c r="D13" s="273">
        <v>35.9</v>
      </c>
      <c r="E13" s="273">
        <v>38.479999999999997</v>
      </c>
      <c r="F13" s="273">
        <v>5.26</v>
      </c>
      <c r="G13" s="273">
        <v>19.440000000000001</v>
      </c>
      <c r="H13" s="273">
        <v>5.23</v>
      </c>
      <c r="I13" s="273">
        <v>3.5</v>
      </c>
      <c r="J13" s="273">
        <v>5.85</v>
      </c>
      <c r="K13" s="273">
        <v>18.02</v>
      </c>
      <c r="L13" s="273">
        <v>3.39</v>
      </c>
      <c r="M13" s="273">
        <v>1.64</v>
      </c>
      <c r="N13" s="273">
        <v>368.48</v>
      </c>
    </row>
    <row r="14" spans="1:14">
      <c r="A14" s="274" t="s">
        <v>418</v>
      </c>
      <c r="B14" s="273">
        <v>95.75</v>
      </c>
      <c r="C14" s="273">
        <v>62.91</v>
      </c>
      <c r="D14" s="273">
        <v>46.5</v>
      </c>
      <c r="E14" s="273">
        <v>17.809999999999999</v>
      </c>
      <c r="F14" s="273">
        <v>4.88</v>
      </c>
      <c r="G14" s="273">
        <v>6.85</v>
      </c>
      <c r="H14" s="273">
        <v>3.68</v>
      </c>
      <c r="I14" s="273">
        <v>10.59</v>
      </c>
      <c r="J14" s="273">
        <v>6.7</v>
      </c>
      <c r="K14" s="273">
        <v>6.35</v>
      </c>
      <c r="L14" s="273">
        <v>2.4500000000000002</v>
      </c>
      <c r="M14" s="273">
        <v>5.97</v>
      </c>
      <c r="N14" s="273">
        <v>270.44</v>
      </c>
    </row>
    <row r="15" spans="1:14">
      <c r="A15" s="277" t="s">
        <v>416</v>
      </c>
      <c r="B15" s="276">
        <v>124.3</v>
      </c>
      <c r="C15" s="276">
        <v>56.13</v>
      </c>
      <c r="D15" s="276">
        <v>36.67</v>
      </c>
      <c r="E15" s="276">
        <v>20.56</v>
      </c>
      <c r="F15" s="276">
        <v>4.4400000000000004</v>
      </c>
      <c r="G15" s="276">
        <v>7.75</v>
      </c>
      <c r="H15" s="276">
        <v>4.18</v>
      </c>
      <c r="I15" s="276">
        <v>11.42</v>
      </c>
      <c r="J15" s="276">
        <v>3.63</v>
      </c>
      <c r="K15" s="276">
        <v>9.1199999999999992</v>
      </c>
      <c r="L15" s="276">
        <v>2.69</v>
      </c>
      <c r="M15" s="276">
        <v>7.16</v>
      </c>
      <c r="N15" s="276">
        <v>288.04000000000002</v>
      </c>
    </row>
    <row r="16" spans="1:14">
      <c r="A16" s="274" t="s">
        <v>415</v>
      </c>
      <c r="B16" s="273">
        <v>77.239999999999995</v>
      </c>
      <c r="C16" s="273">
        <v>30.68</v>
      </c>
      <c r="D16" s="273">
        <v>34.57</v>
      </c>
      <c r="E16" s="273">
        <v>20.63</v>
      </c>
      <c r="F16" s="273">
        <v>4.0599999999999996</v>
      </c>
      <c r="G16" s="273">
        <v>0.65</v>
      </c>
      <c r="H16" s="273">
        <v>3.71</v>
      </c>
      <c r="I16" s="273">
        <v>5.45</v>
      </c>
      <c r="J16" s="273">
        <v>0.78</v>
      </c>
      <c r="K16" s="273">
        <v>2.67</v>
      </c>
      <c r="L16" s="273">
        <v>1.1599999999999999</v>
      </c>
      <c r="M16" s="273">
        <v>4.04</v>
      </c>
      <c r="N16" s="273">
        <v>185.64</v>
      </c>
    </row>
    <row r="17" spans="1:14">
      <c r="A17" s="274" t="s">
        <v>413</v>
      </c>
      <c r="B17" s="273">
        <v>108.06</v>
      </c>
      <c r="C17" s="273">
        <v>35.97</v>
      </c>
      <c r="D17" s="273">
        <v>26.45</v>
      </c>
      <c r="E17" s="273">
        <v>25.99</v>
      </c>
      <c r="F17" s="273">
        <v>4.21</v>
      </c>
      <c r="G17" s="273">
        <v>2.98</v>
      </c>
      <c r="H17" s="273">
        <v>2.48</v>
      </c>
      <c r="I17" s="273">
        <v>16.16</v>
      </c>
      <c r="J17" s="273">
        <v>1.89</v>
      </c>
      <c r="K17" s="273">
        <v>3.19</v>
      </c>
      <c r="L17" s="273">
        <v>2.65</v>
      </c>
      <c r="M17" s="273">
        <v>6.57</v>
      </c>
      <c r="N17" s="273">
        <v>236.6</v>
      </c>
    </row>
    <row r="18" spans="1:14">
      <c r="A18" s="274" t="s">
        <v>411</v>
      </c>
      <c r="B18" s="273">
        <v>95.45</v>
      </c>
      <c r="C18" s="273">
        <v>49.59</v>
      </c>
      <c r="D18" s="273">
        <v>25.88</v>
      </c>
      <c r="E18" s="273">
        <v>22.8</v>
      </c>
      <c r="F18" s="273">
        <v>2.37</v>
      </c>
      <c r="G18" s="273">
        <v>8.39</v>
      </c>
      <c r="H18" s="273">
        <v>3.02</v>
      </c>
      <c r="I18" s="273">
        <v>12.7</v>
      </c>
      <c r="J18" s="273">
        <v>5.83</v>
      </c>
      <c r="K18" s="273">
        <v>4.1900000000000004</v>
      </c>
      <c r="L18" s="273">
        <v>2.35</v>
      </c>
      <c r="M18" s="273">
        <v>3.65</v>
      </c>
      <c r="N18" s="273">
        <v>236.22</v>
      </c>
    </row>
    <row r="19" spans="1:14">
      <c r="A19" s="274" t="s">
        <v>409</v>
      </c>
      <c r="B19" s="273">
        <v>63.53</v>
      </c>
      <c r="C19" s="273">
        <v>45.94</v>
      </c>
      <c r="D19" s="273">
        <v>26.16</v>
      </c>
      <c r="E19" s="273">
        <v>11.67</v>
      </c>
      <c r="F19" s="273">
        <v>4.4000000000000004</v>
      </c>
      <c r="G19" s="273">
        <v>5.28</v>
      </c>
      <c r="H19" s="273">
        <v>2.91</v>
      </c>
      <c r="I19" s="273">
        <v>3.51</v>
      </c>
      <c r="J19" s="273">
        <v>0.89</v>
      </c>
      <c r="K19" s="275">
        <v>0.52</v>
      </c>
      <c r="L19" s="273">
        <v>3.89</v>
      </c>
      <c r="M19" s="273">
        <v>6.13</v>
      </c>
      <c r="N19" s="273">
        <v>174.83</v>
      </c>
    </row>
    <row r="20" spans="1:14">
      <c r="A20" s="274" t="s">
        <v>407</v>
      </c>
      <c r="B20" s="273">
        <v>84.7</v>
      </c>
      <c r="C20" s="273">
        <v>45.11</v>
      </c>
      <c r="D20" s="273">
        <v>24.66</v>
      </c>
      <c r="E20" s="273">
        <v>8.32</v>
      </c>
      <c r="F20" s="273">
        <v>1.74</v>
      </c>
      <c r="G20" s="273">
        <v>1.5</v>
      </c>
      <c r="H20" s="273">
        <v>5.01</v>
      </c>
      <c r="I20" s="273">
        <v>10.16</v>
      </c>
      <c r="J20" s="273">
        <v>1.18</v>
      </c>
      <c r="K20" s="275">
        <v>1.29</v>
      </c>
      <c r="L20" s="273">
        <v>1.52</v>
      </c>
      <c r="M20" s="273">
        <v>5.77</v>
      </c>
      <c r="N20" s="273">
        <v>190.96</v>
      </c>
    </row>
    <row r="21" spans="1:14">
      <c r="A21" s="274" t="s">
        <v>405</v>
      </c>
      <c r="B21" s="273">
        <v>78.41</v>
      </c>
      <c r="C21" s="273">
        <v>36.729999999999997</v>
      </c>
      <c r="D21" s="273">
        <v>21.41</v>
      </c>
      <c r="E21" s="273">
        <v>14.58</v>
      </c>
      <c r="F21" s="273">
        <v>1.2</v>
      </c>
      <c r="G21" s="273">
        <v>4.75</v>
      </c>
      <c r="H21" s="273">
        <v>2.1</v>
      </c>
      <c r="I21" s="273">
        <v>6.43</v>
      </c>
      <c r="J21" s="273">
        <v>2.65</v>
      </c>
      <c r="K21" s="273">
        <v>1.03</v>
      </c>
      <c r="L21" s="273">
        <v>0.99</v>
      </c>
      <c r="M21" s="273">
        <v>2.88</v>
      </c>
      <c r="N21" s="273">
        <v>173.16</v>
      </c>
    </row>
    <row r="22" spans="1:14">
      <c r="A22" s="274" t="s">
        <v>403</v>
      </c>
      <c r="B22" s="273">
        <v>148.27000000000001</v>
      </c>
      <c r="C22" s="273">
        <v>58.17</v>
      </c>
      <c r="D22" s="273">
        <v>48.75</v>
      </c>
      <c r="E22" s="273">
        <v>35.51</v>
      </c>
      <c r="F22" s="273">
        <v>7.49</v>
      </c>
      <c r="G22" s="273">
        <v>5.15</v>
      </c>
      <c r="H22" s="273">
        <v>7.48</v>
      </c>
      <c r="I22" s="273">
        <v>3.55</v>
      </c>
      <c r="J22" s="273">
        <v>6.77</v>
      </c>
      <c r="K22" s="273">
        <v>7.02</v>
      </c>
      <c r="L22" s="273">
        <v>2.19</v>
      </c>
      <c r="M22" s="273">
        <v>1.33</v>
      </c>
      <c r="N22" s="273">
        <v>331.66</v>
      </c>
    </row>
    <row r="23" spans="1:14">
      <c r="A23" s="272" t="s">
        <v>33</v>
      </c>
      <c r="B23" s="271">
        <v>121.12</v>
      </c>
      <c r="C23" s="270">
        <v>58.49</v>
      </c>
      <c r="D23" s="270">
        <v>37.69</v>
      </c>
      <c r="E23" s="270">
        <v>25.37</v>
      </c>
      <c r="F23" s="270">
        <v>6.02</v>
      </c>
      <c r="G23" s="270">
        <v>15.44</v>
      </c>
      <c r="H23" s="270">
        <v>4.6399999999999997</v>
      </c>
      <c r="I23" s="270">
        <v>14.25</v>
      </c>
      <c r="J23" s="270">
        <v>7.13</v>
      </c>
      <c r="K23" s="270">
        <v>7.49</v>
      </c>
      <c r="L23" s="270">
        <v>2.62</v>
      </c>
      <c r="M23" s="270">
        <v>6.03</v>
      </c>
      <c r="N23" s="270">
        <v>306.29000000000002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8EAAD-124F-4BF9-A401-B14A2FF7B34B}">
  <dimension ref="A1:U50"/>
  <sheetViews>
    <sheetView zoomScaleNormal="100" workbookViewId="0">
      <selection activeCell="I26" sqref="I26"/>
    </sheetView>
  </sheetViews>
  <sheetFormatPr defaultRowHeight="12.75"/>
  <cols>
    <col min="1" max="1" width="15.125" style="480" customWidth="1"/>
    <col min="2" max="4" width="9" style="480"/>
    <col min="5" max="5" width="13.5" style="480" bestFit="1" customWidth="1"/>
    <col min="6" max="8" width="9" style="480"/>
    <col min="9" max="9" width="12" style="480" customWidth="1"/>
    <col min="10" max="11" width="9" style="480"/>
    <col min="12" max="12" width="7.375" style="480" customWidth="1"/>
    <col min="13" max="14" width="9" style="480"/>
    <col min="15" max="15" width="13.25" style="480" customWidth="1"/>
    <col min="16" max="18" width="9" style="480"/>
    <col min="19" max="19" width="11.625" style="480" bestFit="1" customWidth="1"/>
    <col min="20" max="16384" width="9" style="480"/>
  </cols>
  <sheetData>
    <row r="1" spans="1:12" s="525" customFormat="1">
      <c r="A1" s="279" t="s">
        <v>762</v>
      </c>
      <c r="B1" s="589"/>
      <c r="C1" s="589"/>
      <c r="D1" s="589"/>
      <c r="E1" s="589"/>
      <c r="F1" s="589"/>
      <c r="G1" s="548"/>
      <c r="H1" s="526"/>
      <c r="I1" s="495" t="s">
        <v>768</v>
      </c>
      <c r="J1" s="526"/>
    </row>
    <row r="2" spans="1:12" s="525" customFormat="1" ht="16.5" customHeight="1">
      <c r="B2" s="547"/>
      <c r="C2" s="547"/>
      <c r="D2" s="538"/>
      <c r="E2" s="545" t="s">
        <v>630</v>
      </c>
      <c r="F2" s="544"/>
      <c r="G2" s="543"/>
      <c r="H2" s="538"/>
      <c r="I2" s="538"/>
      <c r="J2" s="538"/>
      <c r="L2" s="546"/>
    </row>
    <row r="3" spans="1:12" s="525" customFormat="1">
      <c r="A3" s="542" t="s">
        <v>442</v>
      </c>
      <c r="B3" s="538">
        <v>2009</v>
      </c>
      <c r="C3" s="541">
        <v>2019</v>
      </c>
      <c r="E3" s="540" t="s">
        <v>442</v>
      </c>
      <c r="F3" s="538">
        <v>2009</v>
      </c>
      <c r="G3" s="539">
        <v>2019</v>
      </c>
      <c r="K3" s="538"/>
      <c r="L3" s="538"/>
    </row>
    <row r="4" spans="1:12" s="525" customFormat="1" ht="12.6" customHeight="1">
      <c r="A4" s="526" t="s">
        <v>440</v>
      </c>
      <c r="B4" s="537">
        <v>1119.1559999999999</v>
      </c>
      <c r="C4" s="533">
        <v>1355.66</v>
      </c>
      <c r="E4" s="536" t="s">
        <v>436</v>
      </c>
      <c r="F4" s="534">
        <v>2352.857</v>
      </c>
      <c r="G4" s="535">
        <v>3488.63</v>
      </c>
      <c r="K4" s="534"/>
      <c r="L4" s="533"/>
    </row>
    <row r="5" spans="1:12" s="525" customFormat="1">
      <c r="A5" s="526" t="s">
        <v>438</v>
      </c>
      <c r="B5" s="537">
        <v>31.042000000000002</v>
      </c>
      <c r="C5" s="533">
        <v>48.93</v>
      </c>
      <c r="E5" s="536" t="s">
        <v>576</v>
      </c>
      <c r="F5" s="534">
        <v>1328.028</v>
      </c>
      <c r="G5" s="535">
        <v>2089.0500000000002</v>
      </c>
      <c r="K5" s="534"/>
      <c r="L5" s="533"/>
    </row>
    <row r="6" spans="1:12" s="525" customFormat="1">
      <c r="A6" s="526" t="s">
        <v>436</v>
      </c>
      <c r="B6" s="537">
        <v>2352.857</v>
      </c>
      <c r="C6" s="533">
        <v>3488.63</v>
      </c>
      <c r="E6" s="536" t="s">
        <v>432</v>
      </c>
      <c r="F6" s="534">
        <v>1362.961</v>
      </c>
      <c r="G6" s="535">
        <v>1795.25</v>
      </c>
      <c r="K6" s="534"/>
      <c r="L6" s="533"/>
    </row>
    <row r="7" spans="1:12" s="525" customFormat="1">
      <c r="A7" s="526" t="s">
        <v>577</v>
      </c>
      <c r="B7" s="537">
        <v>297.875</v>
      </c>
      <c r="C7" s="533">
        <v>399.67</v>
      </c>
      <c r="E7" s="536" t="s">
        <v>418</v>
      </c>
      <c r="F7" s="534">
        <v>503.47199999999998</v>
      </c>
      <c r="G7" s="535">
        <v>1586.26</v>
      </c>
      <c r="K7" s="534"/>
      <c r="L7" s="533"/>
    </row>
    <row r="8" spans="1:12" s="525" customFormat="1">
      <c r="A8" s="526" t="s">
        <v>432</v>
      </c>
      <c r="B8" s="537">
        <v>1362.961</v>
      </c>
      <c r="C8" s="533">
        <v>1795.25</v>
      </c>
      <c r="E8" s="536" t="s">
        <v>424</v>
      </c>
      <c r="F8" s="534">
        <v>871.89599999999996</v>
      </c>
      <c r="G8" s="535">
        <v>1370.96</v>
      </c>
      <c r="K8" s="534"/>
      <c r="L8" s="533"/>
    </row>
    <row r="9" spans="1:12" s="525" customFormat="1">
      <c r="A9" s="526" t="s">
        <v>578</v>
      </c>
      <c r="B9" s="537">
        <v>295.06</v>
      </c>
      <c r="C9" s="533">
        <v>405.09</v>
      </c>
      <c r="E9" s="536" t="s">
        <v>413</v>
      </c>
      <c r="F9" s="534">
        <v>796.07600000000002</v>
      </c>
      <c r="G9" s="535">
        <v>1368.91</v>
      </c>
      <c r="K9" s="534"/>
      <c r="L9" s="533"/>
    </row>
    <row r="10" spans="1:12" s="525" customFormat="1">
      <c r="A10" s="526" t="s">
        <v>428</v>
      </c>
      <c r="B10" s="537">
        <v>238.31800000000001</v>
      </c>
      <c r="C10" s="533">
        <v>439.02</v>
      </c>
      <c r="E10" s="536" t="s">
        <v>440</v>
      </c>
      <c r="F10" s="534">
        <v>1119.1559999999999</v>
      </c>
      <c r="G10" s="535">
        <v>1355.66</v>
      </c>
      <c r="K10" s="534"/>
      <c r="L10" s="533"/>
    </row>
    <row r="11" spans="1:12" s="525" customFormat="1">
      <c r="A11" s="526" t="s">
        <v>576</v>
      </c>
      <c r="B11" s="537">
        <v>1328.028</v>
      </c>
      <c r="C11" s="533">
        <v>2089.0500000000002</v>
      </c>
      <c r="E11" s="536" t="s">
        <v>411</v>
      </c>
      <c r="F11" s="534">
        <v>300.14499999999998</v>
      </c>
      <c r="G11" s="535">
        <v>946.82</v>
      </c>
      <c r="K11" s="534"/>
      <c r="L11" s="533"/>
    </row>
    <row r="12" spans="1:12" s="525" customFormat="1">
      <c r="A12" s="526" t="s">
        <v>424</v>
      </c>
      <c r="B12" s="537">
        <v>871.89599999999996</v>
      </c>
      <c r="C12" s="533">
        <v>1370.96</v>
      </c>
      <c r="E12" s="536" t="s">
        <v>405</v>
      </c>
      <c r="F12" s="534">
        <v>188.881</v>
      </c>
      <c r="G12" s="535">
        <v>860.33</v>
      </c>
      <c r="K12" s="534"/>
      <c r="L12" s="533"/>
    </row>
    <row r="13" spans="1:12" s="525" customFormat="1">
      <c r="A13" s="526" t="s">
        <v>422</v>
      </c>
      <c r="B13" s="537">
        <v>161.49600000000001</v>
      </c>
      <c r="C13" s="533">
        <v>300.11</v>
      </c>
      <c r="E13" s="536" t="s">
        <v>420</v>
      </c>
      <c r="F13" s="534">
        <v>251.46199999999999</v>
      </c>
      <c r="G13" s="535">
        <v>559.5</v>
      </c>
      <c r="K13" s="534"/>
      <c r="L13" s="533"/>
    </row>
    <row r="14" spans="1:12" s="525" customFormat="1">
      <c r="A14" s="526" t="s">
        <v>420</v>
      </c>
      <c r="B14" s="537">
        <v>251.46199999999999</v>
      </c>
      <c r="C14" s="533">
        <v>559.5</v>
      </c>
      <c r="E14" s="536" t="s">
        <v>403</v>
      </c>
      <c r="F14" s="534">
        <v>355.84</v>
      </c>
      <c r="G14" s="535">
        <v>540.77</v>
      </c>
      <c r="K14" s="534"/>
      <c r="L14" s="533"/>
    </row>
    <row r="15" spans="1:12" s="525" customFormat="1">
      <c r="A15" s="526" t="s">
        <v>418</v>
      </c>
      <c r="B15" s="537">
        <v>503.47199999999998</v>
      </c>
      <c r="C15" s="533">
        <v>1586.26</v>
      </c>
      <c r="E15" s="536" t="s">
        <v>428</v>
      </c>
      <c r="F15" s="534">
        <v>238.31800000000001</v>
      </c>
      <c r="G15" s="535">
        <v>439.02</v>
      </c>
      <c r="K15" s="534"/>
      <c r="L15" s="533"/>
    </row>
    <row r="16" spans="1:12" s="525" customFormat="1">
      <c r="A16" s="526" t="s">
        <v>416</v>
      </c>
      <c r="B16" s="537">
        <v>165.56800000000001</v>
      </c>
      <c r="C16" s="533">
        <v>376.11</v>
      </c>
      <c r="E16" s="526" t="s">
        <v>578</v>
      </c>
      <c r="F16" s="534">
        <v>295.06</v>
      </c>
      <c r="G16" s="535">
        <v>405.09</v>
      </c>
      <c r="K16" s="534"/>
      <c r="L16" s="533"/>
    </row>
    <row r="17" spans="1:21" s="525" customFormat="1">
      <c r="A17" s="526" t="s">
        <v>415</v>
      </c>
      <c r="B17" s="537">
        <v>14.109</v>
      </c>
      <c r="C17" s="533">
        <v>56.11</v>
      </c>
      <c r="E17" s="526" t="s">
        <v>577</v>
      </c>
      <c r="F17" s="534">
        <v>297.875</v>
      </c>
      <c r="G17" s="535">
        <v>399.67</v>
      </c>
      <c r="K17" s="534"/>
      <c r="L17" s="533"/>
    </row>
    <row r="18" spans="1:21" s="525" customFormat="1">
      <c r="A18" s="526" t="s">
        <v>413</v>
      </c>
      <c r="B18" s="537">
        <v>796.07600000000002</v>
      </c>
      <c r="C18" s="533">
        <v>1368.91</v>
      </c>
      <c r="E18" s="536" t="s">
        <v>416</v>
      </c>
      <c r="F18" s="534">
        <v>165.56800000000001</v>
      </c>
      <c r="G18" s="535">
        <v>376.11</v>
      </c>
      <c r="K18" s="534"/>
      <c r="L18" s="533"/>
    </row>
    <row r="19" spans="1:21" s="525" customFormat="1">
      <c r="A19" s="526" t="s">
        <v>411</v>
      </c>
      <c r="B19" s="537">
        <v>300.14499999999998</v>
      </c>
      <c r="C19" s="533">
        <v>946.82</v>
      </c>
      <c r="E19" s="536" t="s">
        <v>407</v>
      </c>
      <c r="F19" s="534">
        <v>116.958</v>
      </c>
      <c r="G19" s="535">
        <v>367.54</v>
      </c>
      <c r="K19" s="534"/>
      <c r="L19" s="533"/>
    </row>
    <row r="20" spans="1:21" s="525" customFormat="1">
      <c r="A20" s="526" t="s">
        <v>409</v>
      </c>
      <c r="B20" s="537">
        <v>25.44</v>
      </c>
      <c r="C20" s="533">
        <v>97.37</v>
      </c>
      <c r="E20" s="536" t="s">
        <v>422</v>
      </c>
      <c r="F20" s="534">
        <v>161.49600000000001</v>
      </c>
      <c r="G20" s="535">
        <v>300.11</v>
      </c>
      <c r="K20" s="534"/>
      <c r="L20" s="533"/>
    </row>
    <row r="21" spans="1:21" s="525" customFormat="1">
      <c r="A21" s="526" t="s">
        <v>407</v>
      </c>
      <c r="B21" s="537">
        <v>116.958</v>
      </c>
      <c r="C21" s="533">
        <v>367.54</v>
      </c>
      <c r="E21" s="536" t="s">
        <v>409</v>
      </c>
      <c r="F21" s="534">
        <v>25.44</v>
      </c>
      <c r="G21" s="535">
        <v>97.37</v>
      </c>
      <c r="K21" s="534"/>
      <c r="L21" s="533"/>
    </row>
    <row r="22" spans="1:21" s="525" customFormat="1">
      <c r="A22" s="526" t="s">
        <v>405</v>
      </c>
      <c r="B22" s="537">
        <v>188.881</v>
      </c>
      <c r="C22" s="533">
        <v>860.33</v>
      </c>
      <c r="E22" s="536" t="s">
        <v>415</v>
      </c>
      <c r="F22" s="534">
        <v>14.109</v>
      </c>
      <c r="G22" s="535">
        <v>56.11</v>
      </c>
      <c r="K22" s="534"/>
      <c r="L22" s="533"/>
    </row>
    <row r="23" spans="1:21" s="526" customFormat="1">
      <c r="A23" s="526" t="s">
        <v>403</v>
      </c>
      <c r="B23" s="537">
        <v>355.84</v>
      </c>
      <c r="C23" s="533">
        <v>540.77</v>
      </c>
      <c r="E23" s="536" t="s">
        <v>438</v>
      </c>
      <c r="F23" s="534">
        <v>31.042000000000002</v>
      </c>
      <c r="G23" s="535">
        <v>48.93</v>
      </c>
      <c r="I23" s="525"/>
      <c r="J23" s="525"/>
      <c r="K23" s="534"/>
      <c r="L23" s="533"/>
    </row>
    <row r="24" spans="1:21" s="528" customFormat="1">
      <c r="A24" s="528" t="s">
        <v>629</v>
      </c>
      <c r="B24" s="529">
        <v>10776.640000000001</v>
      </c>
      <c r="C24" s="529">
        <v>18452.09</v>
      </c>
      <c r="E24" s="532" t="s">
        <v>629</v>
      </c>
      <c r="F24" s="531">
        <v>10776.640000000001</v>
      </c>
      <c r="G24" s="530">
        <v>18452.09</v>
      </c>
      <c r="I24" s="525"/>
      <c r="J24" s="525"/>
      <c r="K24" s="529"/>
    </row>
    <row r="25" spans="1:21" s="525" customFormat="1">
      <c r="A25" s="527"/>
      <c r="B25" s="526"/>
      <c r="C25" s="526"/>
      <c r="D25" s="526"/>
      <c r="E25" s="526"/>
      <c r="F25" s="526"/>
      <c r="G25" s="526"/>
      <c r="H25" s="526"/>
      <c r="U25" s="480"/>
    </row>
    <row r="26" spans="1:21">
      <c r="D26" s="478"/>
      <c r="E26" s="478"/>
      <c r="F26" s="478"/>
      <c r="H26" s="478"/>
      <c r="I26" s="478"/>
      <c r="J26" s="478"/>
    </row>
    <row r="43" spans="7:7" ht="15">
      <c r="G43" s="524"/>
    </row>
    <row r="50" spans="6:6">
      <c r="F50" s="481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C44D3-E1D6-4E76-8FB8-D83CEAF1C586}">
  <dimension ref="A1:N5"/>
  <sheetViews>
    <sheetView zoomScale="115" zoomScaleNormal="115" workbookViewId="0">
      <selection activeCell="C6" sqref="C6"/>
    </sheetView>
  </sheetViews>
  <sheetFormatPr defaultRowHeight="12.75"/>
  <cols>
    <col min="1" max="1" width="9" style="480"/>
    <col min="2" max="12" width="5.875" style="480" customWidth="1"/>
    <col min="13" max="16384" width="9" style="480"/>
  </cols>
  <sheetData>
    <row r="1" spans="1:14">
      <c r="A1" s="519" t="s">
        <v>632</v>
      </c>
      <c r="B1" s="558">
        <v>2009</v>
      </c>
      <c r="C1" s="558">
        <v>2010</v>
      </c>
      <c r="D1" s="558">
        <v>2011</v>
      </c>
      <c r="E1" s="558">
        <v>2012</v>
      </c>
      <c r="F1" s="558">
        <v>2013</v>
      </c>
      <c r="G1" s="558">
        <v>2014</v>
      </c>
      <c r="H1" s="558">
        <v>2015</v>
      </c>
      <c r="I1" s="558">
        <v>2016</v>
      </c>
      <c r="J1" s="559">
        <v>2017</v>
      </c>
      <c r="K1" s="558">
        <v>2018</v>
      </c>
      <c r="L1" s="558">
        <v>2019</v>
      </c>
      <c r="N1" s="495" t="s">
        <v>631</v>
      </c>
    </row>
    <row r="2" spans="1:14">
      <c r="A2" s="557" t="s">
        <v>416</v>
      </c>
      <c r="B2" s="555">
        <v>24.040237428707503</v>
      </c>
      <c r="C2" s="556">
        <v>28.069325321832956</v>
      </c>
      <c r="D2" s="555">
        <v>32.974978090719532</v>
      </c>
      <c r="E2" s="555">
        <v>37.9</v>
      </c>
      <c r="F2" s="555">
        <v>42.889522946054775</v>
      </c>
      <c r="G2" s="555">
        <v>46.120889773450827</v>
      </c>
      <c r="H2" s="555">
        <v>49.269870569661286</v>
      </c>
      <c r="I2" s="554">
        <v>53.8</v>
      </c>
      <c r="J2" s="554">
        <v>56</v>
      </c>
      <c r="K2" s="554">
        <v>59.6</v>
      </c>
      <c r="L2" s="554">
        <v>62.7</v>
      </c>
    </row>
    <row r="3" spans="1:14">
      <c r="A3" s="553" t="s">
        <v>33</v>
      </c>
      <c r="B3" s="551">
        <v>33.56172700458292</v>
      </c>
      <c r="C3" s="552">
        <v>35.261455569922738</v>
      </c>
      <c r="D3" s="551">
        <v>37.748859212737308</v>
      </c>
      <c r="E3" s="551">
        <v>40</v>
      </c>
      <c r="F3" s="551">
        <v>42.299019230903184</v>
      </c>
      <c r="G3" s="551">
        <v>45.196083262721856</v>
      </c>
      <c r="H3" s="551">
        <v>47.489270803342102</v>
      </c>
      <c r="I3" s="550">
        <v>52.6</v>
      </c>
      <c r="J3" s="550">
        <v>55.5</v>
      </c>
      <c r="K3" s="550">
        <v>58.2</v>
      </c>
      <c r="L3" s="550">
        <v>61.3</v>
      </c>
    </row>
    <row r="4" spans="1:14">
      <c r="A4" s="549"/>
      <c r="B4" s="549"/>
      <c r="C4" s="549"/>
      <c r="D4" s="549"/>
      <c r="E4" s="549"/>
      <c r="F4" s="549"/>
      <c r="G4" s="549"/>
      <c r="H4" s="549"/>
      <c r="I4" s="549"/>
      <c r="J4" s="549"/>
    </row>
    <row r="5" spans="1:14">
      <c r="A5" s="549"/>
      <c r="B5" s="549"/>
      <c r="C5" s="549"/>
      <c r="D5" s="549"/>
      <c r="E5" s="549"/>
      <c r="F5" s="549"/>
      <c r="G5" s="549"/>
      <c r="H5" s="549"/>
      <c r="I5" s="549"/>
      <c r="J5" s="549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02D44-47F2-4555-AF8B-6830C2BC5836}">
  <dimension ref="A1:P54"/>
  <sheetViews>
    <sheetView workbookViewId="0">
      <selection activeCell="L4" sqref="L4"/>
    </sheetView>
  </sheetViews>
  <sheetFormatPr defaultRowHeight="12.75"/>
  <cols>
    <col min="1" max="1" width="17.25" style="480" customWidth="1"/>
    <col min="2" max="6" width="9" style="480"/>
    <col min="7" max="7" width="4.375" style="480" customWidth="1"/>
    <col min="8" max="8" width="13.375" style="480" customWidth="1"/>
    <col min="9" max="9" width="5.875" style="480" customWidth="1"/>
    <col min="10" max="10" width="9" style="480"/>
    <col min="11" max="11" width="6.5" style="480" customWidth="1"/>
    <col min="12" max="16384" width="9" style="480"/>
  </cols>
  <sheetData>
    <row r="1" spans="1:12">
      <c r="A1" s="590"/>
      <c r="B1" s="590"/>
      <c r="C1" s="590"/>
      <c r="D1" s="590"/>
      <c r="E1" s="590"/>
      <c r="F1" s="590"/>
      <c r="G1" s="590"/>
      <c r="H1" s="590"/>
      <c r="I1" s="590"/>
      <c r="J1" s="590"/>
    </row>
    <row r="2" spans="1:12">
      <c r="A2" s="591" t="s">
        <v>767</v>
      </c>
      <c r="B2" s="590"/>
      <c r="C2" s="592"/>
      <c r="D2" s="592"/>
      <c r="E2" s="592"/>
      <c r="F2" s="590"/>
      <c r="G2" s="590"/>
      <c r="H2" s="590"/>
      <c r="I2" s="590"/>
      <c r="J2" s="590"/>
    </row>
    <row r="3" spans="1:12">
      <c r="A3" s="590"/>
      <c r="B3" s="593">
        <v>2015</v>
      </c>
      <c r="C3" s="594">
        <v>2016</v>
      </c>
      <c r="D3" s="593">
        <v>2017</v>
      </c>
      <c r="E3" s="594">
        <v>2018</v>
      </c>
      <c r="F3" s="593">
        <v>2019</v>
      </c>
      <c r="G3" s="590"/>
      <c r="H3" s="590"/>
      <c r="I3" s="590"/>
      <c r="J3" s="590"/>
    </row>
    <row r="4" spans="1:12">
      <c r="A4" s="595" t="s">
        <v>443</v>
      </c>
      <c r="B4" s="596">
        <v>55.1</v>
      </c>
      <c r="C4" s="596">
        <v>56.6</v>
      </c>
      <c r="D4" s="596">
        <v>59.3</v>
      </c>
      <c r="E4" s="597">
        <v>61.2</v>
      </c>
      <c r="F4" s="598">
        <v>63.2</v>
      </c>
      <c r="G4" s="590"/>
      <c r="H4" s="590"/>
      <c r="I4" s="590"/>
      <c r="J4" s="593">
        <v>2019</v>
      </c>
      <c r="L4" s="495" t="s">
        <v>763</v>
      </c>
    </row>
    <row r="5" spans="1:12">
      <c r="A5" s="599" t="s">
        <v>441</v>
      </c>
      <c r="B5" s="600">
        <v>47.8</v>
      </c>
      <c r="C5" s="600">
        <v>55.6</v>
      </c>
      <c r="D5" s="600">
        <v>61.1</v>
      </c>
      <c r="E5" s="601">
        <v>62.3</v>
      </c>
      <c r="F5" s="602">
        <v>64.5</v>
      </c>
      <c r="G5" s="590"/>
      <c r="H5" s="595" t="s">
        <v>435</v>
      </c>
      <c r="I5" s="592"/>
      <c r="J5" s="598">
        <v>74.7</v>
      </c>
    </row>
    <row r="6" spans="1:12">
      <c r="A6" s="599" t="s">
        <v>439</v>
      </c>
      <c r="B6" s="600">
        <v>58.7</v>
      </c>
      <c r="C6" s="600">
        <v>68.099999999999994</v>
      </c>
      <c r="D6" s="600">
        <v>69.599999999999994</v>
      </c>
      <c r="E6" s="601">
        <v>70.7</v>
      </c>
      <c r="F6" s="602">
        <v>72</v>
      </c>
      <c r="G6" s="590"/>
      <c r="H6" s="599" t="s">
        <v>402</v>
      </c>
      <c r="I6" s="590"/>
      <c r="J6" s="602">
        <v>73.3</v>
      </c>
    </row>
    <row r="7" spans="1:12">
      <c r="A7" s="599" t="s">
        <v>437</v>
      </c>
      <c r="B7" s="600">
        <v>67.400000000000006</v>
      </c>
      <c r="C7" s="600">
        <v>70.5</v>
      </c>
      <c r="D7" s="600">
        <v>71.599999999999994</v>
      </c>
      <c r="E7" s="601">
        <v>72.5</v>
      </c>
      <c r="F7" s="602">
        <v>73.099999999999994</v>
      </c>
      <c r="G7" s="590"/>
      <c r="H7" s="599" t="s">
        <v>577</v>
      </c>
      <c r="I7" s="592"/>
      <c r="J7" s="602">
        <v>73.099999999999994</v>
      </c>
    </row>
    <row r="8" spans="1:12">
      <c r="A8" s="599" t="s">
        <v>435</v>
      </c>
      <c r="B8" s="600">
        <v>68.8</v>
      </c>
      <c r="C8" s="600">
        <v>72.900000000000006</v>
      </c>
      <c r="D8" s="600">
        <v>73.7</v>
      </c>
      <c r="E8" s="601">
        <v>73.8</v>
      </c>
      <c r="F8" s="602">
        <v>74.7</v>
      </c>
      <c r="G8" s="590"/>
      <c r="H8" s="599" t="s">
        <v>439</v>
      </c>
      <c r="I8" s="592"/>
      <c r="J8" s="602">
        <v>72</v>
      </c>
    </row>
    <row r="9" spans="1:12">
      <c r="A9" s="599" t="s">
        <v>433</v>
      </c>
      <c r="B9" s="600">
        <v>62.9</v>
      </c>
      <c r="C9" s="600">
        <v>67.099999999999994</v>
      </c>
      <c r="D9" s="600">
        <v>65.5</v>
      </c>
      <c r="E9" s="601">
        <v>66.3</v>
      </c>
      <c r="F9" s="602">
        <v>67.2</v>
      </c>
      <c r="G9" s="590"/>
      <c r="H9" s="599" t="s">
        <v>576</v>
      </c>
      <c r="I9" s="592"/>
      <c r="J9" s="602">
        <v>70.599999999999994</v>
      </c>
    </row>
    <row r="10" spans="1:12">
      <c r="A10" s="599" t="s">
        <v>431</v>
      </c>
      <c r="B10" s="600">
        <v>37.799999999999997</v>
      </c>
      <c r="C10" s="600">
        <v>43.7</v>
      </c>
      <c r="D10" s="600">
        <v>48.8</v>
      </c>
      <c r="E10" s="601">
        <v>49.6</v>
      </c>
      <c r="F10" s="602">
        <v>53.4</v>
      </c>
      <c r="G10" s="590"/>
      <c r="H10" s="599" t="s">
        <v>421</v>
      </c>
      <c r="I10" s="603"/>
      <c r="J10" s="602">
        <v>70.3</v>
      </c>
    </row>
    <row r="11" spans="1:12">
      <c r="A11" s="599" t="s">
        <v>429</v>
      </c>
      <c r="B11" s="600">
        <v>57.5</v>
      </c>
      <c r="C11" s="600">
        <v>60.7</v>
      </c>
      <c r="D11" s="600">
        <v>63.8</v>
      </c>
      <c r="E11" s="601">
        <v>67.3</v>
      </c>
      <c r="F11" s="602">
        <v>70.599999999999994</v>
      </c>
      <c r="G11" s="590"/>
      <c r="H11" s="599" t="s">
        <v>578</v>
      </c>
      <c r="I11" s="592"/>
      <c r="J11" s="602">
        <v>67.2</v>
      </c>
    </row>
    <row r="12" spans="1:12">
      <c r="A12" s="604" t="s">
        <v>427</v>
      </c>
      <c r="B12" s="605">
        <v>58.6</v>
      </c>
      <c r="C12" s="605">
        <v>64.2</v>
      </c>
      <c r="D12" s="605">
        <v>66.2</v>
      </c>
      <c r="E12" s="606">
        <v>67.7</v>
      </c>
      <c r="F12" s="607">
        <v>69.599999999999994</v>
      </c>
      <c r="G12" s="590"/>
      <c r="H12" s="599" t="s">
        <v>423</v>
      </c>
      <c r="I12" s="592"/>
      <c r="J12" s="602">
        <v>66.099999999999994</v>
      </c>
    </row>
    <row r="13" spans="1:12">
      <c r="A13" s="599" t="s">
        <v>425</v>
      </c>
      <c r="B13" s="600">
        <v>46.1</v>
      </c>
      <c r="C13" s="600">
        <v>51.1</v>
      </c>
      <c r="D13" s="600">
        <v>53.9</v>
      </c>
      <c r="E13" s="601">
        <v>56.1</v>
      </c>
      <c r="F13" s="602">
        <v>60.2</v>
      </c>
      <c r="G13" s="590"/>
      <c r="H13" s="599" t="s">
        <v>441</v>
      </c>
      <c r="I13" s="592"/>
      <c r="J13" s="602">
        <v>64.5</v>
      </c>
    </row>
    <row r="14" spans="1:12">
      <c r="A14" s="599" t="s">
        <v>423</v>
      </c>
      <c r="B14" s="600">
        <v>48.9</v>
      </c>
      <c r="C14" s="600">
        <v>57.6</v>
      </c>
      <c r="D14" s="600">
        <v>61.7</v>
      </c>
      <c r="E14" s="601">
        <v>63.4</v>
      </c>
      <c r="F14" s="602">
        <v>66.099999999999994</v>
      </c>
      <c r="G14" s="590"/>
      <c r="H14" s="599" t="s">
        <v>443</v>
      </c>
      <c r="I14" s="592"/>
      <c r="J14" s="602">
        <v>63.2</v>
      </c>
    </row>
    <row r="15" spans="1:12">
      <c r="A15" s="599" t="s">
        <v>421</v>
      </c>
      <c r="B15" s="600">
        <v>57.9</v>
      </c>
      <c r="C15" s="600">
        <v>59.6</v>
      </c>
      <c r="D15" s="600">
        <v>63.3</v>
      </c>
      <c r="E15" s="601">
        <v>68.599999999999994</v>
      </c>
      <c r="F15" s="602">
        <v>70.3</v>
      </c>
      <c r="G15" s="590"/>
      <c r="H15" s="599" t="s">
        <v>579</v>
      </c>
      <c r="I15" s="592"/>
      <c r="J15" s="602">
        <v>62.7</v>
      </c>
    </row>
    <row r="16" spans="1:12">
      <c r="A16" s="599" t="s">
        <v>419</v>
      </c>
      <c r="B16" s="600">
        <v>37.5</v>
      </c>
      <c r="C16" s="600">
        <v>42.4</v>
      </c>
      <c r="D16" s="600">
        <v>45.7</v>
      </c>
      <c r="E16" s="601">
        <v>47.8</v>
      </c>
      <c r="F16" s="602">
        <v>52.2</v>
      </c>
      <c r="G16" s="590"/>
      <c r="H16" s="604" t="s">
        <v>633</v>
      </c>
      <c r="I16" s="591"/>
      <c r="J16" s="607">
        <v>61.3</v>
      </c>
    </row>
    <row r="17" spans="1:10">
      <c r="A17" s="604" t="s">
        <v>417</v>
      </c>
      <c r="B17" s="605">
        <v>43.8</v>
      </c>
      <c r="C17" s="605">
        <v>48.6</v>
      </c>
      <c r="D17" s="605">
        <v>51.9</v>
      </c>
      <c r="E17" s="606">
        <v>54.3</v>
      </c>
      <c r="F17" s="607">
        <v>58.1</v>
      </c>
      <c r="G17" s="590"/>
      <c r="H17" s="599" t="s">
        <v>425</v>
      </c>
      <c r="I17" s="592"/>
      <c r="J17" s="602">
        <v>60.2</v>
      </c>
    </row>
    <row r="18" spans="1:10">
      <c r="A18" s="599" t="s">
        <v>579</v>
      </c>
      <c r="B18" s="600">
        <v>49.3</v>
      </c>
      <c r="C18" s="600">
        <v>53.8</v>
      </c>
      <c r="D18" s="600">
        <v>56</v>
      </c>
      <c r="E18" s="601">
        <v>59.6</v>
      </c>
      <c r="F18" s="602">
        <v>62.7</v>
      </c>
      <c r="G18" s="590"/>
      <c r="H18" s="599" t="s">
        <v>431</v>
      </c>
      <c r="I18" s="592"/>
      <c r="J18" s="602">
        <v>53.4</v>
      </c>
    </row>
    <row r="19" spans="1:10">
      <c r="A19" s="599" t="s">
        <v>414</v>
      </c>
      <c r="B19" s="600">
        <v>25.7</v>
      </c>
      <c r="C19" s="600">
        <v>28</v>
      </c>
      <c r="D19" s="600">
        <v>30.7</v>
      </c>
      <c r="E19" s="601">
        <v>38.4</v>
      </c>
      <c r="F19" s="602">
        <v>50.4</v>
      </c>
      <c r="G19" s="590"/>
      <c r="H19" s="599" t="s">
        <v>412</v>
      </c>
      <c r="I19" s="592"/>
      <c r="J19" s="602">
        <v>52.7</v>
      </c>
    </row>
    <row r="20" spans="1:10">
      <c r="A20" s="599" t="s">
        <v>412</v>
      </c>
      <c r="B20" s="600">
        <v>48.5</v>
      </c>
      <c r="C20" s="600">
        <v>51.6</v>
      </c>
      <c r="D20" s="600">
        <v>52.8</v>
      </c>
      <c r="E20" s="601">
        <v>52.7</v>
      </c>
      <c r="F20" s="602">
        <v>52.7</v>
      </c>
      <c r="G20" s="590"/>
      <c r="H20" s="599" t="s">
        <v>419</v>
      </c>
      <c r="I20" s="592"/>
      <c r="J20" s="602">
        <v>52.2</v>
      </c>
    </row>
    <row r="21" spans="1:10">
      <c r="A21" s="599" t="s">
        <v>410</v>
      </c>
      <c r="B21" s="600">
        <v>30.1</v>
      </c>
      <c r="C21" s="600">
        <v>34.4</v>
      </c>
      <c r="D21" s="600">
        <v>40.4</v>
      </c>
      <c r="E21" s="601">
        <v>45.4</v>
      </c>
      <c r="F21" s="602">
        <v>50.6</v>
      </c>
      <c r="G21" s="590"/>
      <c r="H21" s="599" t="s">
        <v>410</v>
      </c>
      <c r="I21" s="592"/>
      <c r="J21" s="602">
        <v>50.6</v>
      </c>
    </row>
    <row r="22" spans="1:10">
      <c r="A22" s="599" t="s">
        <v>408</v>
      </c>
      <c r="B22" s="600">
        <v>30.9</v>
      </c>
      <c r="C22" s="600">
        <v>39.200000000000003</v>
      </c>
      <c r="D22" s="600">
        <v>45.3</v>
      </c>
      <c r="E22" s="601">
        <v>47.3</v>
      </c>
      <c r="F22" s="602">
        <v>49.4</v>
      </c>
      <c r="G22" s="590"/>
      <c r="H22" s="599" t="s">
        <v>414</v>
      </c>
      <c r="I22" s="592"/>
      <c r="J22" s="602">
        <v>50.4</v>
      </c>
    </row>
    <row r="23" spans="1:10">
      <c r="A23" s="599" t="s">
        <v>406</v>
      </c>
      <c r="B23" s="600">
        <v>25</v>
      </c>
      <c r="C23" s="600">
        <v>33.200000000000003</v>
      </c>
      <c r="D23" s="600">
        <v>39.6</v>
      </c>
      <c r="E23" s="601">
        <v>45.2</v>
      </c>
      <c r="F23" s="602">
        <v>47.9</v>
      </c>
      <c r="G23" s="590"/>
      <c r="H23" s="599" t="s">
        <v>408</v>
      </c>
      <c r="I23" s="592"/>
      <c r="J23" s="602">
        <v>49.4</v>
      </c>
    </row>
    <row r="24" spans="1:10">
      <c r="A24" s="599" t="s">
        <v>404</v>
      </c>
      <c r="B24" s="600">
        <v>12.8</v>
      </c>
      <c r="C24" s="600">
        <v>15.4</v>
      </c>
      <c r="D24" s="600">
        <v>21.7</v>
      </c>
      <c r="E24" s="601">
        <v>29.5</v>
      </c>
      <c r="F24" s="602">
        <v>38.5</v>
      </c>
      <c r="G24" s="590"/>
      <c r="H24" s="599" t="s">
        <v>406</v>
      </c>
      <c r="I24" s="592"/>
      <c r="J24" s="602">
        <v>47.9</v>
      </c>
    </row>
    <row r="25" spans="1:10">
      <c r="A25" s="599" t="s">
        <v>402</v>
      </c>
      <c r="B25" s="600">
        <v>56.4</v>
      </c>
      <c r="C25" s="600">
        <v>60.2</v>
      </c>
      <c r="D25" s="600">
        <v>63.1</v>
      </c>
      <c r="E25" s="601">
        <v>67</v>
      </c>
      <c r="F25" s="602">
        <v>73.3</v>
      </c>
      <c r="G25" s="590"/>
      <c r="H25" s="599" t="s">
        <v>404</v>
      </c>
      <c r="I25" s="592"/>
      <c r="J25" s="602">
        <v>38.5</v>
      </c>
    </row>
    <row r="26" spans="1:10">
      <c r="A26" s="604" t="s">
        <v>401</v>
      </c>
      <c r="B26" s="605">
        <v>33.6</v>
      </c>
      <c r="C26" s="605">
        <v>37.6</v>
      </c>
      <c r="D26" s="605">
        <v>41.9</v>
      </c>
      <c r="E26" s="606">
        <v>46.1</v>
      </c>
      <c r="F26" s="607">
        <v>50.6</v>
      </c>
      <c r="G26" s="590"/>
      <c r="H26" s="590"/>
      <c r="I26" s="590"/>
      <c r="J26" s="590"/>
    </row>
    <row r="27" spans="1:10">
      <c r="A27" s="604" t="s">
        <v>633</v>
      </c>
      <c r="B27" s="605">
        <v>47.5</v>
      </c>
      <c r="C27" s="605">
        <v>52.6</v>
      </c>
      <c r="D27" s="605">
        <v>55.5</v>
      </c>
      <c r="E27" s="606">
        <v>58.2</v>
      </c>
      <c r="F27" s="607">
        <v>61.3</v>
      </c>
      <c r="G27" s="590"/>
      <c r="H27" s="590"/>
      <c r="I27" s="590"/>
      <c r="J27" s="590"/>
    </row>
    <row r="28" spans="1:10">
      <c r="A28" s="590"/>
      <c r="B28" s="590"/>
      <c r="C28" s="590"/>
      <c r="D28" s="590"/>
      <c r="E28" s="590"/>
      <c r="F28" s="590"/>
      <c r="G28" s="590"/>
      <c r="H28" s="590"/>
      <c r="I28" s="590"/>
      <c r="J28" s="590"/>
    </row>
    <row r="32" spans="1:10">
      <c r="A32" s="509"/>
    </row>
    <row r="38" spans="16:16">
      <c r="P38" s="560"/>
    </row>
    <row r="45" spans="16:16" ht="12.95" customHeight="1"/>
    <row r="54" ht="12.95" customHeight="1"/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69F2-09BA-4A9A-87D9-A7CF8E5622B9}">
  <dimension ref="A1:T18"/>
  <sheetViews>
    <sheetView workbookViewId="0">
      <selection activeCell="O23" sqref="O23"/>
    </sheetView>
  </sheetViews>
  <sheetFormatPr defaultRowHeight="15"/>
  <cols>
    <col min="1" max="1" width="9" style="174"/>
    <col min="2" max="2" width="8.125" style="174" customWidth="1"/>
    <col min="3" max="3" width="12.5" style="174" bestFit="1" customWidth="1"/>
    <col min="4" max="16384" width="9" style="174"/>
  </cols>
  <sheetData>
    <row r="1" spans="1:20">
      <c r="A1" s="202" t="s">
        <v>654</v>
      </c>
    </row>
    <row r="2" spans="1:20" ht="15" customHeight="1">
      <c r="A2" s="629" t="s">
        <v>488</v>
      </c>
      <c r="B2" s="629" t="s">
        <v>488</v>
      </c>
      <c r="C2" s="633" t="s">
        <v>516</v>
      </c>
      <c r="D2" s="630" t="s">
        <v>652</v>
      </c>
      <c r="E2" s="630" t="s">
        <v>446</v>
      </c>
      <c r="F2" s="630" t="s">
        <v>1109</v>
      </c>
      <c r="G2" s="630" t="s">
        <v>1110</v>
      </c>
      <c r="H2" s="630" t="s">
        <v>651</v>
      </c>
      <c r="I2" s="630" t="s">
        <v>650</v>
      </c>
      <c r="J2" s="630" t="s">
        <v>1111</v>
      </c>
    </row>
    <row r="3" spans="1:20">
      <c r="A3" s="629"/>
      <c r="B3" s="629"/>
      <c r="C3" s="633"/>
      <c r="D3" s="630"/>
      <c r="E3" s="630"/>
      <c r="F3" s="630"/>
      <c r="G3" s="630"/>
      <c r="H3" s="630"/>
      <c r="I3" s="630"/>
      <c r="J3" s="630"/>
      <c r="K3" s="563"/>
      <c r="L3" s="563"/>
      <c r="M3" s="563"/>
      <c r="N3" s="564"/>
      <c r="O3" s="564"/>
      <c r="P3" s="563"/>
      <c r="Q3" s="563"/>
      <c r="R3" s="564"/>
    </row>
    <row r="4" spans="1:20" ht="15.75" thickBot="1">
      <c r="A4" s="631"/>
      <c r="B4" s="631"/>
      <c r="C4" s="634"/>
      <c r="D4" s="632"/>
      <c r="E4" s="632"/>
      <c r="F4" s="632"/>
      <c r="G4" s="632"/>
      <c r="H4" s="632"/>
      <c r="I4" s="632"/>
      <c r="J4" s="632"/>
      <c r="K4" s="563"/>
      <c r="L4" s="563"/>
      <c r="M4" s="563"/>
      <c r="N4" s="564"/>
      <c r="O4" s="564"/>
      <c r="P4" s="563"/>
      <c r="Q4" s="563"/>
      <c r="R4" s="564"/>
    </row>
    <row r="5" spans="1:20">
      <c r="A5" s="269" t="s">
        <v>644</v>
      </c>
      <c r="B5" s="269" t="s">
        <v>644</v>
      </c>
      <c r="C5" s="274" t="s">
        <v>649</v>
      </c>
      <c r="D5" s="269">
        <v>13069102</v>
      </c>
      <c r="E5" s="253">
        <v>1276</v>
      </c>
      <c r="F5" s="561">
        <v>475.25799999999998</v>
      </c>
      <c r="G5" s="561">
        <v>508.18799999999999</v>
      </c>
      <c r="H5" s="561">
        <v>93.52011460325707</v>
      </c>
      <c r="I5" s="561">
        <v>372.46</v>
      </c>
      <c r="J5" s="561">
        <v>398.27</v>
      </c>
      <c r="L5" s="563"/>
      <c r="M5" s="563"/>
      <c r="N5" s="563"/>
      <c r="O5" s="563"/>
      <c r="P5" s="564"/>
      <c r="Q5" s="562"/>
      <c r="R5" s="563"/>
      <c r="S5" s="563"/>
      <c r="T5" s="562"/>
    </row>
    <row r="6" spans="1:20">
      <c r="A6" s="269" t="s">
        <v>644</v>
      </c>
      <c r="B6" s="269" t="s">
        <v>644</v>
      </c>
      <c r="C6" s="274" t="s">
        <v>648</v>
      </c>
      <c r="D6" s="269">
        <v>13069084</v>
      </c>
      <c r="E6" s="253">
        <v>2074</v>
      </c>
      <c r="F6" s="561">
        <v>597.70100000000002</v>
      </c>
      <c r="G6" s="561">
        <v>661.90099999999995</v>
      </c>
      <c r="H6" s="561">
        <v>90.300664298739548</v>
      </c>
      <c r="I6" s="561">
        <v>288.19</v>
      </c>
      <c r="J6" s="561">
        <v>319.14</v>
      </c>
    </row>
    <row r="7" spans="1:20">
      <c r="A7" s="269" t="s">
        <v>644</v>
      </c>
      <c r="B7" s="269" t="s">
        <v>644</v>
      </c>
      <c r="C7" s="274" t="s">
        <v>647</v>
      </c>
      <c r="D7" s="269">
        <v>13069007</v>
      </c>
      <c r="E7" s="253">
        <v>322</v>
      </c>
      <c r="F7" s="561">
        <v>99.24</v>
      </c>
      <c r="G7" s="561">
        <v>110.2</v>
      </c>
      <c r="H7" s="561">
        <v>90.054446460980031</v>
      </c>
      <c r="I7" s="561">
        <v>308.2</v>
      </c>
      <c r="J7" s="561">
        <v>342.24</v>
      </c>
    </row>
    <row r="8" spans="1:20">
      <c r="A8" s="269" t="s">
        <v>644</v>
      </c>
      <c r="B8" s="269" t="s">
        <v>644</v>
      </c>
      <c r="C8" s="274" t="s">
        <v>646</v>
      </c>
      <c r="D8" s="269">
        <v>13069005</v>
      </c>
      <c r="E8" s="253">
        <v>10567</v>
      </c>
      <c r="F8" s="561">
        <v>5536.2860000000001</v>
      </c>
      <c r="G8" s="561">
        <v>6637.7160000000003</v>
      </c>
      <c r="H8" s="561">
        <v>83.406491027937918</v>
      </c>
      <c r="I8" s="561">
        <v>523.91999999999996</v>
      </c>
      <c r="J8" s="561">
        <v>628.16</v>
      </c>
    </row>
    <row r="9" spans="1:20">
      <c r="A9" s="269" t="s">
        <v>644</v>
      </c>
      <c r="B9" s="269" t="s">
        <v>644</v>
      </c>
      <c r="C9" s="274" t="s">
        <v>645</v>
      </c>
      <c r="D9" s="269">
        <v>13069031</v>
      </c>
      <c r="E9" s="253">
        <v>1324</v>
      </c>
      <c r="F9" s="561">
        <v>1326.0740000000001</v>
      </c>
      <c r="G9" s="561">
        <v>1599.662</v>
      </c>
      <c r="H9" s="561">
        <v>82.897137020195515</v>
      </c>
      <c r="I9" s="561">
        <v>1001.57</v>
      </c>
      <c r="J9" s="561">
        <v>1208.2</v>
      </c>
    </row>
    <row r="10" spans="1:20">
      <c r="A10" s="269" t="s">
        <v>644</v>
      </c>
      <c r="B10" s="269" t="s">
        <v>644</v>
      </c>
      <c r="C10" s="274" t="s">
        <v>643</v>
      </c>
      <c r="D10" s="269">
        <v>13069058</v>
      </c>
      <c r="E10" s="253">
        <v>22787</v>
      </c>
      <c r="F10" s="561">
        <v>9345.5439999999999</v>
      </c>
      <c r="G10" s="561">
        <v>11325.784</v>
      </c>
      <c r="H10" s="561">
        <v>82.515647481887342</v>
      </c>
      <c r="I10" s="561">
        <v>410.13</v>
      </c>
      <c r="J10" s="561">
        <v>497.03</v>
      </c>
    </row>
    <row r="11" spans="1:20">
      <c r="A11" s="269" t="s">
        <v>637</v>
      </c>
      <c r="B11" s="269" t="s">
        <v>637</v>
      </c>
      <c r="C11" s="274" t="s">
        <v>504</v>
      </c>
      <c r="D11" s="269">
        <v>13066006</v>
      </c>
      <c r="E11" s="253">
        <v>42276</v>
      </c>
      <c r="F11" s="561">
        <v>14883.986999999999</v>
      </c>
      <c r="G11" s="561">
        <v>19106.667000000001</v>
      </c>
      <c r="H11" s="561">
        <v>77.899442116199538</v>
      </c>
      <c r="I11" s="561">
        <v>352.07</v>
      </c>
      <c r="J11" s="561">
        <v>451.95</v>
      </c>
    </row>
    <row r="12" spans="1:20">
      <c r="A12" s="269" t="s">
        <v>637</v>
      </c>
      <c r="B12" s="269" t="s">
        <v>637</v>
      </c>
      <c r="C12" s="274" t="s">
        <v>642</v>
      </c>
      <c r="D12" s="269">
        <v>13066049</v>
      </c>
      <c r="E12" s="253">
        <v>69710</v>
      </c>
      <c r="F12" s="561">
        <v>12817.805</v>
      </c>
      <c r="G12" s="561">
        <v>34865.605000000003</v>
      </c>
      <c r="H12" s="561">
        <v>36.763466459279854</v>
      </c>
      <c r="I12" s="561">
        <v>183.87</v>
      </c>
      <c r="J12" s="561">
        <v>500.15</v>
      </c>
    </row>
    <row r="13" spans="1:20">
      <c r="A13" s="269" t="s">
        <v>637</v>
      </c>
      <c r="B13" s="269" t="s">
        <v>637</v>
      </c>
      <c r="C13" s="274" t="s">
        <v>641</v>
      </c>
      <c r="D13" s="269">
        <v>13066078</v>
      </c>
      <c r="E13" s="253">
        <v>673</v>
      </c>
      <c r="F13" s="561">
        <v>271</v>
      </c>
      <c r="G13" s="561">
        <v>768.1</v>
      </c>
      <c r="H13" s="561">
        <v>35.281864340580654</v>
      </c>
      <c r="I13" s="561">
        <v>402.67</v>
      </c>
      <c r="J13" s="561">
        <v>1141.31</v>
      </c>
    </row>
    <row r="14" spans="1:20">
      <c r="A14" s="269" t="s">
        <v>635</v>
      </c>
      <c r="B14" s="269" t="s">
        <v>635</v>
      </c>
      <c r="C14" s="274" t="s">
        <v>640</v>
      </c>
      <c r="D14" s="269">
        <v>13068012</v>
      </c>
      <c r="E14" s="253">
        <v>15007</v>
      </c>
      <c r="F14" s="561">
        <v>2967.0680000000002</v>
      </c>
      <c r="G14" s="561">
        <v>8722.5480000000007</v>
      </c>
      <c r="H14" s="561">
        <v>34.016069616355225</v>
      </c>
      <c r="I14" s="561">
        <v>197.71</v>
      </c>
      <c r="J14" s="561">
        <v>581.23</v>
      </c>
    </row>
    <row r="15" spans="1:20">
      <c r="A15" s="269" t="s">
        <v>635</v>
      </c>
      <c r="B15" s="269" t="s">
        <v>635</v>
      </c>
      <c r="C15" s="274" t="s">
        <v>639</v>
      </c>
      <c r="D15" s="269">
        <v>13068024</v>
      </c>
      <c r="E15" s="253">
        <v>54362</v>
      </c>
      <c r="F15" s="561">
        <v>9433.1869999999999</v>
      </c>
      <c r="G15" s="561">
        <v>28411.366999999998</v>
      </c>
      <c r="H15" s="561">
        <v>33.202158136213583</v>
      </c>
      <c r="I15" s="561">
        <v>173.53</v>
      </c>
      <c r="J15" s="561">
        <v>522.63</v>
      </c>
    </row>
    <row r="16" spans="1:20">
      <c r="A16" s="269" t="s">
        <v>635</v>
      </c>
      <c r="B16" s="269" t="s">
        <v>635</v>
      </c>
      <c r="C16" s="274" t="s">
        <v>638</v>
      </c>
      <c r="D16" s="269">
        <v>13068029</v>
      </c>
      <c r="E16" s="253">
        <v>486</v>
      </c>
      <c r="F16" s="561">
        <v>12.55</v>
      </c>
      <c r="G16" s="561">
        <v>141.29</v>
      </c>
      <c r="H16" s="561">
        <v>8.8824403708684265</v>
      </c>
      <c r="I16" s="561">
        <v>25.82</v>
      </c>
      <c r="J16" s="561">
        <v>290.72000000000003</v>
      </c>
    </row>
    <row r="17" spans="1:10">
      <c r="A17" s="269" t="s">
        <v>637</v>
      </c>
      <c r="B17" s="269" t="s">
        <v>637</v>
      </c>
      <c r="C17" s="274" t="s">
        <v>636</v>
      </c>
      <c r="D17" s="269">
        <v>13066016</v>
      </c>
      <c r="E17" s="253">
        <v>487</v>
      </c>
      <c r="F17" s="561">
        <v>4.1529999999999996</v>
      </c>
      <c r="G17" s="561">
        <v>176.393</v>
      </c>
      <c r="H17" s="561">
        <v>2.3544018186662732</v>
      </c>
      <c r="I17" s="561">
        <v>8.5299999999999994</v>
      </c>
      <c r="J17" s="561">
        <v>362.2</v>
      </c>
    </row>
    <row r="18" spans="1:10">
      <c r="A18" s="269" t="s">
        <v>635</v>
      </c>
      <c r="B18" s="269" t="s">
        <v>635</v>
      </c>
      <c r="C18" s="274" t="s">
        <v>634</v>
      </c>
      <c r="D18" s="269">
        <v>13068016</v>
      </c>
      <c r="E18" s="253">
        <v>225</v>
      </c>
      <c r="F18" s="561">
        <v>0</v>
      </c>
      <c r="G18" s="561">
        <v>38.299999999999997</v>
      </c>
      <c r="H18" s="561">
        <v>0</v>
      </c>
      <c r="I18" s="561">
        <v>0</v>
      </c>
      <c r="J18" s="561">
        <v>170.22</v>
      </c>
    </row>
  </sheetData>
  <mergeCells count="10">
    <mergeCell ref="F2:F4"/>
    <mergeCell ref="G2:G4"/>
    <mergeCell ref="J2:J4"/>
    <mergeCell ref="A2:A4"/>
    <mergeCell ref="C2:C4"/>
    <mergeCell ref="D2:D4"/>
    <mergeCell ref="E2:E4"/>
    <mergeCell ref="H2:H4"/>
    <mergeCell ref="I2:I4"/>
    <mergeCell ref="B2:B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AC984-1E2E-4430-83D1-46A0B368930A}">
  <dimension ref="A1:I31"/>
  <sheetViews>
    <sheetView zoomScaleNormal="100" workbookViewId="0">
      <selection activeCell="H15" sqref="H15"/>
    </sheetView>
  </sheetViews>
  <sheetFormatPr defaultRowHeight="15"/>
  <cols>
    <col min="1" max="1" width="9" style="573"/>
    <col min="2" max="2" width="9.5" style="573" bestFit="1" customWidth="1"/>
    <col min="3" max="4" width="9" style="573"/>
    <col min="5" max="5" width="9" style="574"/>
    <col min="6" max="16384" width="9" style="16"/>
  </cols>
  <sheetData>
    <row r="1" spans="1:9">
      <c r="A1" s="577" t="s">
        <v>724</v>
      </c>
    </row>
    <row r="2" spans="1:9" ht="23.25" thickBot="1">
      <c r="A2" s="578" t="s">
        <v>596</v>
      </c>
      <c r="B2" s="579" t="s">
        <v>506</v>
      </c>
      <c r="C2" s="579" t="s">
        <v>725</v>
      </c>
      <c r="D2" s="579" t="s">
        <v>726</v>
      </c>
    </row>
    <row r="3" spans="1:9">
      <c r="A3" s="580" t="s">
        <v>34</v>
      </c>
      <c r="B3" s="581">
        <v>5234</v>
      </c>
      <c r="C3" s="581">
        <v>228</v>
      </c>
      <c r="D3" s="581">
        <v>5007</v>
      </c>
    </row>
    <row r="4" spans="1:9">
      <c r="A4" s="582" t="s">
        <v>64</v>
      </c>
      <c r="B4" s="583">
        <v>5917</v>
      </c>
      <c r="C4" s="583">
        <v>305</v>
      </c>
      <c r="D4" s="583">
        <v>5612</v>
      </c>
    </row>
    <row r="5" spans="1:9">
      <c r="A5" s="582" t="s">
        <v>63</v>
      </c>
      <c r="B5" s="583">
        <v>18470</v>
      </c>
      <c r="C5" s="583">
        <v>1912</v>
      </c>
      <c r="D5" s="583">
        <v>16558</v>
      </c>
    </row>
    <row r="6" spans="1:9">
      <c r="A6" s="584" t="s">
        <v>62</v>
      </c>
      <c r="B6" s="583">
        <v>3560</v>
      </c>
      <c r="C6" s="583">
        <v>159</v>
      </c>
      <c r="D6" s="583">
        <v>3401</v>
      </c>
    </row>
    <row r="7" spans="1:9" s="575" customFormat="1">
      <c r="A7" s="584" t="s">
        <v>61</v>
      </c>
      <c r="B7" s="583">
        <v>3702</v>
      </c>
      <c r="C7" s="583">
        <v>361</v>
      </c>
      <c r="D7" s="583">
        <v>3340</v>
      </c>
      <c r="E7" s="576"/>
      <c r="F7" s="16"/>
      <c r="G7" s="16"/>
      <c r="H7" s="16"/>
      <c r="I7" s="16"/>
    </row>
    <row r="8" spans="1:9">
      <c r="A8" s="584" t="s">
        <v>60</v>
      </c>
      <c r="B8" s="583">
        <v>4891</v>
      </c>
      <c r="C8" s="583">
        <v>292</v>
      </c>
      <c r="D8" s="583">
        <v>4600</v>
      </c>
    </row>
    <row r="9" spans="1:9">
      <c r="A9" s="584" t="s">
        <v>59</v>
      </c>
      <c r="B9" s="583">
        <v>17539</v>
      </c>
      <c r="C9" s="583">
        <v>8230</v>
      </c>
      <c r="D9" s="583">
        <v>9308</v>
      </c>
    </row>
    <row r="10" spans="1:9">
      <c r="A10" s="584" t="s">
        <v>58</v>
      </c>
      <c r="B10" s="583">
        <v>2874</v>
      </c>
      <c r="C10" s="583">
        <v>130</v>
      </c>
      <c r="D10" s="583">
        <v>2744</v>
      </c>
    </row>
    <row r="11" spans="1:9">
      <c r="A11" s="584" t="s">
        <v>57</v>
      </c>
      <c r="B11" s="583">
        <v>4248</v>
      </c>
      <c r="C11" s="583">
        <v>58</v>
      </c>
      <c r="D11" s="583">
        <v>4190</v>
      </c>
    </row>
    <row r="12" spans="1:9">
      <c r="A12" s="584" t="s">
        <v>56</v>
      </c>
      <c r="B12" s="583">
        <v>2945</v>
      </c>
      <c r="C12" s="583">
        <v>69</v>
      </c>
      <c r="D12" s="583">
        <v>2876</v>
      </c>
    </row>
    <row r="13" spans="1:9">
      <c r="A13" s="584" t="s">
        <v>55</v>
      </c>
      <c r="B13" s="583">
        <v>5116</v>
      </c>
      <c r="C13" s="583">
        <v>180</v>
      </c>
      <c r="D13" s="583">
        <v>4936</v>
      </c>
    </row>
    <row r="14" spans="1:9">
      <c r="A14" s="584" t="s">
        <v>54</v>
      </c>
      <c r="B14" s="583">
        <v>1355</v>
      </c>
      <c r="C14" s="583">
        <v>43</v>
      </c>
      <c r="D14" s="583">
        <v>1312</v>
      </c>
    </row>
    <row r="15" spans="1:9">
      <c r="A15" s="585" t="s">
        <v>33</v>
      </c>
      <c r="B15" s="581">
        <v>2855</v>
      </c>
      <c r="C15" s="581">
        <v>168</v>
      </c>
      <c r="D15" s="581">
        <v>2687</v>
      </c>
    </row>
    <row r="16" spans="1:9">
      <c r="A16" s="584" t="s">
        <v>53</v>
      </c>
      <c r="B16" s="583">
        <v>2646</v>
      </c>
      <c r="C16" s="583">
        <v>258</v>
      </c>
      <c r="D16" s="583">
        <v>2388</v>
      </c>
    </row>
    <row r="17" spans="1:4">
      <c r="A17" s="584" t="s">
        <v>51</v>
      </c>
      <c r="B17" s="583">
        <v>920</v>
      </c>
      <c r="C17" s="583">
        <v>40</v>
      </c>
      <c r="D17" s="583">
        <v>880</v>
      </c>
    </row>
    <row r="18" spans="1:4">
      <c r="A18" s="584" t="s">
        <v>50</v>
      </c>
      <c r="B18" s="583">
        <v>2527</v>
      </c>
      <c r="C18" s="583">
        <v>69</v>
      </c>
      <c r="D18" s="583">
        <v>2459</v>
      </c>
    </row>
    <row r="19" spans="1:4">
      <c r="A19" s="584" t="s">
        <v>49</v>
      </c>
      <c r="B19" s="583">
        <v>14828</v>
      </c>
      <c r="C19" s="583">
        <v>708</v>
      </c>
      <c r="D19" s="583">
        <v>14119</v>
      </c>
    </row>
    <row r="20" spans="1:4">
      <c r="A20" s="584" t="s">
        <v>48</v>
      </c>
      <c r="B20" s="583">
        <v>1879</v>
      </c>
      <c r="C20" s="583">
        <v>56</v>
      </c>
      <c r="D20" s="583">
        <v>1824</v>
      </c>
    </row>
    <row r="21" spans="1:4">
      <c r="A21" s="584" t="s">
        <v>47</v>
      </c>
      <c r="B21" s="583">
        <v>5173</v>
      </c>
      <c r="C21" s="583">
        <v>63</v>
      </c>
      <c r="D21" s="583">
        <v>5111</v>
      </c>
    </row>
    <row r="22" spans="1:4">
      <c r="A22" s="584" t="s">
        <v>46</v>
      </c>
      <c r="B22" s="583">
        <v>8429</v>
      </c>
      <c r="C22" s="583">
        <v>299</v>
      </c>
      <c r="D22" s="583">
        <v>8129</v>
      </c>
    </row>
    <row r="23" spans="1:4">
      <c r="A23" s="584" t="s">
        <v>45</v>
      </c>
      <c r="B23" s="583">
        <v>7428</v>
      </c>
      <c r="C23" s="583">
        <v>149</v>
      </c>
      <c r="D23" s="583">
        <v>7279</v>
      </c>
    </row>
    <row r="24" spans="1:4">
      <c r="A24" s="584" t="s">
        <v>44</v>
      </c>
      <c r="B24" s="583">
        <v>4612</v>
      </c>
      <c r="C24" s="583">
        <v>100</v>
      </c>
      <c r="D24" s="583">
        <v>4512</v>
      </c>
    </row>
    <row r="25" spans="1:4">
      <c r="A25" s="584" t="s">
        <v>43</v>
      </c>
      <c r="B25" s="583">
        <v>1546</v>
      </c>
      <c r="C25" s="583">
        <v>108</v>
      </c>
      <c r="D25" s="583">
        <v>1437</v>
      </c>
    </row>
    <row r="26" spans="1:4">
      <c r="A26" s="584" t="s">
        <v>42</v>
      </c>
      <c r="B26" s="583">
        <v>10425</v>
      </c>
      <c r="C26" s="583">
        <v>38</v>
      </c>
      <c r="D26" s="583">
        <v>10387</v>
      </c>
    </row>
    <row r="27" spans="1:4">
      <c r="A27" s="584" t="s">
        <v>41</v>
      </c>
      <c r="B27" s="583">
        <v>3964</v>
      </c>
      <c r="C27" s="583">
        <v>62</v>
      </c>
      <c r="D27" s="583">
        <v>3902</v>
      </c>
    </row>
    <row r="28" spans="1:4">
      <c r="A28" s="584" t="s">
        <v>40</v>
      </c>
      <c r="B28" s="583">
        <v>2277</v>
      </c>
      <c r="C28" s="583">
        <v>83</v>
      </c>
      <c r="D28" s="583">
        <v>2194</v>
      </c>
    </row>
    <row r="29" spans="1:4">
      <c r="A29" s="584" t="s">
        <v>39</v>
      </c>
      <c r="B29" s="583">
        <v>23253</v>
      </c>
      <c r="C29" s="583">
        <v>344</v>
      </c>
      <c r="D29" s="583">
        <v>22908</v>
      </c>
    </row>
    <row r="30" spans="1:4">
      <c r="A30" s="584" t="s">
        <v>38</v>
      </c>
      <c r="B30" s="583">
        <v>13628</v>
      </c>
      <c r="C30" s="583">
        <v>283</v>
      </c>
      <c r="D30" s="583">
        <v>13345</v>
      </c>
    </row>
    <row r="31" spans="1:4">
      <c r="A31" s="584"/>
      <c r="B31" s="583"/>
      <c r="C31" s="583"/>
      <c r="D31" s="583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0BDAF-F749-46D3-A695-C2C787800104}">
  <dimension ref="A1"/>
  <sheetViews>
    <sheetView workbookViewId="0">
      <selection sqref="A1:XFD1"/>
    </sheetView>
  </sheetViews>
  <sheetFormatPr defaultRowHeight="14.25"/>
  <sheetData>
    <row r="1" spans="1:1">
      <c r="A1" s="7" t="s">
        <v>764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DD211-7C8B-42B7-8C9A-3CFB7ECC7CA7}">
  <dimension ref="A1"/>
  <sheetViews>
    <sheetView workbookViewId="0">
      <selection sqref="A1:XFD1"/>
    </sheetView>
  </sheetViews>
  <sheetFormatPr defaultRowHeight="14.25"/>
  <sheetData>
    <row r="1" spans="1:1">
      <c r="A1" s="7" t="s">
        <v>765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B8FC2-B53E-4491-B8CD-245598AE836B}">
  <dimension ref="A1"/>
  <sheetViews>
    <sheetView workbookViewId="0">
      <selection activeCell="T21" sqref="T21"/>
    </sheetView>
  </sheetViews>
  <sheetFormatPr defaultRowHeight="14.25"/>
  <sheetData>
    <row r="1" spans="1:1">
      <c r="A1" s="7" t="s">
        <v>766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A6554-163C-4DC9-A853-58BFC709639F}">
  <dimension ref="A1:F53"/>
  <sheetViews>
    <sheetView workbookViewId="0">
      <selection sqref="A1:XFD1"/>
    </sheetView>
  </sheetViews>
  <sheetFormatPr defaultRowHeight="14.25"/>
  <cols>
    <col min="2" max="2" width="16.75" bestFit="1" customWidth="1"/>
    <col min="4" max="4" width="21.875" bestFit="1" customWidth="1"/>
    <col min="6" max="6" width="21.75" bestFit="1" customWidth="1"/>
  </cols>
  <sheetData>
    <row r="1" spans="1:6">
      <c r="A1" s="7" t="s">
        <v>776</v>
      </c>
    </row>
    <row r="2" spans="1:6">
      <c r="A2" s="609">
        <v>66001</v>
      </c>
      <c r="B2" s="610" t="s">
        <v>779</v>
      </c>
      <c r="C2" s="609">
        <v>66053</v>
      </c>
      <c r="D2" s="610" t="s">
        <v>780</v>
      </c>
      <c r="E2" s="609">
        <v>66105</v>
      </c>
      <c r="F2" s="611" t="s">
        <v>781</v>
      </c>
    </row>
    <row r="3" spans="1:6">
      <c r="A3" s="609">
        <v>66002</v>
      </c>
      <c r="B3" s="610" t="s">
        <v>782</v>
      </c>
      <c r="C3" s="609">
        <v>66054</v>
      </c>
      <c r="D3" s="610" t="s">
        <v>783</v>
      </c>
      <c r="E3" s="609">
        <v>66106</v>
      </c>
      <c r="F3" s="611" t="s">
        <v>784</v>
      </c>
    </row>
    <row r="4" spans="1:6">
      <c r="A4" s="609">
        <v>66003</v>
      </c>
      <c r="B4" s="610" t="s">
        <v>785</v>
      </c>
      <c r="C4" s="609">
        <v>66055</v>
      </c>
      <c r="D4" s="610" t="s">
        <v>786</v>
      </c>
      <c r="E4" s="609">
        <v>66107</v>
      </c>
      <c r="F4" s="611" t="s">
        <v>787</v>
      </c>
    </row>
    <row r="5" spans="1:6">
      <c r="A5" s="609">
        <v>66004</v>
      </c>
      <c r="B5" s="610" t="s">
        <v>788</v>
      </c>
      <c r="C5" s="609">
        <v>66056</v>
      </c>
      <c r="D5" s="610" t="s">
        <v>789</v>
      </c>
      <c r="E5" s="609">
        <v>66108</v>
      </c>
      <c r="F5" s="611" t="s">
        <v>790</v>
      </c>
    </row>
    <row r="6" spans="1:6">
      <c r="A6" s="609">
        <v>66005</v>
      </c>
      <c r="B6" s="610" t="s">
        <v>791</v>
      </c>
      <c r="C6" s="609">
        <v>66057</v>
      </c>
      <c r="D6" s="610" t="s">
        <v>792</v>
      </c>
      <c r="E6" s="609">
        <v>67001</v>
      </c>
      <c r="F6" s="611" t="s">
        <v>793</v>
      </c>
    </row>
    <row r="7" spans="1:6">
      <c r="A7" s="609">
        <v>66006</v>
      </c>
      <c r="B7" s="610" t="s">
        <v>794</v>
      </c>
      <c r="C7" s="609">
        <v>66058</v>
      </c>
      <c r="D7" s="610" t="s">
        <v>795</v>
      </c>
      <c r="E7" s="609">
        <v>67002</v>
      </c>
      <c r="F7" s="611" t="s">
        <v>796</v>
      </c>
    </row>
    <row r="8" spans="1:6">
      <c r="A8" s="609">
        <v>66007</v>
      </c>
      <c r="B8" s="610" t="s">
        <v>797</v>
      </c>
      <c r="C8" s="609">
        <v>66059</v>
      </c>
      <c r="D8" s="610" t="s">
        <v>798</v>
      </c>
      <c r="E8" s="609">
        <v>67003</v>
      </c>
      <c r="F8" s="611" t="s">
        <v>799</v>
      </c>
    </row>
    <row r="9" spans="1:6">
      <c r="A9" s="609">
        <v>66008</v>
      </c>
      <c r="B9" s="610" t="s">
        <v>800</v>
      </c>
      <c r="C9" s="609">
        <v>66060</v>
      </c>
      <c r="D9" s="610" t="s">
        <v>801</v>
      </c>
      <c r="E9" s="609">
        <v>67004</v>
      </c>
      <c r="F9" s="611" t="s">
        <v>802</v>
      </c>
    </row>
    <row r="10" spans="1:6">
      <c r="A10" s="609">
        <v>66009</v>
      </c>
      <c r="B10" s="610" t="s">
        <v>803</v>
      </c>
      <c r="C10" s="609">
        <v>66061</v>
      </c>
      <c r="D10" s="610" t="s">
        <v>804</v>
      </c>
      <c r="E10" s="609">
        <v>67005</v>
      </c>
      <c r="F10" s="611" t="s">
        <v>805</v>
      </c>
    </row>
    <row r="11" spans="1:6">
      <c r="A11" s="609">
        <v>66010</v>
      </c>
      <c r="B11" s="610" t="s">
        <v>806</v>
      </c>
      <c r="C11" s="609">
        <v>66062</v>
      </c>
      <c r="D11" s="610" t="s">
        <v>807</v>
      </c>
      <c r="E11" s="609">
        <v>67006</v>
      </c>
      <c r="F11" s="611" t="s">
        <v>808</v>
      </c>
    </row>
    <row r="12" spans="1:6">
      <c r="A12" s="609">
        <v>66011</v>
      </c>
      <c r="B12" s="610" t="s">
        <v>809</v>
      </c>
      <c r="C12" s="609">
        <v>66063</v>
      </c>
      <c r="D12" s="610" t="s">
        <v>810</v>
      </c>
      <c r="E12" s="609">
        <v>67007</v>
      </c>
      <c r="F12" s="611" t="s">
        <v>811</v>
      </c>
    </row>
    <row r="13" spans="1:6">
      <c r="A13" s="609">
        <v>66012</v>
      </c>
      <c r="B13" s="610" t="s">
        <v>812</v>
      </c>
      <c r="C13" s="609">
        <v>66064</v>
      </c>
      <c r="D13" s="610" t="s">
        <v>813</v>
      </c>
      <c r="E13" s="609">
        <v>67008</v>
      </c>
      <c r="F13" s="611" t="s">
        <v>814</v>
      </c>
    </row>
    <row r="14" spans="1:6">
      <c r="A14" s="609">
        <v>66013</v>
      </c>
      <c r="B14" s="610" t="s">
        <v>815</v>
      </c>
      <c r="C14" s="609">
        <v>66065</v>
      </c>
      <c r="D14" s="610" t="s">
        <v>816</v>
      </c>
      <c r="E14" s="609">
        <v>67009</v>
      </c>
      <c r="F14" s="611" t="s">
        <v>817</v>
      </c>
    </row>
    <row r="15" spans="1:6">
      <c r="A15" s="609">
        <v>66014</v>
      </c>
      <c r="B15" s="610" t="s">
        <v>818</v>
      </c>
      <c r="C15" s="609">
        <v>66066</v>
      </c>
      <c r="D15" s="610" t="s">
        <v>819</v>
      </c>
      <c r="E15" s="609">
        <v>67010</v>
      </c>
      <c r="F15" s="611" t="s">
        <v>820</v>
      </c>
    </row>
    <row r="16" spans="1:6">
      <c r="A16" s="609">
        <v>66015</v>
      </c>
      <c r="B16" s="610" t="s">
        <v>821</v>
      </c>
      <c r="C16" s="609">
        <v>66067</v>
      </c>
      <c r="D16" s="610" t="s">
        <v>822</v>
      </c>
      <c r="E16" s="609">
        <v>67011</v>
      </c>
      <c r="F16" s="611" t="s">
        <v>823</v>
      </c>
    </row>
    <row r="17" spans="1:6">
      <c r="A17" s="609">
        <v>66016</v>
      </c>
      <c r="B17" s="610" t="s">
        <v>824</v>
      </c>
      <c r="C17" s="609">
        <v>66068</v>
      </c>
      <c r="D17" s="610" t="s">
        <v>825</v>
      </c>
      <c r="E17" s="609">
        <v>67012</v>
      </c>
      <c r="F17" s="611" t="s">
        <v>826</v>
      </c>
    </row>
    <row r="18" spans="1:6">
      <c r="A18" s="609">
        <v>66017</v>
      </c>
      <c r="B18" s="610" t="s">
        <v>827</v>
      </c>
      <c r="C18" s="609">
        <v>66069</v>
      </c>
      <c r="D18" s="610" t="s">
        <v>828</v>
      </c>
      <c r="E18" s="609">
        <v>67013</v>
      </c>
      <c r="F18" s="611" t="s">
        <v>829</v>
      </c>
    </row>
    <row r="19" spans="1:6">
      <c r="A19" s="609">
        <v>66018</v>
      </c>
      <c r="B19" s="610" t="s">
        <v>830</v>
      </c>
      <c r="C19" s="609">
        <v>66070</v>
      </c>
      <c r="D19" s="610" t="s">
        <v>831</v>
      </c>
      <c r="E19" s="609">
        <v>67014</v>
      </c>
      <c r="F19" s="611" t="s">
        <v>832</v>
      </c>
    </row>
    <row r="20" spans="1:6">
      <c r="A20" s="609">
        <v>66019</v>
      </c>
      <c r="B20" s="610" t="s">
        <v>833</v>
      </c>
      <c r="C20" s="609">
        <v>66071</v>
      </c>
      <c r="D20" s="610" t="s">
        <v>834</v>
      </c>
      <c r="E20" s="609">
        <v>67015</v>
      </c>
      <c r="F20" s="611" t="s">
        <v>835</v>
      </c>
    </row>
    <row r="21" spans="1:6">
      <c r="A21" s="609">
        <v>66020</v>
      </c>
      <c r="B21" s="610" t="s">
        <v>836</v>
      </c>
      <c r="C21" s="609">
        <v>66072</v>
      </c>
      <c r="D21" s="610" t="s">
        <v>837</v>
      </c>
      <c r="E21" s="609">
        <v>67016</v>
      </c>
      <c r="F21" s="611" t="s">
        <v>838</v>
      </c>
    </row>
    <row r="22" spans="1:6">
      <c r="A22" s="609">
        <v>66021</v>
      </c>
      <c r="B22" s="610" t="s">
        <v>839</v>
      </c>
      <c r="C22" s="609">
        <v>66073</v>
      </c>
      <c r="D22" s="610" t="s">
        <v>840</v>
      </c>
      <c r="E22" s="609">
        <v>67017</v>
      </c>
      <c r="F22" s="611" t="s">
        <v>841</v>
      </c>
    </row>
    <row r="23" spans="1:6">
      <c r="A23" s="609">
        <v>66022</v>
      </c>
      <c r="B23" s="610" t="s">
        <v>842</v>
      </c>
      <c r="C23" s="609">
        <v>66074</v>
      </c>
      <c r="D23" s="610" t="s">
        <v>843</v>
      </c>
      <c r="E23" s="609">
        <v>67018</v>
      </c>
      <c r="F23" s="611" t="s">
        <v>844</v>
      </c>
    </row>
    <row r="24" spans="1:6">
      <c r="A24" s="609">
        <v>66023</v>
      </c>
      <c r="B24" s="610" t="s">
        <v>845</v>
      </c>
      <c r="C24" s="609">
        <v>66075</v>
      </c>
      <c r="D24" s="610" t="s">
        <v>846</v>
      </c>
      <c r="E24" s="609">
        <v>67019</v>
      </c>
      <c r="F24" s="611" t="s">
        <v>847</v>
      </c>
    </row>
    <row r="25" spans="1:6">
      <c r="A25" s="609">
        <v>66024</v>
      </c>
      <c r="B25" s="610" t="s">
        <v>848</v>
      </c>
      <c r="C25" s="609">
        <v>66076</v>
      </c>
      <c r="D25" s="610" t="s">
        <v>849</v>
      </c>
      <c r="E25" s="609">
        <v>67020</v>
      </c>
      <c r="F25" s="611" t="s">
        <v>850</v>
      </c>
    </row>
    <row r="26" spans="1:6">
      <c r="A26" s="609">
        <v>66025</v>
      </c>
      <c r="B26" s="610" t="s">
        <v>851</v>
      </c>
      <c r="C26" s="609">
        <v>66077</v>
      </c>
      <c r="D26" s="610" t="s">
        <v>852</v>
      </c>
      <c r="E26" s="609">
        <v>67021</v>
      </c>
      <c r="F26" s="611" t="s">
        <v>853</v>
      </c>
    </row>
    <row r="27" spans="1:6">
      <c r="A27" s="609">
        <v>66026</v>
      </c>
      <c r="B27" s="610" t="s">
        <v>854</v>
      </c>
      <c r="C27" s="609">
        <v>66078</v>
      </c>
      <c r="D27" s="610" t="s">
        <v>855</v>
      </c>
      <c r="E27" s="609">
        <v>67022</v>
      </c>
      <c r="F27" s="611" t="s">
        <v>856</v>
      </c>
    </row>
    <row r="28" spans="1:6">
      <c r="A28" s="609">
        <v>66027</v>
      </c>
      <c r="B28" s="610" t="s">
        <v>857</v>
      </c>
      <c r="C28" s="609">
        <v>66079</v>
      </c>
      <c r="D28" s="610" t="s">
        <v>858</v>
      </c>
      <c r="E28" s="609">
        <v>67023</v>
      </c>
      <c r="F28" s="611" t="s">
        <v>859</v>
      </c>
    </row>
    <row r="29" spans="1:6">
      <c r="A29" s="609">
        <v>66028</v>
      </c>
      <c r="B29" s="610" t="s">
        <v>860</v>
      </c>
      <c r="C29" s="609">
        <v>66080</v>
      </c>
      <c r="D29" s="610" t="s">
        <v>861</v>
      </c>
      <c r="E29" s="609">
        <v>67024</v>
      </c>
      <c r="F29" s="611" t="s">
        <v>862</v>
      </c>
    </row>
    <row r="30" spans="1:6">
      <c r="A30" s="609">
        <v>66029</v>
      </c>
      <c r="B30" s="610" t="s">
        <v>863</v>
      </c>
      <c r="C30" s="609">
        <v>66081</v>
      </c>
      <c r="D30" s="610" t="s">
        <v>864</v>
      </c>
      <c r="E30" s="609">
        <v>67025</v>
      </c>
      <c r="F30" s="611" t="s">
        <v>865</v>
      </c>
    </row>
    <row r="31" spans="1:6">
      <c r="A31" s="609">
        <v>66030</v>
      </c>
      <c r="B31" s="610" t="s">
        <v>866</v>
      </c>
      <c r="C31" s="609">
        <v>66082</v>
      </c>
      <c r="D31" s="610" t="s">
        <v>867</v>
      </c>
      <c r="E31" s="609">
        <v>67026</v>
      </c>
      <c r="F31" s="611" t="s">
        <v>868</v>
      </c>
    </row>
    <row r="32" spans="1:6">
      <c r="A32" s="609">
        <v>66031</v>
      </c>
      <c r="B32" s="610" t="s">
        <v>869</v>
      </c>
      <c r="C32" s="609">
        <v>66083</v>
      </c>
      <c r="D32" s="610" t="s">
        <v>870</v>
      </c>
      <c r="E32" s="609">
        <v>67027</v>
      </c>
      <c r="F32" s="611" t="s">
        <v>871</v>
      </c>
    </row>
    <row r="33" spans="1:6">
      <c r="A33" s="609">
        <v>66032</v>
      </c>
      <c r="B33" s="610" t="s">
        <v>872</v>
      </c>
      <c r="C33" s="609">
        <v>66084</v>
      </c>
      <c r="D33" s="610" t="s">
        <v>873</v>
      </c>
      <c r="E33" s="609">
        <v>67028</v>
      </c>
      <c r="F33" s="611" t="s">
        <v>874</v>
      </c>
    </row>
    <row r="34" spans="1:6">
      <c r="A34" s="609">
        <v>66033</v>
      </c>
      <c r="B34" s="610" t="s">
        <v>875</v>
      </c>
      <c r="C34" s="609">
        <v>66085</v>
      </c>
      <c r="D34" s="610" t="s">
        <v>876</v>
      </c>
      <c r="E34" s="609">
        <v>67029</v>
      </c>
      <c r="F34" s="611" t="s">
        <v>877</v>
      </c>
    </row>
    <row r="35" spans="1:6">
      <c r="A35" s="609">
        <v>66034</v>
      </c>
      <c r="B35" s="610" t="s">
        <v>878</v>
      </c>
      <c r="C35" s="609">
        <v>66086</v>
      </c>
      <c r="D35" s="610" t="s">
        <v>879</v>
      </c>
      <c r="E35" s="609">
        <v>67030</v>
      </c>
      <c r="F35" s="611" t="s">
        <v>880</v>
      </c>
    </row>
    <row r="36" spans="1:6">
      <c r="A36" s="609">
        <v>66035</v>
      </c>
      <c r="B36" s="610" t="s">
        <v>881</v>
      </c>
      <c r="C36" s="609">
        <v>66087</v>
      </c>
      <c r="D36" s="610" t="s">
        <v>882</v>
      </c>
      <c r="E36" s="609">
        <v>67031</v>
      </c>
      <c r="F36" s="611" t="s">
        <v>883</v>
      </c>
    </row>
    <row r="37" spans="1:6">
      <c r="A37" s="609">
        <v>66036</v>
      </c>
      <c r="B37" s="610" t="s">
        <v>884</v>
      </c>
      <c r="C37" s="609">
        <v>66088</v>
      </c>
      <c r="D37" s="610" t="s">
        <v>885</v>
      </c>
      <c r="E37" s="609">
        <v>67032</v>
      </c>
      <c r="F37" s="611" t="s">
        <v>886</v>
      </c>
    </row>
    <row r="38" spans="1:6">
      <c r="A38" s="609">
        <v>66037</v>
      </c>
      <c r="B38" s="610" t="s">
        <v>887</v>
      </c>
      <c r="C38" s="609">
        <v>66089</v>
      </c>
      <c r="D38" s="610" t="s">
        <v>888</v>
      </c>
      <c r="E38" s="609">
        <v>67033</v>
      </c>
      <c r="F38" s="611" t="s">
        <v>889</v>
      </c>
    </row>
    <row r="39" spans="1:6">
      <c r="A39" s="609">
        <v>66038</v>
      </c>
      <c r="B39" s="610" t="s">
        <v>890</v>
      </c>
      <c r="C39" s="609">
        <v>66090</v>
      </c>
      <c r="D39" s="610" t="s">
        <v>891</v>
      </c>
      <c r="E39" s="609">
        <v>67034</v>
      </c>
      <c r="F39" s="611" t="s">
        <v>892</v>
      </c>
    </row>
    <row r="40" spans="1:6">
      <c r="A40" s="609">
        <v>66039</v>
      </c>
      <c r="B40" s="610" t="s">
        <v>893</v>
      </c>
      <c r="C40" s="609">
        <v>66091</v>
      </c>
      <c r="D40" s="610" t="s">
        <v>894</v>
      </c>
      <c r="E40" s="609">
        <v>67035</v>
      </c>
      <c r="F40" s="611" t="s">
        <v>895</v>
      </c>
    </row>
    <row r="41" spans="1:6">
      <c r="A41" s="609">
        <v>66040</v>
      </c>
      <c r="B41" s="610" t="s">
        <v>896</v>
      </c>
      <c r="C41" s="609">
        <v>66092</v>
      </c>
      <c r="D41" s="610" t="s">
        <v>897</v>
      </c>
      <c r="E41" s="609">
        <v>67036</v>
      </c>
      <c r="F41" s="611" t="s">
        <v>898</v>
      </c>
    </row>
    <row r="42" spans="1:6">
      <c r="A42" s="609">
        <v>66041</v>
      </c>
      <c r="B42" s="610" t="s">
        <v>899</v>
      </c>
      <c r="C42" s="609">
        <v>66093</v>
      </c>
      <c r="D42" s="610" t="s">
        <v>900</v>
      </c>
      <c r="E42" s="609">
        <v>67037</v>
      </c>
      <c r="F42" s="611" t="s">
        <v>901</v>
      </c>
    </row>
    <row r="43" spans="1:6">
      <c r="A43" s="609">
        <v>66042</v>
      </c>
      <c r="B43" s="610" t="s">
        <v>902</v>
      </c>
      <c r="C43" s="609">
        <v>66094</v>
      </c>
      <c r="D43" s="610" t="s">
        <v>903</v>
      </c>
      <c r="E43" s="609">
        <v>67038</v>
      </c>
      <c r="F43" s="611" t="s">
        <v>904</v>
      </c>
    </row>
    <row r="44" spans="1:6">
      <c r="A44" s="609">
        <v>66043</v>
      </c>
      <c r="B44" s="610" t="s">
        <v>905</v>
      </c>
      <c r="C44" s="609">
        <v>66095</v>
      </c>
      <c r="D44" s="610" t="s">
        <v>906</v>
      </c>
      <c r="E44" s="609">
        <v>67039</v>
      </c>
      <c r="F44" s="611" t="s">
        <v>907</v>
      </c>
    </row>
    <row r="45" spans="1:6">
      <c r="A45" s="609">
        <v>66044</v>
      </c>
      <c r="B45" s="610" t="s">
        <v>908</v>
      </c>
      <c r="C45" s="609">
        <v>66096</v>
      </c>
      <c r="D45" s="610" t="s">
        <v>909</v>
      </c>
      <c r="E45" s="609">
        <v>67040</v>
      </c>
      <c r="F45" s="611" t="s">
        <v>910</v>
      </c>
    </row>
    <row r="46" spans="1:6">
      <c r="A46" s="609">
        <v>66045</v>
      </c>
      <c r="B46" s="610" t="s">
        <v>911</v>
      </c>
      <c r="C46" s="609">
        <v>66097</v>
      </c>
      <c r="D46" s="610" t="s">
        <v>912</v>
      </c>
      <c r="E46" s="609">
        <v>67041</v>
      </c>
      <c r="F46" s="611" t="s">
        <v>913</v>
      </c>
    </row>
    <row r="47" spans="1:6">
      <c r="A47" s="609">
        <v>66046</v>
      </c>
      <c r="B47" s="610" t="s">
        <v>914</v>
      </c>
      <c r="C47" s="609">
        <v>66098</v>
      </c>
      <c r="D47" s="610" t="s">
        <v>915</v>
      </c>
      <c r="E47" s="609">
        <v>67042</v>
      </c>
      <c r="F47" s="611" t="s">
        <v>916</v>
      </c>
    </row>
    <row r="48" spans="1:6">
      <c r="A48" s="609">
        <v>66047</v>
      </c>
      <c r="B48" s="610" t="s">
        <v>917</v>
      </c>
      <c r="C48" s="609">
        <v>66099</v>
      </c>
      <c r="D48" s="610" t="s">
        <v>918</v>
      </c>
      <c r="E48" s="609">
        <v>67043</v>
      </c>
      <c r="F48" s="611" t="s">
        <v>919</v>
      </c>
    </row>
    <row r="49" spans="1:6">
      <c r="A49" s="609">
        <v>66048</v>
      </c>
      <c r="B49" s="610" t="s">
        <v>920</v>
      </c>
      <c r="C49" s="609">
        <v>66100</v>
      </c>
      <c r="D49" s="610" t="s">
        <v>921</v>
      </c>
      <c r="E49" s="609">
        <v>67044</v>
      </c>
      <c r="F49" s="611" t="s">
        <v>922</v>
      </c>
    </row>
    <row r="50" spans="1:6">
      <c r="A50" s="609">
        <v>66049</v>
      </c>
      <c r="B50" s="610" t="s">
        <v>923</v>
      </c>
      <c r="C50" s="609">
        <v>66101</v>
      </c>
      <c r="D50" s="610" t="s">
        <v>924</v>
      </c>
      <c r="E50" s="609">
        <v>67045</v>
      </c>
      <c r="F50" s="611" t="s">
        <v>925</v>
      </c>
    </row>
    <row r="51" spans="1:6">
      <c r="A51" s="609">
        <v>66050</v>
      </c>
      <c r="B51" s="610" t="s">
        <v>926</v>
      </c>
      <c r="C51" s="609">
        <v>66102</v>
      </c>
      <c r="D51" s="610" t="s">
        <v>927</v>
      </c>
      <c r="E51" s="609">
        <v>67046</v>
      </c>
      <c r="F51" s="611" t="s">
        <v>928</v>
      </c>
    </row>
    <row r="52" spans="1:6">
      <c r="A52" s="609">
        <v>66051</v>
      </c>
      <c r="B52" s="610" t="s">
        <v>929</v>
      </c>
      <c r="C52" s="609">
        <v>66103</v>
      </c>
      <c r="D52" s="610" t="s">
        <v>930</v>
      </c>
      <c r="E52" s="609">
        <v>67047</v>
      </c>
      <c r="F52" s="611" t="s">
        <v>931</v>
      </c>
    </row>
    <row r="53" spans="1:6">
      <c r="A53" s="609">
        <v>66052</v>
      </c>
      <c r="B53" s="610" t="s">
        <v>777</v>
      </c>
      <c r="C53" s="609">
        <v>66104</v>
      </c>
      <c r="D53" s="610" t="s">
        <v>778</v>
      </c>
      <c r="E53" s="612"/>
      <c r="F53" s="612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97F6C-0EAC-4491-B7F0-4BBDF4D539B6}">
  <dimension ref="A1:F51"/>
  <sheetViews>
    <sheetView workbookViewId="0">
      <selection sqref="A1:XFD1"/>
    </sheetView>
  </sheetViews>
  <sheetFormatPr defaultRowHeight="14.25"/>
  <cols>
    <col min="1" max="1" width="8.875" customWidth="1"/>
    <col min="2" max="2" width="24.625" bestFit="1" customWidth="1"/>
    <col min="3" max="3" width="8.875" customWidth="1"/>
    <col min="4" max="4" width="19.75" bestFit="1" customWidth="1"/>
    <col min="5" max="5" width="8.875" customWidth="1"/>
    <col min="6" max="6" width="21.375" bestFit="1" customWidth="1"/>
  </cols>
  <sheetData>
    <row r="1" spans="1:6">
      <c r="A1" s="7" t="s">
        <v>932</v>
      </c>
    </row>
    <row r="2" spans="1:6">
      <c r="A2" s="609">
        <v>68001</v>
      </c>
      <c r="B2" s="610" t="s">
        <v>933</v>
      </c>
      <c r="C2" s="609">
        <v>69005</v>
      </c>
      <c r="D2" s="610" t="s">
        <v>934</v>
      </c>
      <c r="E2" s="609">
        <v>69055</v>
      </c>
      <c r="F2" s="610" t="s">
        <v>935</v>
      </c>
    </row>
    <row r="3" spans="1:6">
      <c r="A3" s="609">
        <v>68002</v>
      </c>
      <c r="B3" s="610" t="s">
        <v>936</v>
      </c>
      <c r="C3" s="609">
        <v>69006</v>
      </c>
      <c r="D3" s="610" t="s">
        <v>937</v>
      </c>
      <c r="E3" s="609">
        <v>69056</v>
      </c>
      <c r="F3" s="610" t="s">
        <v>938</v>
      </c>
    </row>
    <row r="4" spans="1:6">
      <c r="A4" s="609">
        <v>68003</v>
      </c>
      <c r="B4" s="610" t="s">
        <v>939</v>
      </c>
      <c r="C4" s="609">
        <v>69007</v>
      </c>
      <c r="D4" s="610" t="s">
        <v>940</v>
      </c>
      <c r="E4" s="609">
        <v>69057</v>
      </c>
      <c r="F4" s="610" t="s">
        <v>941</v>
      </c>
    </row>
    <row r="5" spans="1:6">
      <c r="A5" s="609">
        <v>68004</v>
      </c>
      <c r="B5" s="610" t="s">
        <v>942</v>
      </c>
      <c r="C5" s="609">
        <v>69008</v>
      </c>
      <c r="D5" s="610" t="s">
        <v>943</v>
      </c>
      <c r="E5" s="609">
        <v>69058</v>
      </c>
      <c r="F5" s="610" t="s">
        <v>944</v>
      </c>
    </row>
    <row r="6" spans="1:6">
      <c r="A6" s="609">
        <v>68005</v>
      </c>
      <c r="B6" s="610" t="s">
        <v>945</v>
      </c>
      <c r="C6" s="609">
        <v>69009</v>
      </c>
      <c r="D6" s="610" t="s">
        <v>946</v>
      </c>
      <c r="E6" s="609">
        <v>69059</v>
      </c>
      <c r="F6" s="610" t="s">
        <v>947</v>
      </c>
    </row>
    <row r="7" spans="1:6">
      <c r="A7" s="609">
        <v>68006</v>
      </c>
      <c r="B7" s="610" t="s">
        <v>948</v>
      </c>
      <c r="C7" s="609">
        <v>69010</v>
      </c>
      <c r="D7" s="610" t="s">
        <v>949</v>
      </c>
      <c r="E7" s="609">
        <v>69060</v>
      </c>
      <c r="F7" s="610" t="s">
        <v>950</v>
      </c>
    </row>
    <row r="8" spans="1:6">
      <c r="A8" s="609">
        <v>68007</v>
      </c>
      <c r="B8" s="610" t="s">
        <v>951</v>
      </c>
      <c r="C8" s="609">
        <v>69011</v>
      </c>
      <c r="D8" s="610" t="s">
        <v>952</v>
      </c>
      <c r="E8" s="609">
        <v>69061</v>
      </c>
      <c r="F8" s="610" t="s">
        <v>953</v>
      </c>
    </row>
    <row r="9" spans="1:6">
      <c r="A9" s="609">
        <v>68008</v>
      </c>
      <c r="B9" s="610" t="s">
        <v>954</v>
      </c>
      <c r="C9" s="609">
        <v>69012</v>
      </c>
      <c r="D9" s="610" t="s">
        <v>955</v>
      </c>
      <c r="E9" s="609">
        <v>69062</v>
      </c>
      <c r="F9" s="610" t="s">
        <v>956</v>
      </c>
    </row>
    <row r="10" spans="1:6">
      <c r="A10" s="609">
        <v>68009</v>
      </c>
      <c r="B10" s="610" t="s">
        <v>957</v>
      </c>
      <c r="C10" s="609">
        <v>69013</v>
      </c>
      <c r="D10" s="610" t="s">
        <v>958</v>
      </c>
      <c r="E10" s="609">
        <v>69063</v>
      </c>
      <c r="F10" s="610" t="s">
        <v>959</v>
      </c>
    </row>
    <row r="11" spans="1:6">
      <c r="A11" s="609">
        <v>68010</v>
      </c>
      <c r="B11" s="610" t="s">
        <v>960</v>
      </c>
      <c r="C11" s="609">
        <v>69014</v>
      </c>
      <c r="D11" s="610" t="s">
        <v>961</v>
      </c>
      <c r="E11" s="609">
        <v>69064</v>
      </c>
      <c r="F11" s="610" t="s">
        <v>962</v>
      </c>
    </row>
    <row r="12" spans="1:6">
      <c r="A12" s="609">
        <v>68011</v>
      </c>
      <c r="B12" s="610" t="s">
        <v>963</v>
      </c>
      <c r="C12" s="609">
        <v>69015</v>
      </c>
      <c r="D12" s="610" t="s">
        <v>964</v>
      </c>
      <c r="E12" s="609">
        <v>69065</v>
      </c>
      <c r="F12" s="610" t="s">
        <v>965</v>
      </c>
    </row>
    <row r="13" spans="1:6">
      <c r="A13" s="609">
        <v>68012</v>
      </c>
      <c r="B13" s="610" t="s">
        <v>966</v>
      </c>
      <c r="C13" s="609">
        <v>69016</v>
      </c>
      <c r="D13" s="610" t="s">
        <v>967</v>
      </c>
      <c r="E13" s="609">
        <v>69066</v>
      </c>
      <c r="F13" s="610" t="s">
        <v>968</v>
      </c>
    </row>
    <row r="14" spans="1:6">
      <c r="A14" s="609">
        <v>68013</v>
      </c>
      <c r="B14" s="610" t="s">
        <v>969</v>
      </c>
      <c r="C14" s="609">
        <v>69017</v>
      </c>
      <c r="D14" s="610" t="s">
        <v>970</v>
      </c>
      <c r="E14" s="609">
        <v>69067</v>
      </c>
      <c r="F14" s="610" t="s">
        <v>971</v>
      </c>
    </row>
    <row r="15" spans="1:6">
      <c r="A15" s="609">
        <v>68014</v>
      </c>
      <c r="B15" s="610" t="s">
        <v>972</v>
      </c>
      <c r="C15" s="609">
        <v>69018</v>
      </c>
      <c r="D15" s="610" t="s">
        <v>973</v>
      </c>
      <c r="E15" s="609">
        <v>69068</v>
      </c>
      <c r="F15" s="610" t="s">
        <v>974</v>
      </c>
    </row>
    <row r="16" spans="1:6">
      <c r="A16" s="609">
        <v>68015</v>
      </c>
      <c r="B16" s="610" t="s">
        <v>975</v>
      </c>
      <c r="C16" s="609">
        <v>69019</v>
      </c>
      <c r="D16" s="610" t="s">
        <v>976</v>
      </c>
      <c r="E16" s="609">
        <v>69069</v>
      </c>
      <c r="F16" s="610" t="s">
        <v>977</v>
      </c>
    </row>
    <row r="17" spans="1:6">
      <c r="A17" s="609">
        <v>68016</v>
      </c>
      <c r="B17" s="610" t="s">
        <v>978</v>
      </c>
      <c r="C17" s="609">
        <v>69020</v>
      </c>
      <c r="D17" s="610" t="s">
        <v>979</v>
      </c>
      <c r="E17" s="609">
        <v>69070</v>
      </c>
      <c r="F17" s="610" t="s">
        <v>980</v>
      </c>
    </row>
    <row r="18" spans="1:6">
      <c r="A18" s="609">
        <v>68017</v>
      </c>
      <c r="B18" s="610" t="s">
        <v>981</v>
      </c>
      <c r="C18" s="609">
        <v>69021</v>
      </c>
      <c r="D18" s="610" t="s">
        <v>982</v>
      </c>
      <c r="E18" s="609">
        <v>69071</v>
      </c>
      <c r="F18" s="610" t="s">
        <v>983</v>
      </c>
    </row>
    <row r="19" spans="1:6">
      <c r="A19" s="609">
        <v>68018</v>
      </c>
      <c r="B19" s="610" t="s">
        <v>984</v>
      </c>
      <c r="C19" s="609">
        <v>69022</v>
      </c>
      <c r="D19" s="610" t="s">
        <v>985</v>
      </c>
      <c r="E19" s="609">
        <v>69072</v>
      </c>
      <c r="F19" s="610" t="s">
        <v>986</v>
      </c>
    </row>
    <row r="20" spans="1:6">
      <c r="A20" s="609">
        <v>68019</v>
      </c>
      <c r="B20" s="610" t="s">
        <v>987</v>
      </c>
      <c r="C20" s="609">
        <v>69023</v>
      </c>
      <c r="D20" s="610" t="s">
        <v>988</v>
      </c>
      <c r="E20" s="609">
        <v>69073</v>
      </c>
      <c r="F20" s="610" t="s">
        <v>989</v>
      </c>
    </row>
    <row r="21" spans="1:6">
      <c r="A21" s="609">
        <v>68020</v>
      </c>
      <c r="B21" s="610" t="s">
        <v>990</v>
      </c>
      <c r="C21" s="609">
        <v>69024</v>
      </c>
      <c r="D21" s="610" t="s">
        <v>991</v>
      </c>
      <c r="E21" s="609">
        <v>69074</v>
      </c>
      <c r="F21" s="610" t="s">
        <v>992</v>
      </c>
    </row>
    <row r="22" spans="1:6">
      <c r="A22" s="609">
        <v>68021</v>
      </c>
      <c r="B22" s="610" t="s">
        <v>993</v>
      </c>
      <c r="C22" s="609">
        <v>69025</v>
      </c>
      <c r="D22" s="610" t="s">
        <v>994</v>
      </c>
      <c r="E22" s="609">
        <v>69075</v>
      </c>
      <c r="F22" s="610" t="s">
        <v>995</v>
      </c>
    </row>
    <row r="23" spans="1:6">
      <c r="A23" s="609">
        <v>68022</v>
      </c>
      <c r="B23" s="610" t="s">
        <v>996</v>
      </c>
      <c r="C23" s="609">
        <v>69026</v>
      </c>
      <c r="D23" s="610" t="s">
        <v>997</v>
      </c>
      <c r="E23" s="609">
        <v>69076</v>
      </c>
      <c r="F23" s="610" t="s">
        <v>998</v>
      </c>
    </row>
    <row r="24" spans="1:6">
      <c r="A24" s="609">
        <v>68023</v>
      </c>
      <c r="B24" s="610" t="s">
        <v>999</v>
      </c>
      <c r="C24" s="609">
        <v>69027</v>
      </c>
      <c r="D24" s="610" t="s">
        <v>1000</v>
      </c>
      <c r="E24" s="609">
        <v>69077</v>
      </c>
      <c r="F24" s="610" t="s">
        <v>1001</v>
      </c>
    </row>
    <row r="25" spans="1:6">
      <c r="A25" s="609">
        <v>68024</v>
      </c>
      <c r="B25" s="610" t="s">
        <v>1002</v>
      </c>
      <c r="C25" s="609">
        <v>69028</v>
      </c>
      <c r="D25" s="610" t="s">
        <v>1003</v>
      </c>
      <c r="E25" s="609">
        <v>69078</v>
      </c>
      <c r="F25" s="610" t="s">
        <v>1004</v>
      </c>
    </row>
    <row r="26" spans="1:6">
      <c r="A26" s="609">
        <v>68025</v>
      </c>
      <c r="B26" s="610" t="s">
        <v>1005</v>
      </c>
      <c r="C26" s="609">
        <v>69029</v>
      </c>
      <c r="D26" s="610" t="s">
        <v>1006</v>
      </c>
      <c r="E26" s="609">
        <v>69079</v>
      </c>
      <c r="F26" s="610" t="s">
        <v>1007</v>
      </c>
    </row>
    <row r="27" spans="1:6">
      <c r="A27" s="609">
        <v>68026</v>
      </c>
      <c r="B27" s="610" t="s">
        <v>1008</v>
      </c>
      <c r="C27" s="609">
        <v>69030</v>
      </c>
      <c r="D27" s="610" t="s">
        <v>1009</v>
      </c>
      <c r="E27" s="609">
        <v>69080</v>
      </c>
      <c r="F27" s="610" t="s">
        <v>1010</v>
      </c>
    </row>
    <row r="28" spans="1:6">
      <c r="A28" s="609">
        <v>68027</v>
      </c>
      <c r="B28" s="610" t="s">
        <v>1011</v>
      </c>
      <c r="C28" s="609">
        <v>69031</v>
      </c>
      <c r="D28" s="610" t="s">
        <v>1012</v>
      </c>
      <c r="E28" s="609">
        <v>69081</v>
      </c>
      <c r="F28" s="610" t="s">
        <v>1013</v>
      </c>
    </row>
    <row r="29" spans="1:6">
      <c r="A29" s="609">
        <v>68028</v>
      </c>
      <c r="B29" s="610" t="s">
        <v>1014</v>
      </c>
      <c r="C29" s="609">
        <v>69032</v>
      </c>
      <c r="D29" s="610" t="s">
        <v>1015</v>
      </c>
      <c r="E29" s="609">
        <v>69082</v>
      </c>
      <c r="F29" s="610" t="s">
        <v>1016</v>
      </c>
    </row>
    <row r="30" spans="1:6">
      <c r="A30" s="609">
        <v>68029</v>
      </c>
      <c r="B30" s="610" t="s">
        <v>1017</v>
      </c>
      <c r="C30" s="609">
        <v>69033</v>
      </c>
      <c r="D30" s="610" t="s">
        <v>1018</v>
      </c>
      <c r="E30" s="609">
        <v>69083</v>
      </c>
      <c r="F30" s="610" t="s">
        <v>1019</v>
      </c>
    </row>
    <row r="31" spans="1:6">
      <c r="A31" s="609">
        <v>68030</v>
      </c>
      <c r="B31" s="610" t="s">
        <v>1020</v>
      </c>
      <c r="C31" s="609">
        <v>69034</v>
      </c>
      <c r="D31" s="610" t="s">
        <v>1021</v>
      </c>
      <c r="E31" s="609">
        <v>69084</v>
      </c>
      <c r="F31" s="610" t="s">
        <v>1022</v>
      </c>
    </row>
    <row r="32" spans="1:6">
      <c r="A32" s="609">
        <v>68031</v>
      </c>
      <c r="B32" s="610" t="s">
        <v>1023</v>
      </c>
      <c r="C32" s="609">
        <v>69035</v>
      </c>
      <c r="D32" s="610" t="s">
        <v>1024</v>
      </c>
      <c r="E32" s="609">
        <v>69085</v>
      </c>
      <c r="F32" s="610" t="s">
        <v>1025</v>
      </c>
    </row>
    <row r="33" spans="1:6">
      <c r="A33" s="609">
        <v>68032</v>
      </c>
      <c r="B33" s="610" t="s">
        <v>1026</v>
      </c>
      <c r="C33" s="609">
        <v>69036</v>
      </c>
      <c r="D33" s="610" t="s">
        <v>1027</v>
      </c>
      <c r="E33" s="609">
        <v>69086</v>
      </c>
      <c r="F33" s="610" t="s">
        <v>1028</v>
      </c>
    </row>
    <row r="34" spans="1:6">
      <c r="A34" s="609">
        <v>68033</v>
      </c>
      <c r="B34" s="610" t="s">
        <v>1029</v>
      </c>
      <c r="C34" s="609">
        <v>69037</v>
      </c>
      <c r="D34" s="610" t="s">
        <v>1030</v>
      </c>
      <c r="E34" s="609">
        <v>69087</v>
      </c>
      <c r="F34" s="610" t="s">
        <v>1031</v>
      </c>
    </row>
    <row r="35" spans="1:6">
      <c r="A35" s="609">
        <v>68034</v>
      </c>
      <c r="B35" s="610" t="s">
        <v>1032</v>
      </c>
      <c r="C35" s="609">
        <v>69038</v>
      </c>
      <c r="D35" s="610" t="s">
        <v>1033</v>
      </c>
      <c r="E35" s="609">
        <v>69088</v>
      </c>
      <c r="F35" s="610" t="s">
        <v>1034</v>
      </c>
    </row>
    <row r="36" spans="1:6">
      <c r="A36" s="609">
        <v>68035</v>
      </c>
      <c r="B36" s="610" t="s">
        <v>1035</v>
      </c>
      <c r="C36" s="609">
        <v>69039</v>
      </c>
      <c r="D36" s="610" t="s">
        <v>1036</v>
      </c>
      <c r="E36" s="609">
        <v>69089</v>
      </c>
      <c r="F36" s="610" t="s">
        <v>1037</v>
      </c>
    </row>
    <row r="37" spans="1:6">
      <c r="A37" s="609">
        <v>68036</v>
      </c>
      <c r="B37" s="610" t="s">
        <v>1038</v>
      </c>
      <c r="C37" s="609">
        <v>69040</v>
      </c>
      <c r="D37" s="610" t="s">
        <v>1039</v>
      </c>
      <c r="E37" s="609">
        <v>69090</v>
      </c>
      <c r="F37" s="610" t="s">
        <v>1040</v>
      </c>
    </row>
    <row r="38" spans="1:6">
      <c r="A38" s="609">
        <v>68037</v>
      </c>
      <c r="B38" s="610" t="s">
        <v>1041</v>
      </c>
      <c r="C38" s="609">
        <v>69041</v>
      </c>
      <c r="D38" s="610" t="s">
        <v>1042</v>
      </c>
      <c r="E38" s="609">
        <v>69091</v>
      </c>
      <c r="F38" s="610" t="s">
        <v>1043</v>
      </c>
    </row>
    <row r="39" spans="1:6">
      <c r="A39" s="609">
        <v>68038</v>
      </c>
      <c r="B39" s="610" t="s">
        <v>1044</v>
      </c>
      <c r="C39" s="609">
        <v>69042</v>
      </c>
      <c r="D39" s="610" t="s">
        <v>1045</v>
      </c>
      <c r="E39" s="609">
        <v>69092</v>
      </c>
      <c r="F39" s="610" t="s">
        <v>1046</v>
      </c>
    </row>
    <row r="40" spans="1:6">
      <c r="A40" s="609">
        <v>68039</v>
      </c>
      <c r="B40" s="610" t="s">
        <v>1047</v>
      </c>
      <c r="C40" s="609">
        <v>69043</v>
      </c>
      <c r="D40" s="610" t="s">
        <v>1048</v>
      </c>
      <c r="E40" s="609">
        <v>69093</v>
      </c>
      <c r="F40" s="610" t="s">
        <v>1049</v>
      </c>
    </row>
    <row r="41" spans="1:6">
      <c r="A41" s="609">
        <v>68040</v>
      </c>
      <c r="B41" s="610" t="s">
        <v>1050</v>
      </c>
      <c r="C41" s="609">
        <v>69044</v>
      </c>
      <c r="D41" s="610" t="s">
        <v>1051</v>
      </c>
      <c r="E41" s="609">
        <v>69094</v>
      </c>
      <c r="F41" s="610" t="s">
        <v>1052</v>
      </c>
    </row>
    <row r="42" spans="1:6">
      <c r="A42" s="609">
        <v>68041</v>
      </c>
      <c r="B42" s="610" t="s">
        <v>1053</v>
      </c>
      <c r="C42" s="609">
        <v>69045</v>
      </c>
      <c r="D42" s="610" t="s">
        <v>1054</v>
      </c>
      <c r="E42" s="609">
        <v>69095</v>
      </c>
      <c r="F42" s="610" t="s">
        <v>1055</v>
      </c>
    </row>
    <row r="43" spans="1:6">
      <c r="A43" s="609">
        <v>68042</v>
      </c>
      <c r="B43" s="610" t="s">
        <v>1056</v>
      </c>
      <c r="C43" s="609">
        <v>69046</v>
      </c>
      <c r="D43" s="610" t="s">
        <v>1057</v>
      </c>
      <c r="E43" s="609">
        <v>69096</v>
      </c>
      <c r="F43" s="610" t="s">
        <v>1058</v>
      </c>
    </row>
    <row r="44" spans="1:6">
      <c r="A44" s="609">
        <v>68043</v>
      </c>
      <c r="B44" s="610" t="s">
        <v>1059</v>
      </c>
      <c r="C44" s="609">
        <v>69047</v>
      </c>
      <c r="D44" s="610" t="s">
        <v>1060</v>
      </c>
      <c r="E44" s="609">
        <v>69097</v>
      </c>
      <c r="F44" s="610" t="s">
        <v>1061</v>
      </c>
    </row>
    <row r="45" spans="1:6">
      <c r="A45" s="609">
        <v>68044</v>
      </c>
      <c r="B45" s="610" t="s">
        <v>1062</v>
      </c>
      <c r="C45" s="609">
        <v>69048</v>
      </c>
      <c r="D45" s="610" t="s">
        <v>1063</v>
      </c>
      <c r="E45" s="609">
        <v>69098</v>
      </c>
      <c r="F45" s="610" t="s">
        <v>1064</v>
      </c>
    </row>
    <row r="46" spans="1:6">
      <c r="A46" s="609">
        <v>68045</v>
      </c>
      <c r="B46" s="610" t="s">
        <v>1065</v>
      </c>
      <c r="C46" s="609">
        <v>69049</v>
      </c>
      <c r="D46" s="610" t="s">
        <v>1066</v>
      </c>
      <c r="E46" s="609">
        <v>69099</v>
      </c>
      <c r="F46" s="610" t="s">
        <v>1067</v>
      </c>
    </row>
    <row r="47" spans="1:6">
      <c r="A47" s="609">
        <v>68046</v>
      </c>
      <c r="B47" s="610" t="s">
        <v>1068</v>
      </c>
      <c r="C47" s="609">
        <v>69050</v>
      </c>
      <c r="D47" s="610" t="s">
        <v>1069</v>
      </c>
      <c r="E47" s="609">
        <v>69100</v>
      </c>
      <c r="F47" s="610" t="s">
        <v>1070</v>
      </c>
    </row>
    <row r="48" spans="1:6">
      <c r="A48" s="609">
        <v>69001</v>
      </c>
      <c r="B48" s="610" t="s">
        <v>1071</v>
      </c>
      <c r="C48" s="609">
        <v>69051</v>
      </c>
      <c r="D48" s="610" t="s">
        <v>1072</v>
      </c>
      <c r="E48" s="609">
        <v>69101</v>
      </c>
      <c r="F48" s="610" t="s">
        <v>1073</v>
      </c>
    </row>
    <row r="49" spans="1:6">
      <c r="A49" s="609">
        <v>69002</v>
      </c>
      <c r="B49" s="610" t="s">
        <v>1074</v>
      </c>
      <c r="C49" s="609">
        <v>69052</v>
      </c>
      <c r="D49" s="610" t="s">
        <v>1075</v>
      </c>
      <c r="E49" s="609">
        <v>69102</v>
      </c>
      <c r="F49" s="610" t="s">
        <v>1076</v>
      </c>
    </row>
    <row r="50" spans="1:6">
      <c r="A50" s="609">
        <v>69003</v>
      </c>
      <c r="B50" s="610" t="s">
        <v>1077</v>
      </c>
      <c r="C50" s="609">
        <v>69053</v>
      </c>
      <c r="D50" s="610" t="s">
        <v>1078</v>
      </c>
      <c r="E50" s="609">
        <v>69103</v>
      </c>
      <c r="F50" s="610" t="s">
        <v>1079</v>
      </c>
    </row>
    <row r="51" spans="1:6">
      <c r="A51" s="609">
        <v>69004</v>
      </c>
      <c r="B51" s="610" t="s">
        <v>1080</v>
      </c>
      <c r="C51" s="609">
        <v>69054</v>
      </c>
      <c r="D51" s="610" t="s">
        <v>1081</v>
      </c>
      <c r="E51" s="609">
        <v>69104</v>
      </c>
      <c r="F51" s="610" t="s">
        <v>1082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8BD0F-95D4-4753-A79C-6EEE227D2B2E}">
  <dimension ref="A1:U51"/>
  <sheetViews>
    <sheetView zoomScaleNormal="100" workbookViewId="0">
      <selection activeCell="L17" sqref="L17"/>
    </sheetView>
  </sheetViews>
  <sheetFormatPr defaultRowHeight="15"/>
  <cols>
    <col min="1" max="1" width="12.5" style="174" customWidth="1"/>
    <col min="2" max="2" width="8.5" style="174" customWidth="1"/>
    <col min="3" max="3" width="8" style="174" customWidth="1"/>
    <col min="4" max="5" width="9.125" style="174" customWidth="1"/>
    <col min="6" max="6" width="10.25" style="174" customWidth="1"/>
    <col min="7" max="8" width="9" style="174"/>
    <col min="9" max="9" width="9.875" style="174" customWidth="1"/>
    <col min="10" max="16384" width="9" style="174"/>
  </cols>
  <sheetData>
    <row r="1" spans="1:21">
      <c r="A1" s="308" t="s">
        <v>1083</v>
      </c>
      <c r="K1" s="298" t="s">
        <v>1086</v>
      </c>
    </row>
    <row r="2" spans="1:21">
      <c r="A2" s="307" t="s">
        <v>442</v>
      </c>
      <c r="B2" s="306" t="s">
        <v>520</v>
      </c>
      <c r="C2" s="295" t="s">
        <v>514</v>
      </c>
      <c r="D2" s="263" t="s">
        <v>513</v>
      </c>
      <c r="E2" s="263"/>
      <c r="F2" s="263"/>
      <c r="G2" s="263"/>
      <c r="H2" s="263"/>
      <c r="I2" s="263"/>
      <c r="K2" s="297" t="s">
        <v>488</v>
      </c>
      <c r="L2" s="262" t="s">
        <v>515</v>
      </c>
      <c r="M2" s="295" t="s">
        <v>514</v>
      </c>
      <c r="N2" s="296" t="s">
        <v>513</v>
      </c>
      <c r="O2" s="296"/>
      <c r="P2" s="296"/>
      <c r="Q2" s="296"/>
      <c r="R2" s="296"/>
      <c r="S2" s="296"/>
      <c r="T2" s="295" t="s">
        <v>512</v>
      </c>
      <c r="U2" s="295" t="s">
        <v>511</v>
      </c>
    </row>
    <row r="3" spans="1:21" ht="23.25" thickBot="1">
      <c r="A3" s="305"/>
      <c r="B3" s="304"/>
      <c r="C3" s="292"/>
      <c r="D3" s="216" t="s">
        <v>499</v>
      </c>
      <c r="E3" s="216" t="s">
        <v>510</v>
      </c>
      <c r="F3" s="216" t="s">
        <v>519</v>
      </c>
      <c r="G3" s="216" t="s">
        <v>508</v>
      </c>
      <c r="H3" s="216" t="s">
        <v>507</v>
      </c>
      <c r="I3" s="216" t="s">
        <v>518</v>
      </c>
      <c r="K3" s="294"/>
      <c r="L3" s="257"/>
      <c r="M3" s="292"/>
      <c r="N3" s="293" t="s">
        <v>499</v>
      </c>
      <c r="O3" s="293" t="s">
        <v>510</v>
      </c>
      <c r="P3" s="293" t="s">
        <v>509</v>
      </c>
      <c r="Q3" s="293" t="s">
        <v>508</v>
      </c>
      <c r="R3" s="293" t="s">
        <v>507</v>
      </c>
      <c r="S3" s="293" t="s">
        <v>506</v>
      </c>
      <c r="T3" s="292"/>
      <c r="U3" s="292"/>
    </row>
    <row r="4" spans="1:21">
      <c r="A4" s="195" t="s">
        <v>440</v>
      </c>
      <c r="B4" s="290">
        <v>19</v>
      </c>
      <c r="C4" s="187">
        <v>422899</v>
      </c>
      <c r="D4" s="194">
        <v>62193</v>
      </c>
      <c r="E4" s="194">
        <v>130319</v>
      </c>
      <c r="F4" s="194">
        <v>192512</v>
      </c>
      <c r="G4" s="194">
        <v>48307</v>
      </c>
      <c r="H4" s="194">
        <v>26651</v>
      </c>
      <c r="I4" s="194">
        <v>267470</v>
      </c>
      <c r="K4" s="289" t="s">
        <v>637</v>
      </c>
      <c r="L4" s="286" t="s">
        <v>505</v>
      </c>
      <c r="M4" s="291">
        <v>32500</v>
      </c>
      <c r="N4" s="285">
        <v>28723</v>
      </c>
      <c r="O4" s="285">
        <v>3283</v>
      </c>
      <c r="P4" s="284">
        <v>32006</v>
      </c>
      <c r="Q4" s="285">
        <v>0</v>
      </c>
      <c r="R4" s="285">
        <v>111</v>
      </c>
      <c r="S4" s="284">
        <v>32117</v>
      </c>
      <c r="T4" s="288">
        <v>8479</v>
      </c>
      <c r="U4" s="194">
        <v>7190</v>
      </c>
    </row>
    <row r="5" spans="1:21">
      <c r="A5" s="195" t="s">
        <v>517</v>
      </c>
      <c r="B5" s="303" t="s">
        <v>52</v>
      </c>
      <c r="C5" s="300" t="s">
        <v>52</v>
      </c>
      <c r="D5" s="300" t="s">
        <v>52</v>
      </c>
      <c r="E5" s="300" t="s">
        <v>52</v>
      </c>
      <c r="F5" s="300" t="s">
        <v>52</v>
      </c>
      <c r="G5" s="300" t="s">
        <v>52</v>
      </c>
      <c r="H5" s="300" t="s">
        <v>52</v>
      </c>
      <c r="I5" s="300" t="s">
        <v>52</v>
      </c>
      <c r="K5" s="289" t="s">
        <v>637</v>
      </c>
      <c r="L5" s="286" t="s">
        <v>504</v>
      </c>
      <c r="M5" s="191">
        <v>19500</v>
      </c>
      <c r="N5" s="285">
        <v>21222</v>
      </c>
      <c r="O5" s="285">
        <v>428</v>
      </c>
      <c r="P5" s="284">
        <v>21650</v>
      </c>
      <c r="Q5" s="285">
        <v>0</v>
      </c>
      <c r="R5" s="285">
        <v>0</v>
      </c>
      <c r="S5" s="284">
        <v>21650</v>
      </c>
      <c r="T5" s="288">
        <v>5036</v>
      </c>
      <c r="U5" s="194">
        <v>7896</v>
      </c>
    </row>
    <row r="6" spans="1:21">
      <c r="A6" s="195" t="s">
        <v>436</v>
      </c>
      <c r="B6" s="290">
        <v>64</v>
      </c>
      <c r="C6" s="187">
        <v>1358329</v>
      </c>
      <c r="D6" s="194">
        <v>191044</v>
      </c>
      <c r="E6" s="194">
        <v>555489</v>
      </c>
      <c r="F6" s="194">
        <v>746533</v>
      </c>
      <c r="G6" s="194">
        <v>84618</v>
      </c>
      <c r="H6" s="194">
        <v>178407</v>
      </c>
      <c r="I6" s="194">
        <v>1009558</v>
      </c>
      <c r="K6" s="289" t="s">
        <v>637</v>
      </c>
      <c r="L6" s="286" t="s">
        <v>503</v>
      </c>
      <c r="M6" s="191">
        <v>50000</v>
      </c>
      <c r="N6" s="285">
        <v>44737</v>
      </c>
      <c r="O6" s="285">
        <v>1696</v>
      </c>
      <c r="P6" s="284">
        <v>46433</v>
      </c>
      <c r="Q6" s="285">
        <v>0</v>
      </c>
      <c r="R6" s="285">
        <v>593</v>
      </c>
      <c r="S6" s="284">
        <v>47026</v>
      </c>
      <c r="T6" s="288">
        <v>11471</v>
      </c>
      <c r="U6" s="194">
        <v>9196</v>
      </c>
    </row>
    <row r="7" spans="1:21">
      <c r="A7" s="195" t="s">
        <v>577</v>
      </c>
      <c r="B7" s="290">
        <v>11</v>
      </c>
      <c r="C7" s="187">
        <v>67760</v>
      </c>
      <c r="D7" s="194">
        <v>12570</v>
      </c>
      <c r="E7" s="194">
        <v>19923.099999999999</v>
      </c>
      <c r="F7" s="194">
        <v>32493.1</v>
      </c>
      <c r="G7" s="194">
        <v>0</v>
      </c>
      <c r="H7" s="194">
        <v>3130</v>
      </c>
      <c r="I7" s="194">
        <v>35623.1</v>
      </c>
      <c r="K7" s="289" t="s">
        <v>1084</v>
      </c>
      <c r="L7" s="286" t="s">
        <v>502</v>
      </c>
      <c r="M7" s="191">
        <v>23350</v>
      </c>
      <c r="N7" s="285">
        <v>19</v>
      </c>
      <c r="O7" s="285">
        <v>5354</v>
      </c>
      <c r="P7" s="284">
        <v>5373</v>
      </c>
      <c r="Q7" s="285">
        <v>12614</v>
      </c>
      <c r="R7" s="285">
        <v>2060</v>
      </c>
      <c r="S7" s="284">
        <v>20047</v>
      </c>
      <c r="T7" s="194">
        <v>8788</v>
      </c>
      <c r="U7" s="290">
        <v>289</v>
      </c>
    </row>
    <row r="8" spans="1:21">
      <c r="A8" s="195" t="s">
        <v>432</v>
      </c>
      <c r="B8" s="290">
        <v>45</v>
      </c>
      <c r="C8" s="187">
        <v>553921</v>
      </c>
      <c r="D8" s="194">
        <v>93211</v>
      </c>
      <c r="E8" s="194">
        <v>188801</v>
      </c>
      <c r="F8" s="194">
        <v>282012</v>
      </c>
      <c r="G8" s="194">
        <v>80856</v>
      </c>
      <c r="H8" s="194">
        <v>25906</v>
      </c>
      <c r="I8" s="194">
        <v>388774</v>
      </c>
      <c r="K8" s="289" t="s">
        <v>1084</v>
      </c>
      <c r="L8" s="286" t="s">
        <v>501</v>
      </c>
      <c r="M8" s="191">
        <v>29800</v>
      </c>
      <c r="N8" s="285">
        <v>0</v>
      </c>
      <c r="O8" s="285">
        <v>3</v>
      </c>
      <c r="P8" s="284">
        <v>3</v>
      </c>
      <c r="Q8" s="285">
        <v>15518</v>
      </c>
      <c r="R8" s="285">
        <v>220</v>
      </c>
      <c r="S8" s="284">
        <v>15741</v>
      </c>
      <c r="T8" s="288" t="s">
        <v>52</v>
      </c>
      <c r="U8" s="288">
        <v>22</v>
      </c>
    </row>
    <row r="9" spans="1:21">
      <c r="A9" s="195" t="s">
        <v>578</v>
      </c>
      <c r="B9" s="290">
        <v>14</v>
      </c>
      <c r="C9" s="187">
        <v>222094</v>
      </c>
      <c r="D9" s="194">
        <v>8035</v>
      </c>
      <c r="E9" s="194">
        <v>48651</v>
      </c>
      <c r="F9" s="194">
        <v>56686</v>
      </c>
      <c r="G9" s="194">
        <v>106</v>
      </c>
      <c r="H9" s="194">
        <v>483</v>
      </c>
      <c r="I9" s="194">
        <v>57275</v>
      </c>
      <c r="K9" s="287" t="s">
        <v>1085</v>
      </c>
      <c r="L9" s="286" t="s">
        <v>500</v>
      </c>
      <c r="M9" s="191">
        <v>37800</v>
      </c>
      <c r="N9" s="285">
        <v>37288</v>
      </c>
      <c r="O9" s="285">
        <v>1591</v>
      </c>
      <c r="P9" s="284">
        <v>38879</v>
      </c>
      <c r="Q9" s="285">
        <v>0</v>
      </c>
      <c r="R9" s="285">
        <v>0</v>
      </c>
      <c r="S9" s="284">
        <v>38879</v>
      </c>
      <c r="T9" s="194">
        <v>6286</v>
      </c>
      <c r="U9" s="194">
        <v>29538</v>
      </c>
    </row>
    <row r="10" spans="1:21">
      <c r="A10" s="195" t="s">
        <v>428</v>
      </c>
      <c r="B10" s="290">
        <v>7</v>
      </c>
      <c r="C10" s="187">
        <v>53724</v>
      </c>
      <c r="D10" s="194">
        <v>2160</v>
      </c>
      <c r="E10" s="194">
        <v>22480</v>
      </c>
      <c r="F10" s="194">
        <v>24640</v>
      </c>
      <c r="G10" s="194">
        <v>0</v>
      </c>
      <c r="H10" s="194">
        <v>2111</v>
      </c>
      <c r="I10" s="194">
        <v>26751</v>
      </c>
      <c r="K10" s="283" t="s">
        <v>416</v>
      </c>
      <c r="L10" s="245" t="s">
        <v>535</v>
      </c>
      <c r="M10" s="205">
        <f>SUM(M4:M9)</f>
        <v>192950</v>
      </c>
      <c r="N10" s="282">
        <v>131989</v>
      </c>
      <c r="O10" s="281">
        <v>12355</v>
      </c>
      <c r="P10" s="281">
        <v>144344</v>
      </c>
      <c r="Q10" s="281">
        <v>28132</v>
      </c>
      <c r="R10" s="281">
        <v>2984</v>
      </c>
      <c r="S10" s="281">
        <v>175460</v>
      </c>
      <c r="T10" s="205">
        <f>SUM(T4:T9)</f>
        <v>40060</v>
      </c>
      <c r="U10" s="205">
        <f>SUM(U4:U9)</f>
        <v>54131</v>
      </c>
    </row>
    <row r="11" spans="1:21">
      <c r="A11" s="195" t="s">
        <v>576</v>
      </c>
      <c r="B11" s="290">
        <v>12</v>
      </c>
      <c r="C11" s="187">
        <v>289750</v>
      </c>
      <c r="D11" s="194">
        <v>93278</v>
      </c>
      <c r="E11" s="194">
        <v>117920</v>
      </c>
      <c r="F11" s="194">
        <v>211198</v>
      </c>
      <c r="G11" s="194">
        <v>29254</v>
      </c>
      <c r="H11" s="194">
        <v>16984</v>
      </c>
      <c r="I11" s="194">
        <v>257436</v>
      </c>
    </row>
    <row r="12" spans="1:21">
      <c r="A12" s="195" t="s">
        <v>424</v>
      </c>
      <c r="B12" s="290">
        <v>15</v>
      </c>
      <c r="C12" s="187">
        <v>537500</v>
      </c>
      <c r="D12" s="194">
        <v>188630</v>
      </c>
      <c r="E12" s="194">
        <v>78611</v>
      </c>
      <c r="F12" s="194">
        <v>267241</v>
      </c>
      <c r="G12" s="194">
        <v>14368</v>
      </c>
      <c r="H12" s="194">
        <v>13682</v>
      </c>
      <c r="I12" s="194">
        <v>295291</v>
      </c>
    </row>
    <row r="13" spans="1:21">
      <c r="A13" s="195" t="s">
        <v>422</v>
      </c>
      <c r="B13" s="290">
        <v>2</v>
      </c>
      <c r="C13" s="187">
        <v>87000</v>
      </c>
      <c r="D13" s="194">
        <v>0</v>
      </c>
      <c r="E13" s="194">
        <v>4833</v>
      </c>
      <c r="F13" s="194">
        <v>4833</v>
      </c>
      <c r="G13" s="194">
        <v>0</v>
      </c>
      <c r="H13" s="194">
        <v>4011</v>
      </c>
      <c r="I13" s="194">
        <v>8844</v>
      </c>
    </row>
    <row r="14" spans="1:21">
      <c r="A14" s="195" t="s">
        <v>420</v>
      </c>
      <c r="B14" s="290">
        <v>6</v>
      </c>
      <c r="C14" s="187">
        <v>152900</v>
      </c>
      <c r="D14" s="194">
        <v>75868</v>
      </c>
      <c r="E14" s="194">
        <v>23722</v>
      </c>
      <c r="F14" s="194">
        <v>99590</v>
      </c>
      <c r="G14" s="194">
        <v>22376</v>
      </c>
      <c r="H14" s="194">
        <v>6716</v>
      </c>
      <c r="I14" s="194">
        <v>128682</v>
      </c>
    </row>
    <row r="15" spans="1:21">
      <c r="A15" s="195" t="s">
        <v>418</v>
      </c>
      <c r="B15" s="290">
        <v>19</v>
      </c>
      <c r="C15" s="187">
        <v>358395</v>
      </c>
      <c r="D15" s="194">
        <v>30631</v>
      </c>
      <c r="E15" s="194">
        <v>87398</v>
      </c>
      <c r="F15" s="194">
        <v>118029</v>
      </c>
      <c r="G15" s="194">
        <v>19381</v>
      </c>
      <c r="H15" s="194">
        <v>34651</v>
      </c>
      <c r="I15" s="194">
        <v>172061</v>
      </c>
    </row>
    <row r="16" spans="1:21">
      <c r="A16" s="198" t="s">
        <v>416</v>
      </c>
      <c r="B16" s="302">
        <v>6</v>
      </c>
      <c r="C16" s="197">
        <v>192950</v>
      </c>
      <c r="D16" s="197">
        <v>131989</v>
      </c>
      <c r="E16" s="197">
        <v>12355</v>
      </c>
      <c r="F16" s="197">
        <v>144344</v>
      </c>
      <c r="G16" s="197">
        <v>28132</v>
      </c>
      <c r="H16" s="196">
        <v>2984</v>
      </c>
      <c r="I16" s="196">
        <v>175460</v>
      </c>
    </row>
    <row r="17" spans="1:9">
      <c r="A17" s="195" t="s">
        <v>415</v>
      </c>
      <c r="B17" s="290">
        <v>2</v>
      </c>
      <c r="C17" s="187">
        <v>32400</v>
      </c>
      <c r="D17" s="194">
        <v>15230</v>
      </c>
      <c r="E17" s="194">
        <v>1561</v>
      </c>
      <c r="F17" s="194">
        <v>16791</v>
      </c>
      <c r="G17" s="194">
        <v>1236</v>
      </c>
      <c r="H17" s="194">
        <v>105</v>
      </c>
      <c r="I17" s="194">
        <v>18132</v>
      </c>
    </row>
    <row r="18" spans="1:9">
      <c r="A18" s="195" t="s">
        <v>413</v>
      </c>
      <c r="B18" s="290">
        <v>4</v>
      </c>
      <c r="C18" s="187">
        <v>152600</v>
      </c>
      <c r="D18" s="194">
        <v>57415</v>
      </c>
      <c r="E18" s="194">
        <v>7263</v>
      </c>
      <c r="F18" s="194">
        <v>64678</v>
      </c>
      <c r="G18" s="194">
        <v>12501</v>
      </c>
      <c r="H18" s="194">
        <v>10022</v>
      </c>
      <c r="I18" s="194">
        <v>87201</v>
      </c>
    </row>
    <row r="19" spans="1:9">
      <c r="A19" s="195" t="s">
        <v>411</v>
      </c>
      <c r="B19" s="290">
        <v>9</v>
      </c>
      <c r="C19" s="187">
        <v>510519</v>
      </c>
      <c r="D19" s="194">
        <v>276943</v>
      </c>
      <c r="E19" s="194">
        <v>25151</v>
      </c>
      <c r="F19" s="194">
        <v>302094</v>
      </c>
      <c r="G19" s="194">
        <v>9688</v>
      </c>
      <c r="H19" s="194">
        <v>7339</v>
      </c>
      <c r="I19" s="194">
        <v>319121</v>
      </c>
    </row>
    <row r="20" spans="1:9">
      <c r="A20" s="195" t="s">
        <v>409</v>
      </c>
      <c r="B20" s="301" t="s">
        <v>52</v>
      </c>
      <c r="C20" s="301" t="s">
        <v>52</v>
      </c>
      <c r="D20" s="300" t="s">
        <v>52</v>
      </c>
      <c r="E20" s="300" t="s">
        <v>52</v>
      </c>
      <c r="F20" s="300" t="s">
        <v>52</v>
      </c>
      <c r="G20" s="300" t="s">
        <v>52</v>
      </c>
      <c r="H20" s="300" t="s">
        <v>52</v>
      </c>
      <c r="I20" s="300" t="s">
        <v>52</v>
      </c>
    </row>
    <row r="21" spans="1:9">
      <c r="A21" s="195" t="s">
        <v>407</v>
      </c>
      <c r="B21" s="290">
        <v>6</v>
      </c>
      <c r="C21" s="187">
        <v>106000</v>
      </c>
      <c r="D21" s="194">
        <v>60289</v>
      </c>
      <c r="E21" s="194">
        <v>24693</v>
      </c>
      <c r="F21" s="194">
        <v>84982</v>
      </c>
      <c r="G21" s="194">
        <v>0</v>
      </c>
      <c r="H21" s="194">
        <v>48</v>
      </c>
      <c r="I21" s="194">
        <v>85030</v>
      </c>
    </row>
    <row r="22" spans="1:9">
      <c r="A22" s="195" t="s">
        <v>405</v>
      </c>
      <c r="B22" s="290">
        <v>21</v>
      </c>
      <c r="C22" s="187">
        <v>625185</v>
      </c>
      <c r="D22" s="194">
        <v>236969</v>
      </c>
      <c r="E22" s="194">
        <v>33839</v>
      </c>
      <c r="F22" s="194">
        <v>270808</v>
      </c>
      <c r="G22" s="194">
        <v>96274</v>
      </c>
      <c r="H22" s="194">
        <v>12624</v>
      </c>
      <c r="I22" s="194">
        <v>379706</v>
      </c>
    </row>
    <row r="23" spans="1:9">
      <c r="A23" s="195" t="s">
        <v>403</v>
      </c>
      <c r="B23" s="290">
        <v>19</v>
      </c>
      <c r="C23" s="192">
        <v>331460</v>
      </c>
      <c r="D23" s="194">
        <v>183079</v>
      </c>
      <c r="E23" s="194">
        <v>38407</v>
      </c>
      <c r="F23" s="194">
        <v>221486</v>
      </c>
      <c r="G23" s="194">
        <v>68</v>
      </c>
      <c r="H23" s="194">
        <v>5056</v>
      </c>
      <c r="I23" s="194">
        <v>226610</v>
      </c>
    </row>
    <row r="24" spans="1:9">
      <c r="A24" s="245" t="s">
        <v>33</v>
      </c>
      <c r="B24" s="299">
        <v>281</v>
      </c>
      <c r="C24" s="197">
        <v>6055386</v>
      </c>
      <c r="D24" s="205">
        <v>1719534</v>
      </c>
      <c r="E24" s="205">
        <v>1421416.1</v>
      </c>
      <c r="F24" s="205">
        <v>3140950.1</v>
      </c>
      <c r="G24" s="205">
        <v>447165</v>
      </c>
      <c r="H24" s="205">
        <v>350910</v>
      </c>
      <c r="I24" s="205">
        <v>3939025.1</v>
      </c>
    </row>
    <row r="46" spans="4:4">
      <c r="D46" s="269"/>
    </row>
    <row r="51" spans="4:4">
      <c r="D51" s="194"/>
    </row>
  </sheetData>
  <mergeCells count="10">
    <mergeCell ref="A2:A3"/>
    <mergeCell ref="B2:B3"/>
    <mergeCell ref="C2:C3"/>
    <mergeCell ref="D2:I2"/>
    <mergeCell ref="U2:U3"/>
    <mergeCell ref="K2:K3"/>
    <mergeCell ref="L2:L3"/>
    <mergeCell ref="M2:M3"/>
    <mergeCell ref="N2:S2"/>
    <mergeCell ref="T2:T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21A23-5EDA-4FC6-946A-B4D6B923C6A9}">
  <dimension ref="A1:U35"/>
  <sheetViews>
    <sheetView workbookViewId="0">
      <selection activeCell="F30" sqref="F30"/>
    </sheetView>
  </sheetViews>
  <sheetFormatPr defaultRowHeight="15"/>
  <cols>
    <col min="1" max="1" width="12" style="174" customWidth="1"/>
    <col min="2" max="2" width="10.75" style="174" bestFit="1" customWidth="1"/>
    <col min="3" max="3" width="10.875" style="174" bestFit="1" customWidth="1"/>
    <col min="4" max="4" width="9.625" style="174" customWidth="1"/>
    <col min="5" max="5" width="7" style="174" customWidth="1"/>
    <col min="6" max="6" width="14.375" style="174" bestFit="1" customWidth="1"/>
    <col min="7" max="7" width="11.5" style="174" bestFit="1" customWidth="1"/>
    <col min="8" max="8" width="9" style="174"/>
    <col min="9" max="9" width="11.25" style="174" customWidth="1"/>
    <col min="10" max="16384" width="9" style="174"/>
  </cols>
  <sheetData>
    <row r="1" spans="1:21">
      <c r="A1" s="308" t="s">
        <v>1087</v>
      </c>
      <c r="K1" s="308" t="s">
        <v>1088</v>
      </c>
    </row>
    <row r="2" spans="1:21">
      <c r="A2" s="323" t="s">
        <v>442</v>
      </c>
      <c r="B2" s="322" t="s">
        <v>521</v>
      </c>
      <c r="C2" s="263" t="s">
        <v>513</v>
      </c>
      <c r="D2" s="263"/>
      <c r="E2" s="263"/>
      <c r="F2" s="263"/>
      <c r="G2" s="263"/>
      <c r="K2" s="318" t="s">
        <v>488</v>
      </c>
      <c r="L2" s="307" t="s">
        <v>516</v>
      </c>
      <c r="M2" s="306" t="s">
        <v>514</v>
      </c>
      <c r="N2" s="263" t="s">
        <v>513</v>
      </c>
      <c r="O2" s="263"/>
      <c r="P2" s="263"/>
      <c r="Q2" s="263"/>
      <c r="R2" s="306" t="s">
        <v>532</v>
      </c>
      <c r="S2" s="306" t="s">
        <v>531</v>
      </c>
      <c r="T2" s="306" t="s">
        <v>530</v>
      </c>
      <c r="U2" s="306" t="s">
        <v>529</v>
      </c>
    </row>
    <row r="3" spans="1:21" ht="23.25" thickBot="1">
      <c r="A3" s="321"/>
      <c r="B3" s="320"/>
      <c r="C3" s="255" t="s">
        <v>528</v>
      </c>
      <c r="D3" s="255" t="s">
        <v>527</v>
      </c>
      <c r="E3" s="255" t="s">
        <v>526</v>
      </c>
      <c r="F3" s="255" t="s">
        <v>534</v>
      </c>
      <c r="G3" s="255" t="s">
        <v>533</v>
      </c>
      <c r="K3" s="317"/>
      <c r="L3" s="305"/>
      <c r="M3" s="304"/>
      <c r="N3" s="216" t="s">
        <v>528</v>
      </c>
      <c r="O3" s="216" t="s">
        <v>527</v>
      </c>
      <c r="P3" s="216" t="s">
        <v>526</v>
      </c>
      <c r="Q3" s="216" t="s">
        <v>525</v>
      </c>
      <c r="R3" s="304"/>
      <c r="S3" s="304"/>
      <c r="T3" s="304"/>
      <c r="U3" s="304"/>
    </row>
    <row r="4" spans="1:21">
      <c r="A4" s="195" t="s">
        <v>440</v>
      </c>
      <c r="B4" s="290">
        <v>10</v>
      </c>
      <c r="C4" s="194">
        <v>421229</v>
      </c>
      <c r="D4" s="194">
        <v>42960</v>
      </c>
      <c r="E4" s="194">
        <v>18381</v>
      </c>
      <c r="F4" s="194">
        <v>482570</v>
      </c>
      <c r="G4" s="194">
        <v>9509</v>
      </c>
      <c r="K4" s="289" t="s">
        <v>637</v>
      </c>
      <c r="L4" s="286" t="s">
        <v>505</v>
      </c>
      <c r="M4" s="285">
        <v>67275</v>
      </c>
      <c r="N4" s="285">
        <v>60287</v>
      </c>
      <c r="O4" s="285">
        <v>0</v>
      </c>
      <c r="P4" s="316">
        <v>0</v>
      </c>
      <c r="Q4" s="285">
        <v>60287</v>
      </c>
      <c r="R4" s="285">
        <v>0</v>
      </c>
      <c r="S4" s="316">
        <v>0</v>
      </c>
      <c r="T4" s="285">
        <v>47251</v>
      </c>
      <c r="U4" s="285">
        <v>7390</v>
      </c>
    </row>
    <row r="5" spans="1:21">
      <c r="A5" s="195" t="s">
        <v>436</v>
      </c>
      <c r="B5" s="290">
        <v>10</v>
      </c>
      <c r="C5" s="194">
        <v>336941</v>
      </c>
      <c r="D5" s="194">
        <v>154810</v>
      </c>
      <c r="E5" s="194">
        <v>46366</v>
      </c>
      <c r="F5" s="194">
        <v>538117</v>
      </c>
      <c r="G5" s="194">
        <v>66840</v>
      </c>
      <c r="K5" s="289" t="s">
        <v>637</v>
      </c>
      <c r="L5" s="286" t="s">
        <v>524</v>
      </c>
      <c r="M5" s="285">
        <v>47736</v>
      </c>
      <c r="N5" s="285">
        <v>44990</v>
      </c>
      <c r="O5" s="316">
        <v>0</v>
      </c>
      <c r="P5" s="285">
        <v>2</v>
      </c>
      <c r="Q5" s="285">
        <v>44992</v>
      </c>
      <c r="R5" s="285">
        <v>0</v>
      </c>
      <c r="S5" s="316">
        <v>0</v>
      </c>
      <c r="T5" s="285">
        <v>18750</v>
      </c>
      <c r="U5" s="285">
        <v>19941</v>
      </c>
    </row>
    <row r="6" spans="1:21">
      <c r="A6" s="195" t="s">
        <v>577</v>
      </c>
      <c r="B6" s="290">
        <v>1</v>
      </c>
      <c r="C6" s="194">
        <v>9484</v>
      </c>
      <c r="D6" s="194">
        <v>0</v>
      </c>
      <c r="E6" s="194">
        <v>2263</v>
      </c>
      <c r="F6" s="194">
        <v>11747</v>
      </c>
      <c r="G6" s="194">
        <v>0</v>
      </c>
      <c r="K6" s="289" t="s">
        <v>1085</v>
      </c>
      <c r="L6" s="286" t="s">
        <v>523</v>
      </c>
      <c r="M6" s="285">
        <v>270000</v>
      </c>
      <c r="N6" s="285">
        <v>185984</v>
      </c>
      <c r="O6" s="285">
        <v>64388</v>
      </c>
      <c r="P6" s="285">
        <v>2697</v>
      </c>
      <c r="Q6" s="285">
        <v>253069</v>
      </c>
      <c r="R6" s="285">
        <v>318</v>
      </c>
      <c r="S6" s="285">
        <v>42378</v>
      </c>
      <c r="T6" s="285">
        <v>102391</v>
      </c>
      <c r="U6" s="285">
        <v>46062</v>
      </c>
    </row>
    <row r="7" spans="1:21">
      <c r="A7" s="195" t="s">
        <v>432</v>
      </c>
      <c r="B7" s="290">
        <v>6</v>
      </c>
      <c r="C7" s="194">
        <v>327061</v>
      </c>
      <c r="D7" s="194">
        <v>62265</v>
      </c>
      <c r="E7" s="194">
        <v>5064</v>
      </c>
      <c r="F7" s="194">
        <v>394390</v>
      </c>
      <c r="G7" s="194">
        <v>14701</v>
      </c>
      <c r="K7" s="287" t="s">
        <v>1085</v>
      </c>
      <c r="L7" s="315" t="s">
        <v>500</v>
      </c>
      <c r="M7" s="313">
        <v>52900</v>
      </c>
      <c r="N7" s="313">
        <v>14482</v>
      </c>
      <c r="O7" s="314">
        <v>0</v>
      </c>
      <c r="P7" s="314">
        <v>0</v>
      </c>
      <c r="Q7" s="313">
        <v>14482</v>
      </c>
      <c r="R7" s="313">
        <v>0</v>
      </c>
      <c r="S7" s="314">
        <v>0</v>
      </c>
      <c r="T7" s="313">
        <v>12597</v>
      </c>
      <c r="U7" s="313">
        <v>1722</v>
      </c>
    </row>
    <row r="8" spans="1:21">
      <c r="A8" s="195" t="s">
        <v>578</v>
      </c>
      <c r="B8" s="290">
        <v>3</v>
      </c>
      <c r="C8" s="194">
        <v>83786</v>
      </c>
      <c r="D8" s="194">
        <v>44292</v>
      </c>
      <c r="E8" s="194">
        <v>57632</v>
      </c>
      <c r="F8" s="194">
        <v>185710</v>
      </c>
      <c r="G8" s="194">
        <v>9307</v>
      </c>
      <c r="K8" s="283" t="s">
        <v>416</v>
      </c>
      <c r="L8" s="312" t="s">
        <v>522</v>
      </c>
      <c r="M8" s="311">
        <v>437911</v>
      </c>
      <c r="N8" s="205">
        <v>305743</v>
      </c>
      <c r="O8" s="205">
        <v>64388</v>
      </c>
      <c r="P8" s="205">
        <v>2699</v>
      </c>
      <c r="Q8" s="205">
        <v>372830</v>
      </c>
      <c r="R8" s="205">
        <f>SUM(R4:R7)</f>
        <v>318</v>
      </c>
      <c r="S8" s="205">
        <f>SUM(S4:S7)</f>
        <v>42378</v>
      </c>
      <c r="T8" s="205">
        <f>SUM(T4:T7)</f>
        <v>180989</v>
      </c>
      <c r="U8" s="205">
        <f>SUM(U4:U7)</f>
        <v>75115</v>
      </c>
    </row>
    <row r="9" spans="1:21">
      <c r="A9" s="195" t="s">
        <v>428</v>
      </c>
      <c r="B9" s="290">
        <v>5</v>
      </c>
      <c r="C9" s="194">
        <v>292420</v>
      </c>
      <c r="D9" s="194">
        <v>329</v>
      </c>
      <c r="E9" s="194">
        <v>622</v>
      </c>
      <c r="F9" s="194">
        <v>293371</v>
      </c>
      <c r="G9" s="194">
        <v>0</v>
      </c>
    </row>
    <row r="10" spans="1:21">
      <c r="A10" s="195" t="s">
        <v>576</v>
      </c>
      <c r="B10" s="290">
        <v>8</v>
      </c>
      <c r="C10" s="194">
        <v>305694</v>
      </c>
      <c r="D10" s="194">
        <v>133412</v>
      </c>
      <c r="E10" s="194">
        <v>26116</v>
      </c>
      <c r="F10" s="194">
        <v>465222</v>
      </c>
      <c r="G10" s="194">
        <v>2627</v>
      </c>
    </row>
    <row r="11" spans="1:21">
      <c r="A11" s="195" t="s">
        <v>424</v>
      </c>
      <c r="B11" s="290">
        <v>15</v>
      </c>
      <c r="C11" s="194">
        <v>878973</v>
      </c>
      <c r="D11" s="194">
        <v>34673</v>
      </c>
      <c r="E11" s="194">
        <v>143133</v>
      </c>
      <c r="F11" s="194">
        <v>1056779</v>
      </c>
      <c r="G11" s="194">
        <v>273</v>
      </c>
    </row>
    <row r="12" spans="1:21">
      <c r="A12" s="195" t="s">
        <v>422</v>
      </c>
      <c r="B12" s="290">
        <v>5</v>
      </c>
      <c r="C12" s="194">
        <v>146880</v>
      </c>
      <c r="D12" s="194">
        <v>18937</v>
      </c>
      <c r="E12" s="194">
        <v>145</v>
      </c>
      <c r="F12" s="194">
        <v>165962</v>
      </c>
      <c r="G12" s="194">
        <v>0</v>
      </c>
    </row>
    <row r="13" spans="1:21">
      <c r="A13" s="195" t="s">
        <v>420</v>
      </c>
      <c r="B13" s="290">
        <v>6</v>
      </c>
      <c r="C13" s="194">
        <v>202461</v>
      </c>
      <c r="D13" s="194">
        <v>7866</v>
      </c>
      <c r="E13" s="194">
        <v>13408</v>
      </c>
      <c r="F13" s="194">
        <v>223735</v>
      </c>
      <c r="G13" s="194">
        <v>6</v>
      </c>
    </row>
    <row r="14" spans="1:21">
      <c r="A14" s="195" t="s">
        <v>418</v>
      </c>
      <c r="B14" s="290">
        <v>11</v>
      </c>
      <c r="C14" s="194">
        <v>1379731</v>
      </c>
      <c r="D14" s="194">
        <v>141924</v>
      </c>
      <c r="E14" s="194">
        <v>109856</v>
      </c>
      <c r="F14" s="194">
        <v>1631511</v>
      </c>
      <c r="G14" s="194">
        <v>104049</v>
      </c>
    </row>
    <row r="15" spans="1:21">
      <c r="A15" s="198" t="s">
        <v>416</v>
      </c>
      <c r="B15" s="319">
        <v>4</v>
      </c>
      <c r="C15" s="196">
        <v>305743</v>
      </c>
      <c r="D15" s="196">
        <v>64388</v>
      </c>
      <c r="E15" s="196">
        <v>2699</v>
      </c>
      <c r="F15" s="196">
        <v>372830</v>
      </c>
      <c r="G15" s="196">
        <v>368</v>
      </c>
    </row>
    <row r="16" spans="1:21">
      <c r="A16" s="195" t="s">
        <v>415</v>
      </c>
      <c r="B16" s="290">
        <v>3</v>
      </c>
      <c r="C16" s="194">
        <v>53371</v>
      </c>
      <c r="D16" s="194">
        <v>11156</v>
      </c>
      <c r="E16" s="194">
        <v>4087</v>
      </c>
      <c r="F16" s="194">
        <v>68614</v>
      </c>
      <c r="G16" s="194">
        <v>752</v>
      </c>
    </row>
    <row r="17" spans="1:7">
      <c r="A17" s="195" t="s">
        <v>413</v>
      </c>
      <c r="B17" s="290">
        <v>6</v>
      </c>
      <c r="C17" s="194">
        <v>1188255</v>
      </c>
      <c r="D17" s="194">
        <v>0</v>
      </c>
      <c r="E17" s="194">
        <v>0</v>
      </c>
      <c r="F17" s="194">
        <v>1188255</v>
      </c>
      <c r="G17" s="194">
        <v>0</v>
      </c>
    </row>
    <row r="18" spans="1:7">
      <c r="A18" s="195" t="s">
        <v>411</v>
      </c>
      <c r="B18" s="290">
        <v>12</v>
      </c>
      <c r="C18" s="194">
        <v>922265</v>
      </c>
      <c r="D18" s="194">
        <v>262712</v>
      </c>
      <c r="E18" s="194">
        <v>16586</v>
      </c>
      <c r="F18" s="194">
        <v>1201563</v>
      </c>
      <c r="G18" s="194">
        <v>0</v>
      </c>
    </row>
    <row r="19" spans="1:7">
      <c r="A19" s="195" t="s">
        <v>409</v>
      </c>
      <c r="B19" s="290">
        <v>2</v>
      </c>
      <c r="C19" s="194">
        <v>22146</v>
      </c>
      <c r="D19" s="194">
        <v>2884</v>
      </c>
      <c r="E19" s="194">
        <v>0</v>
      </c>
      <c r="F19" s="194">
        <v>25030</v>
      </c>
      <c r="G19" s="194">
        <v>0</v>
      </c>
    </row>
    <row r="20" spans="1:7">
      <c r="A20" s="195" t="s">
        <v>407</v>
      </c>
      <c r="B20" s="290">
        <v>9</v>
      </c>
      <c r="C20" s="194">
        <v>398359</v>
      </c>
      <c r="D20" s="194">
        <v>37847</v>
      </c>
      <c r="E20" s="194">
        <v>20644</v>
      </c>
      <c r="F20" s="194">
        <v>456850</v>
      </c>
      <c r="G20" s="194">
        <v>287</v>
      </c>
    </row>
    <row r="21" spans="1:7">
      <c r="A21" s="195" t="s">
        <v>405</v>
      </c>
      <c r="B21" s="290">
        <v>8</v>
      </c>
      <c r="C21" s="194">
        <v>428442</v>
      </c>
      <c r="D21" s="194">
        <v>320091</v>
      </c>
      <c r="E21" s="194">
        <v>42913</v>
      </c>
      <c r="F21" s="194">
        <v>791446</v>
      </c>
      <c r="G21" s="194">
        <v>0</v>
      </c>
    </row>
    <row r="22" spans="1:7">
      <c r="A22" s="195" t="s">
        <v>403</v>
      </c>
      <c r="B22" s="290">
        <v>6</v>
      </c>
      <c r="C22" s="194">
        <v>97705</v>
      </c>
      <c r="D22" s="194">
        <v>4422</v>
      </c>
      <c r="E22" s="194">
        <v>2872</v>
      </c>
      <c r="F22" s="194">
        <v>104999</v>
      </c>
      <c r="G22" s="194">
        <v>4337</v>
      </c>
    </row>
    <row r="23" spans="1:7">
      <c r="A23" s="245" t="s">
        <v>33</v>
      </c>
      <c r="B23" s="299">
        <v>130</v>
      </c>
      <c r="C23" s="205">
        <v>7800946</v>
      </c>
      <c r="D23" s="205">
        <v>1344968</v>
      </c>
      <c r="E23" s="205">
        <v>512787</v>
      </c>
      <c r="F23" s="205">
        <v>9658701</v>
      </c>
      <c r="G23" s="205">
        <v>213056</v>
      </c>
    </row>
    <row r="33" spans="1:3">
      <c r="C33" s="310"/>
    </row>
    <row r="34" spans="1:3">
      <c r="C34" s="253"/>
    </row>
    <row r="35" spans="1:3">
      <c r="A35" s="280"/>
      <c r="C35" s="309"/>
    </row>
  </sheetData>
  <mergeCells count="10">
    <mergeCell ref="K2:K3"/>
    <mergeCell ref="L2:L3"/>
    <mergeCell ref="M2:M3"/>
    <mergeCell ref="N2:Q2"/>
    <mergeCell ref="R2:R3"/>
    <mergeCell ref="S2:S3"/>
    <mergeCell ref="T2:T3"/>
    <mergeCell ref="U2:U3"/>
    <mergeCell ref="B2:B3"/>
    <mergeCell ref="C2:G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C9C3D-C6A6-4B15-A664-CCC2BBE892A3}">
  <dimension ref="A1:P24"/>
  <sheetViews>
    <sheetView workbookViewId="0">
      <selection activeCell="H10" sqref="H10"/>
    </sheetView>
  </sheetViews>
  <sheetFormatPr defaultRowHeight="15"/>
  <cols>
    <col min="1" max="1" width="12.5" style="174" customWidth="1"/>
    <col min="2" max="2" width="12.375" style="174" customWidth="1"/>
    <col min="3" max="3" width="10.75" style="174" customWidth="1"/>
    <col min="4" max="4" width="14.375" style="174" bestFit="1" customWidth="1"/>
    <col min="5" max="5" width="11.5" style="174" bestFit="1" customWidth="1"/>
    <col min="6" max="10" width="9" style="174"/>
    <col min="11" max="11" width="12.125" style="174" bestFit="1" customWidth="1"/>
    <col min="12" max="16384" width="9" style="174"/>
  </cols>
  <sheetData>
    <row r="1" spans="1:16">
      <c r="A1" s="308" t="s">
        <v>542</v>
      </c>
      <c r="J1" s="308" t="s">
        <v>1112</v>
      </c>
    </row>
    <row r="2" spans="1:16">
      <c r="A2" s="262" t="s">
        <v>442</v>
      </c>
      <c r="B2" s="331" t="s">
        <v>521</v>
      </c>
      <c r="C2" s="263" t="s">
        <v>513</v>
      </c>
      <c r="D2" s="263"/>
      <c r="E2" s="263"/>
      <c r="F2" s="263"/>
    </row>
    <row r="3" spans="1:16" ht="34.5" thickBot="1">
      <c r="A3" s="257"/>
      <c r="B3" s="330"/>
      <c r="C3" s="255" t="s">
        <v>540</v>
      </c>
      <c r="D3" s="255" t="s">
        <v>527</v>
      </c>
      <c r="E3" s="216" t="s">
        <v>541</v>
      </c>
      <c r="F3" s="216" t="s">
        <v>533</v>
      </c>
      <c r="J3" s="329" t="s">
        <v>488</v>
      </c>
      <c r="K3" s="321" t="s">
        <v>516</v>
      </c>
      <c r="L3" s="255" t="s">
        <v>540</v>
      </c>
      <c r="M3" s="255" t="s">
        <v>527</v>
      </c>
      <c r="N3" s="255" t="s">
        <v>534</v>
      </c>
      <c r="O3" s="216" t="s">
        <v>539</v>
      </c>
      <c r="P3" s="216" t="s">
        <v>538</v>
      </c>
    </row>
    <row r="4" spans="1:16">
      <c r="A4" s="195" t="s">
        <v>440</v>
      </c>
      <c r="B4" s="290">
        <v>12</v>
      </c>
      <c r="C4" s="194">
        <v>6381</v>
      </c>
      <c r="D4" s="194">
        <v>249877</v>
      </c>
      <c r="E4" s="194">
        <v>256258</v>
      </c>
      <c r="F4" s="194">
        <v>167671</v>
      </c>
      <c r="J4" s="328" t="s">
        <v>637</v>
      </c>
      <c r="K4" s="327" t="s">
        <v>537</v>
      </c>
      <c r="L4" s="194">
        <v>28</v>
      </c>
      <c r="M4" s="194">
        <v>7151</v>
      </c>
      <c r="N4" s="194">
        <v>7179</v>
      </c>
      <c r="O4" s="194">
        <v>96930</v>
      </c>
      <c r="P4" s="194">
        <v>2000</v>
      </c>
    </row>
    <row r="5" spans="1:16">
      <c r="A5" s="195" t="s">
        <v>517</v>
      </c>
      <c r="B5" s="290">
        <v>2</v>
      </c>
      <c r="C5" s="194">
        <v>28889</v>
      </c>
      <c r="D5" s="194">
        <v>1033</v>
      </c>
      <c r="E5" s="194">
        <v>29922</v>
      </c>
      <c r="F5" s="194">
        <v>58679</v>
      </c>
      <c r="J5" s="328" t="s">
        <v>637</v>
      </c>
      <c r="K5" s="327" t="s">
        <v>524</v>
      </c>
      <c r="L5" s="194">
        <v>255</v>
      </c>
      <c r="M5" s="194">
        <v>38667</v>
      </c>
      <c r="N5" s="194">
        <v>38922</v>
      </c>
      <c r="O5" s="194">
        <v>330000</v>
      </c>
      <c r="P5" s="194">
        <v>47930</v>
      </c>
    </row>
    <row r="6" spans="1:16">
      <c r="A6" s="195" t="s">
        <v>436</v>
      </c>
      <c r="B6" s="290">
        <v>10</v>
      </c>
      <c r="C6" s="194">
        <v>5513</v>
      </c>
      <c r="D6" s="194">
        <v>198038</v>
      </c>
      <c r="E6" s="194">
        <v>203551</v>
      </c>
      <c r="F6" s="194">
        <v>602739</v>
      </c>
      <c r="J6" s="328" t="s">
        <v>1084</v>
      </c>
      <c r="K6" s="327" t="s">
        <v>502</v>
      </c>
      <c r="L6" s="194">
        <v>1</v>
      </c>
      <c r="M6" s="194">
        <v>6775</v>
      </c>
      <c r="N6" s="194">
        <v>6776</v>
      </c>
      <c r="O6" s="194">
        <v>90000</v>
      </c>
      <c r="P6" s="288">
        <v>3025</v>
      </c>
    </row>
    <row r="7" spans="1:16">
      <c r="A7" s="195" t="s">
        <v>577</v>
      </c>
      <c r="B7" s="290">
        <v>5</v>
      </c>
      <c r="C7" s="194">
        <v>48037</v>
      </c>
      <c r="D7" s="194">
        <v>14553</v>
      </c>
      <c r="E7" s="194">
        <v>62590</v>
      </c>
      <c r="F7" s="194">
        <v>53517</v>
      </c>
      <c r="J7" s="328" t="s">
        <v>1085</v>
      </c>
      <c r="K7" s="327" t="s">
        <v>523</v>
      </c>
      <c r="L7" s="194">
        <v>0</v>
      </c>
      <c r="M7" s="194">
        <v>32579</v>
      </c>
      <c r="N7" s="194">
        <v>32579</v>
      </c>
      <c r="O7" s="194">
        <v>1065200</v>
      </c>
      <c r="P7" s="194">
        <v>13700</v>
      </c>
    </row>
    <row r="8" spans="1:16">
      <c r="A8" s="195" t="s">
        <v>432</v>
      </c>
      <c r="B8" s="290">
        <v>11</v>
      </c>
      <c r="C8" s="194">
        <v>69576</v>
      </c>
      <c r="D8" s="194">
        <v>276968</v>
      </c>
      <c r="E8" s="194">
        <v>346544</v>
      </c>
      <c r="F8" s="194">
        <v>509483</v>
      </c>
      <c r="J8" s="328" t="s">
        <v>644</v>
      </c>
      <c r="K8" s="327" t="s">
        <v>500</v>
      </c>
      <c r="L8" s="194">
        <v>0</v>
      </c>
      <c r="M8" s="194">
        <v>32109</v>
      </c>
      <c r="N8" s="194">
        <v>32109</v>
      </c>
      <c r="O8" s="194">
        <v>920000</v>
      </c>
      <c r="P8" s="194">
        <v>292109</v>
      </c>
    </row>
    <row r="9" spans="1:16">
      <c r="A9" s="195" t="s">
        <v>578</v>
      </c>
      <c r="B9" s="290">
        <v>2</v>
      </c>
      <c r="C9" s="194">
        <v>3</v>
      </c>
      <c r="D9" s="194">
        <v>47177</v>
      </c>
      <c r="E9" s="194">
        <v>47180</v>
      </c>
      <c r="F9" s="194">
        <v>23234</v>
      </c>
      <c r="J9" s="326" t="s">
        <v>644</v>
      </c>
      <c r="K9" s="325" t="s">
        <v>536</v>
      </c>
      <c r="L9" s="324">
        <v>0</v>
      </c>
      <c r="M9" s="324">
        <v>89192</v>
      </c>
      <c r="N9" s="324">
        <v>89192</v>
      </c>
      <c r="O9" s="324">
        <v>2725800</v>
      </c>
      <c r="P9" s="324">
        <v>287575</v>
      </c>
    </row>
    <row r="10" spans="1:16">
      <c r="A10" s="195" t="s">
        <v>428</v>
      </c>
      <c r="B10" s="290">
        <v>5</v>
      </c>
      <c r="C10" s="194">
        <v>5862</v>
      </c>
      <c r="D10" s="194">
        <v>297303</v>
      </c>
      <c r="E10" s="194">
        <v>303165</v>
      </c>
      <c r="F10" s="194">
        <v>89994</v>
      </c>
      <c r="J10" s="319" t="s">
        <v>416</v>
      </c>
      <c r="K10" s="198" t="s">
        <v>535</v>
      </c>
      <c r="L10" s="196">
        <v>284</v>
      </c>
      <c r="M10" s="196">
        <v>206473</v>
      </c>
      <c r="N10" s="196">
        <v>206757</v>
      </c>
      <c r="O10" s="196">
        <f>SUM(O4:O9)</f>
        <v>5227930</v>
      </c>
      <c r="P10" s="196">
        <f>SUM(P4:P9)</f>
        <v>646339</v>
      </c>
    </row>
    <row r="11" spans="1:16">
      <c r="A11" s="195" t="s">
        <v>576</v>
      </c>
      <c r="B11" s="290">
        <v>7</v>
      </c>
      <c r="C11" s="194">
        <v>7833</v>
      </c>
      <c r="D11" s="194">
        <v>269980</v>
      </c>
      <c r="E11" s="194">
        <v>277813</v>
      </c>
      <c r="F11" s="194">
        <v>211724</v>
      </c>
    </row>
    <row r="12" spans="1:16">
      <c r="A12" s="195" t="s">
        <v>424</v>
      </c>
      <c r="B12" s="290">
        <v>8</v>
      </c>
      <c r="C12" s="194">
        <v>19809</v>
      </c>
      <c r="D12" s="194">
        <v>749274</v>
      </c>
      <c r="E12" s="194">
        <v>769083</v>
      </c>
      <c r="F12" s="194">
        <v>415860</v>
      </c>
    </row>
    <row r="13" spans="1:16">
      <c r="A13" s="195" t="s">
        <v>422</v>
      </c>
      <c r="B13" s="290">
        <v>5</v>
      </c>
      <c r="C13" s="194">
        <v>968</v>
      </c>
      <c r="D13" s="194">
        <v>185843</v>
      </c>
      <c r="E13" s="194">
        <v>186811</v>
      </c>
      <c r="F13" s="194">
        <v>14302</v>
      </c>
    </row>
    <row r="14" spans="1:16">
      <c r="A14" s="195" t="s">
        <v>420</v>
      </c>
      <c r="B14" s="290">
        <v>12</v>
      </c>
      <c r="C14" s="194">
        <v>30675</v>
      </c>
      <c r="D14" s="194">
        <v>310121</v>
      </c>
      <c r="E14" s="194">
        <v>340796</v>
      </c>
      <c r="F14" s="194">
        <v>212758</v>
      </c>
    </row>
    <row r="15" spans="1:16">
      <c r="A15" s="195" t="s">
        <v>418</v>
      </c>
      <c r="B15" s="290">
        <v>5</v>
      </c>
      <c r="C15" s="194">
        <v>0</v>
      </c>
      <c r="D15" s="194">
        <v>613302</v>
      </c>
      <c r="E15" s="194">
        <v>613302</v>
      </c>
      <c r="F15" s="194">
        <v>120471</v>
      </c>
    </row>
    <row r="16" spans="1:16">
      <c r="A16" s="198" t="s">
        <v>416</v>
      </c>
      <c r="B16" s="319">
        <v>6</v>
      </c>
      <c r="C16" s="196">
        <v>284</v>
      </c>
      <c r="D16" s="196">
        <v>206473</v>
      </c>
      <c r="E16" s="196">
        <v>206757</v>
      </c>
      <c r="F16" s="197">
        <v>0</v>
      </c>
    </row>
    <row r="17" spans="1:6">
      <c r="A17" s="195" t="s">
        <v>415</v>
      </c>
      <c r="B17" s="290">
        <v>3</v>
      </c>
      <c r="C17" s="194">
        <v>1763</v>
      </c>
      <c r="D17" s="194">
        <v>98300</v>
      </c>
      <c r="E17" s="194">
        <v>100063</v>
      </c>
      <c r="F17" s="194">
        <v>12211</v>
      </c>
    </row>
    <row r="18" spans="1:6">
      <c r="A18" s="195" t="s">
        <v>413</v>
      </c>
      <c r="B18" s="290">
        <v>2</v>
      </c>
      <c r="C18" s="194">
        <v>0</v>
      </c>
      <c r="D18" s="194">
        <v>33280</v>
      </c>
      <c r="E18" s="194">
        <v>33280</v>
      </c>
      <c r="F18" s="194">
        <v>0</v>
      </c>
    </row>
    <row r="19" spans="1:6">
      <c r="A19" s="195" t="s">
        <v>411</v>
      </c>
      <c r="B19" s="290">
        <v>10</v>
      </c>
      <c r="C19" s="194">
        <v>27</v>
      </c>
      <c r="D19" s="194">
        <v>674616</v>
      </c>
      <c r="E19" s="194">
        <v>674643</v>
      </c>
      <c r="F19" s="194">
        <v>367838.5</v>
      </c>
    </row>
    <row r="20" spans="1:6">
      <c r="A20" s="195" t="s">
        <v>409</v>
      </c>
      <c r="B20" s="290">
        <v>5</v>
      </c>
      <c r="C20" s="194">
        <v>18602</v>
      </c>
      <c r="D20" s="194">
        <v>32733</v>
      </c>
      <c r="E20" s="194">
        <v>51335</v>
      </c>
      <c r="F20" s="194">
        <v>116359</v>
      </c>
    </row>
    <row r="21" spans="1:6">
      <c r="A21" s="195" t="s">
        <v>407</v>
      </c>
      <c r="B21" s="290">
        <v>5</v>
      </c>
      <c r="C21" s="194">
        <v>6</v>
      </c>
      <c r="D21" s="194">
        <v>309346</v>
      </c>
      <c r="E21" s="194">
        <v>309352</v>
      </c>
      <c r="F21" s="194">
        <v>66174</v>
      </c>
    </row>
    <row r="22" spans="1:6">
      <c r="A22" s="195" t="s">
        <v>405</v>
      </c>
      <c r="B22" s="290">
        <v>11</v>
      </c>
      <c r="C22" s="194">
        <v>24200</v>
      </c>
      <c r="D22" s="194">
        <v>1281560</v>
      </c>
      <c r="E22" s="194">
        <v>1305760</v>
      </c>
      <c r="F22" s="194">
        <v>193675</v>
      </c>
    </row>
    <row r="23" spans="1:6">
      <c r="A23" s="195" t="s">
        <v>403</v>
      </c>
      <c r="B23" s="290">
        <v>5</v>
      </c>
      <c r="C23" s="194">
        <v>18784</v>
      </c>
      <c r="D23" s="194">
        <v>146318</v>
      </c>
      <c r="E23" s="194">
        <v>165102</v>
      </c>
      <c r="F23" s="194">
        <v>19610</v>
      </c>
    </row>
    <row r="24" spans="1:6">
      <c r="A24" s="245" t="s">
        <v>33</v>
      </c>
      <c r="B24" s="299">
        <v>131</v>
      </c>
      <c r="C24" s="205">
        <v>287212</v>
      </c>
      <c r="D24" s="205">
        <v>5996095</v>
      </c>
      <c r="E24" s="205">
        <v>6283307</v>
      </c>
      <c r="F24" s="205">
        <v>3256299.5</v>
      </c>
    </row>
  </sheetData>
  <mergeCells count="3">
    <mergeCell ref="A2:A3"/>
    <mergeCell ref="B2:B3"/>
    <mergeCell ref="C2:F2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C4CED-4644-4746-9753-39E6D85AB9A6}">
  <dimension ref="A1:S34"/>
  <sheetViews>
    <sheetView zoomScaleNormal="100" workbookViewId="0">
      <selection activeCell="A11" sqref="A11"/>
    </sheetView>
  </sheetViews>
  <sheetFormatPr defaultRowHeight="15"/>
  <cols>
    <col min="1" max="1" width="10.75" style="174" customWidth="1"/>
    <col min="2" max="2" width="9.75" style="174" bestFit="1" customWidth="1"/>
    <col min="3" max="4" width="9" style="174"/>
    <col min="5" max="5" width="9.75" style="174" bestFit="1" customWidth="1"/>
    <col min="6" max="7" width="9" style="174"/>
    <col min="8" max="8" width="9.75" style="174" bestFit="1" customWidth="1"/>
    <col min="9" max="14" width="9" style="174"/>
    <col min="15" max="15" width="9.75" style="174" bestFit="1" customWidth="1"/>
    <col min="16" max="16384" width="9" style="174"/>
  </cols>
  <sheetData>
    <row r="1" spans="1:19">
      <c r="A1" s="308" t="s">
        <v>1089</v>
      </c>
      <c r="C1" s="266"/>
      <c r="D1" s="266"/>
      <c r="E1" s="266"/>
      <c r="F1" s="266"/>
      <c r="G1" s="266"/>
      <c r="H1" s="266"/>
      <c r="I1" s="266"/>
      <c r="J1" s="266"/>
      <c r="K1" s="266"/>
      <c r="L1" s="413" t="s">
        <v>1090</v>
      </c>
      <c r="M1" s="266"/>
      <c r="N1" s="266"/>
      <c r="O1" s="266"/>
      <c r="P1" s="266"/>
      <c r="Q1" s="266"/>
      <c r="S1" s="423"/>
    </row>
    <row r="2" spans="1:19">
      <c r="A2" s="262" t="s">
        <v>608</v>
      </c>
      <c r="B2" s="265">
        <v>2017</v>
      </c>
      <c r="C2" s="263"/>
      <c r="D2" s="263"/>
      <c r="E2" s="265">
        <v>2018</v>
      </c>
      <c r="F2" s="263"/>
      <c r="G2" s="264"/>
      <c r="H2" s="265">
        <v>2019</v>
      </c>
      <c r="I2" s="263"/>
      <c r="J2" s="263"/>
      <c r="K2" s="422"/>
      <c r="L2" s="218"/>
      <c r="M2" s="218"/>
      <c r="N2" s="218"/>
    </row>
    <row r="3" spans="1:19" s="418" customFormat="1" ht="34.5" thickBot="1">
      <c r="A3" s="257"/>
      <c r="B3" s="255" t="s">
        <v>607</v>
      </c>
      <c r="C3" s="216" t="s">
        <v>606</v>
      </c>
      <c r="D3" s="421" t="s">
        <v>605</v>
      </c>
      <c r="E3" s="420" t="s">
        <v>607</v>
      </c>
      <c r="F3" s="216" t="s">
        <v>606</v>
      </c>
      <c r="G3" s="254" t="s">
        <v>605</v>
      </c>
      <c r="H3" s="420" t="s">
        <v>607</v>
      </c>
      <c r="I3" s="216" t="s">
        <v>606</v>
      </c>
      <c r="J3" s="255" t="s">
        <v>605</v>
      </c>
      <c r="K3" s="419"/>
      <c r="M3" s="408"/>
      <c r="N3" s="408"/>
    </row>
    <row r="4" spans="1:19">
      <c r="A4" s="195" t="s">
        <v>440</v>
      </c>
      <c r="B4" s="191">
        <v>2064</v>
      </c>
      <c r="C4" s="191">
        <v>455</v>
      </c>
      <c r="D4" s="417">
        <v>22</v>
      </c>
      <c r="E4" s="191">
        <v>2168</v>
      </c>
      <c r="F4" s="191">
        <v>323</v>
      </c>
      <c r="G4" s="417">
        <v>15</v>
      </c>
      <c r="H4" s="191">
        <v>2144</v>
      </c>
      <c r="I4" s="191">
        <v>256</v>
      </c>
      <c r="J4" s="416">
        <v>12</v>
      </c>
      <c r="K4" s="395"/>
      <c r="L4" s="218"/>
      <c r="M4" s="218"/>
      <c r="N4" s="218"/>
    </row>
    <row r="5" spans="1:19">
      <c r="A5" s="195" t="s">
        <v>517</v>
      </c>
      <c r="B5" s="191">
        <v>74</v>
      </c>
      <c r="C5" s="191">
        <v>32</v>
      </c>
      <c r="D5" s="195">
        <v>43</v>
      </c>
      <c r="E5" s="191">
        <v>75</v>
      </c>
      <c r="F5" s="191">
        <v>32</v>
      </c>
      <c r="G5" s="195">
        <v>42</v>
      </c>
      <c r="H5" s="191">
        <v>76</v>
      </c>
      <c r="I5" s="191">
        <v>30</v>
      </c>
      <c r="J5" s="395">
        <v>39</v>
      </c>
      <c r="K5" s="395"/>
      <c r="L5" s="218"/>
      <c r="M5" s="218"/>
      <c r="N5" s="218"/>
    </row>
    <row r="6" spans="1:19">
      <c r="A6" s="195" t="s">
        <v>436</v>
      </c>
      <c r="B6" s="191">
        <v>4685</v>
      </c>
      <c r="C6" s="191">
        <v>231</v>
      </c>
      <c r="D6" s="195">
        <v>5</v>
      </c>
      <c r="E6" s="191">
        <v>4811</v>
      </c>
      <c r="F6" s="191">
        <v>205</v>
      </c>
      <c r="G6" s="195">
        <v>4</v>
      </c>
      <c r="H6" s="191">
        <v>4844</v>
      </c>
      <c r="I6" s="191">
        <v>204</v>
      </c>
      <c r="J6" s="395">
        <v>4</v>
      </c>
      <c r="K6" s="395"/>
      <c r="L6" s="218"/>
      <c r="M6" s="218"/>
      <c r="N6" s="218"/>
    </row>
    <row r="7" spans="1:19">
      <c r="A7" s="195" t="s">
        <v>577</v>
      </c>
      <c r="B7" s="191">
        <v>524</v>
      </c>
      <c r="C7" s="191">
        <v>51</v>
      </c>
      <c r="D7" s="195">
        <v>10</v>
      </c>
      <c r="E7" s="191">
        <v>542</v>
      </c>
      <c r="F7" s="191">
        <v>46</v>
      </c>
      <c r="G7" s="195">
        <v>9</v>
      </c>
      <c r="H7" s="191">
        <v>547</v>
      </c>
      <c r="I7" s="191">
        <v>63</v>
      </c>
      <c r="J7" s="395">
        <v>11</v>
      </c>
      <c r="K7" s="395"/>
      <c r="L7" s="218"/>
      <c r="M7" s="218"/>
      <c r="N7" s="218"/>
    </row>
    <row r="8" spans="1:19">
      <c r="A8" s="195" t="s">
        <v>432</v>
      </c>
      <c r="B8" s="191">
        <v>2335</v>
      </c>
      <c r="C8" s="191">
        <v>299</v>
      </c>
      <c r="D8" s="195">
        <v>13</v>
      </c>
      <c r="E8" s="191">
        <v>2363</v>
      </c>
      <c r="F8" s="191">
        <v>320</v>
      </c>
      <c r="G8" s="195">
        <v>14</v>
      </c>
      <c r="H8" s="191">
        <v>2403</v>
      </c>
      <c r="I8" s="191">
        <v>347</v>
      </c>
      <c r="J8" s="395">
        <v>14</v>
      </c>
      <c r="K8" s="395"/>
      <c r="L8" s="218"/>
      <c r="M8" s="218"/>
      <c r="N8" s="218"/>
    </row>
    <row r="9" spans="1:19">
      <c r="A9" s="195" t="s">
        <v>578</v>
      </c>
      <c r="B9" s="191">
        <v>589</v>
      </c>
      <c r="C9" s="191">
        <v>37</v>
      </c>
      <c r="D9" s="195">
        <v>6</v>
      </c>
      <c r="E9" s="191">
        <v>601</v>
      </c>
      <c r="F9" s="191">
        <v>40</v>
      </c>
      <c r="G9" s="195">
        <v>7</v>
      </c>
      <c r="H9" s="191">
        <v>603</v>
      </c>
      <c r="I9" s="191">
        <v>47</v>
      </c>
      <c r="J9" s="395">
        <v>8</v>
      </c>
      <c r="K9" s="395"/>
      <c r="L9" s="218"/>
      <c r="M9" s="218"/>
      <c r="N9" s="218"/>
    </row>
    <row r="10" spans="1:19">
      <c r="A10" s="195" t="s">
        <v>428</v>
      </c>
      <c r="B10" s="191">
        <v>830</v>
      </c>
      <c r="C10" s="191">
        <v>210</v>
      </c>
      <c r="D10" s="195">
        <v>25</v>
      </c>
      <c r="E10" s="191">
        <v>832</v>
      </c>
      <c r="F10" s="191">
        <v>258</v>
      </c>
      <c r="G10" s="195">
        <v>31</v>
      </c>
      <c r="H10" s="191">
        <v>822</v>
      </c>
      <c r="I10" s="191">
        <v>303</v>
      </c>
      <c r="J10" s="395">
        <v>37</v>
      </c>
      <c r="K10" s="395"/>
      <c r="L10" s="218"/>
      <c r="M10" s="218"/>
      <c r="N10" s="218"/>
    </row>
    <row r="11" spans="1:19">
      <c r="A11" s="195" t="s">
        <v>576</v>
      </c>
      <c r="B11" s="191">
        <v>2860</v>
      </c>
      <c r="C11" s="191">
        <v>404</v>
      </c>
      <c r="D11" s="195">
        <v>14</v>
      </c>
      <c r="E11" s="191">
        <v>2945</v>
      </c>
      <c r="F11" s="191">
        <v>316</v>
      </c>
      <c r="G11" s="195">
        <v>11</v>
      </c>
      <c r="H11" s="191">
        <v>2961</v>
      </c>
      <c r="I11" s="191">
        <v>278</v>
      </c>
      <c r="J11" s="395">
        <v>9</v>
      </c>
      <c r="K11" s="395"/>
      <c r="L11" s="218"/>
      <c r="M11" s="218"/>
      <c r="N11" s="218"/>
    </row>
    <row r="12" spans="1:19">
      <c r="A12" s="195" t="s">
        <v>424</v>
      </c>
      <c r="B12" s="415">
        <v>2244</v>
      </c>
      <c r="C12" s="191">
        <v>723</v>
      </c>
      <c r="D12" s="195">
        <v>32</v>
      </c>
      <c r="E12" s="191">
        <v>2284</v>
      </c>
      <c r="F12" s="191">
        <v>743</v>
      </c>
      <c r="G12" s="195">
        <v>33</v>
      </c>
      <c r="H12" s="191">
        <v>2277</v>
      </c>
      <c r="I12" s="191">
        <v>769</v>
      </c>
      <c r="J12" s="395">
        <v>34</v>
      </c>
      <c r="K12" s="395"/>
      <c r="L12" s="218"/>
      <c r="M12" s="218"/>
      <c r="N12" s="218"/>
    </row>
    <row r="13" spans="1:19">
      <c r="A13" s="195" t="s">
        <v>422</v>
      </c>
      <c r="B13" s="191">
        <v>451</v>
      </c>
      <c r="C13" s="191">
        <v>178</v>
      </c>
      <c r="D13" s="195">
        <v>39</v>
      </c>
      <c r="E13" s="191">
        <v>460</v>
      </c>
      <c r="F13" s="191">
        <v>183</v>
      </c>
      <c r="G13" s="195">
        <v>40</v>
      </c>
      <c r="H13" s="191">
        <v>454</v>
      </c>
      <c r="I13" s="191">
        <v>187</v>
      </c>
      <c r="J13" s="395">
        <v>41</v>
      </c>
      <c r="K13" s="395"/>
      <c r="L13" s="218"/>
      <c r="M13" s="218"/>
      <c r="N13" s="218"/>
    </row>
    <row r="14" spans="1:19">
      <c r="A14" s="195" t="s">
        <v>420</v>
      </c>
      <c r="B14" s="191">
        <v>817</v>
      </c>
      <c r="C14" s="191">
        <v>298</v>
      </c>
      <c r="D14" s="195">
        <v>36</v>
      </c>
      <c r="E14" s="191">
        <v>810</v>
      </c>
      <c r="F14" s="191">
        <v>311</v>
      </c>
      <c r="G14" s="195">
        <v>38</v>
      </c>
      <c r="H14" s="191">
        <v>796</v>
      </c>
      <c r="I14" s="191">
        <v>341</v>
      </c>
      <c r="J14" s="395">
        <v>43</v>
      </c>
      <c r="K14" s="395"/>
      <c r="L14" s="218"/>
      <c r="M14" s="218"/>
      <c r="N14" s="218"/>
    </row>
    <row r="15" spans="1:19">
      <c r="A15" s="195" t="s">
        <v>418</v>
      </c>
      <c r="B15" s="191">
        <v>2972</v>
      </c>
      <c r="C15" s="191">
        <v>335</v>
      </c>
      <c r="D15" s="195">
        <v>11</v>
      </c>
      <c r="E15" s="191">
        <v>3027</v>
      </c>
      <c r="F15" s="191">
        <v>362</v>
      </c>
      <c r="G15" s="195">
        <v>12</v>
      </c>
      <c r="H15" s="191">
        <v>3038</v>
      </c>
      <c r="I15" s="191">
        <v>613</v>
      </c>
      <c r="J15" s="395">
        <v>20</v>
      </c>
      <c r="K15" s="395"/>
      <c r="L15" s="218"/>
      <c r="M15" s="218"/>
      <c r="N15" s="218"/>
    </row>
    <row r="16" spans="1:19">
      <c r="A16" s="198" t="s">
        <v>416</v>
      </c>
      <c r="B16" s="414">
        <v>597</v>
      </c>
      <c r="C16" s="414">
        <v>246</v>
      </c>
      <c r="D16" s="198">
        <v>41</v>
      </c>
      <c r="E16" s="414">
        <v>604</v>
      </c>
      <c r="F16" s="414">
        <v>227</v>
      </c>
      <c r="G16" s="198">
        <v>38</v>
      </c>
      <c r="H16" s="414">
        <v>600</v>
      </c>
      <c r="I16" s="414">
        <v>207</v>
      </c>
      <c r="J16" s="199">
        <v>34</v>
      </c>
      <c r="K16" s="199"/>
      <c r="L16" s="218"/>
      <c r="M16" s="218"/>
      <c r="N16" s="218"/>
    </row>
    <row r="17" spans="1:14">
      <c r="A17" s="195" t="s">
        <v>415</v>
      </c>
      <c r="B17" s="191">
        <v>117</v>
      </c>
      <c r="C17" s="191">
        <v>108</v>
      </c>
      <c r="D17" s="195">
        <v>93</v>
      </c>
      <c r="E17" s="191">
        <v>116</v>
      </c>
      <c r="F17" s="191">
        <v>119</v>
      </c>
      <c r="G17" s="195">
        <v>102</v>
      </c>
      <c r="H17" s="191">
        <v>111</v>
      </c>
      <c r="I17" s="191">
        <v>100</v>
      </c>
      <c r="J17" s="395">
        <v>90</v>
      </c>
      <c r="K17" s="395"/>
      <c r="L17" s="218"/>
      <c r="N17" s="218"/>
    </row>
    <row r="18" spans="1:14">
      <c r="A18" s="195" t="s">
        <v>413</v>
      </c>
      <c r="B18" s="191">
        <v>2561</v>
      </c>
      <c r="C18" s="191">
        <v>85</v>
      </c>
      <c r="D18" s="195">
        <v>3</v>
      </c>
      <c r="E18" s="191">
        <v>2603</v>
      </c>
      <c r="F18" s="191">
        <v>72</v>
      </c>
      <c r="G18" s="195">
        <v>3</v>
      </c>
      <c r="H18" s="191">
        <v>2595</v>
      </c>
      <c r="I18" s="191">
        <v>33</v>
      </c>
      <c r="J18" s="395">
        <v>1</v>
      </c>
      <c r="K18" s="395"/>
      <c r="L18" s="218"/>
      <c r="M18" s="218"/>
      <c r="N18" s="218"/>
    </row>
    <row r="19" spans="1:14">
      <c r="A19" s="195" t="s">
        <v>411</v>
      </c>
      <c r="B19" s="191">
        <v>1876</v>
      </c>
      <c r="C19" s="191">
        <v>802</v>
      </c>
      <c r="D19" s="195">
        <v>43</v>
      </c>
      <c r="E19" s="191">
        <v>1897</v>
      </c>
      <c r="F19" s="191">
        <v>705</v>
      </c>
      <c r="G19" s="195">
        <v>37</v>
      </c>
      <c r="H19" s="191">
        <v>1872</v>
      </c>
      <c r="I19" s="191">
        <v>675</v>
      </c>
      <c r="J19" s="395">
        <v>36</v>
      </c>
      <c r="K19" s="395"/>
      <c r="L19" s="218"/>
      <c r="M19" s="218"/>
      <c r="N19" s="218"/>
    </row>
    <row r="20" spans="1:14">
      <c r="A20" s="195" t="s">
        <v>409</v>
      </c>
      <c r="B20" s="191">
        <v>196</v>
      </c>
      <c r="C20" s="191">
        <v>71</v>
      </c>
      <c r="D20" s="195">
        <v>36</v>
      </c>
      <c r="E20" s="191">
        <v>199</v>
      </c>
      <c r="F20" s="191">
        <v>49</v>
      </c>
      <c r="G20" s="195">
        <v>25</v>
      </c>
      <c r="H20" s="191">
        <v>197</v>
      </c>
      <c r="I20" s="191">
        <v>51</v>
      </c>
      <c r="J20" s="395">
        <v>26</v>
      </c>
      <c r="K20" s="395"/>
      <c r="L20" s="218"/>
      <c r="M20" s="218"/>
      <c r="N20" s="218"/>
    </row>
    <row r="21" spans="1:14">
      <c r="A21" s="195" t="s">
        <v>407</v>
      </c>
      <c r="B21" s="191">
        <v>774</v>
      </c>
      <c r="C21" s="191">
        <v>427</v>
      </c>
      <c r="D21" s="195">
        <v>55</v>
      </c>
      <c r="E21" s="191">
        <v>785</v>
      </c>
      <c r="F21" s="191">
        <v>412</v>
      </c>
      <c r="G21" s="195">
        <v>52</v>
      </c>
      <c r="H21" s="191">
        <v>767</v>
      </c>
      <c r="I21" s="191">
        <v>309</v>
      </c>
      <c r="J21" s="395">
        <v>40</v>
      </c>
      <c r="K21" s="395"/>
      <c r="L21" s="218"/>
      <c r="M21" s="218"/>
      <c r="N21" s="218"/>
    </row>
    <row r="22" spans="1:14">
      <c r="A22" s="195" t="s">
        <v>405</v>
      </c>
      <c r="B22" s="191">
        <v>2299</v>
      </c>
      <c r="C22" s="191">
        <v>1677</v>
      </c>
      <c r="D22" s="195">
        <v>73</v>
      </c>
      <c r="E22" s="191">
        <v>2289</v>
      </c>
      <c r="F22" s="191">
        <v>1582</v>
      </c>
      <c r="G22" s="195">
        <v>69</v>
      </c>
      <c r="H22" s="191">
        <v>2233</v>
      </c>
      <c r="I22" s="191">
        <v>1306</v>
      </c>
      <c r="J22" s="395">
        <v>58</v>
      </c>
      <c r="K22" s="395"/>
      <c r="L22" s="218"/>
      <c r="M22" s="218"/>
      <c r="N22" s="218"/>
    </row>
    <row r="23" spans="1:14">
      <c r="A23" s="195" t="s">
        <v>403</v>
      </c>
      <c r="B23" s="191">
        <v>723</v>
      </c>
      <c r="C23" s="191">
        <v>258</v>
      </c>
      <c r="D23" s="195">
        <v>36</v>
      </c>
      <c r="E23" s="191">
        <v>750</v>
      </c>
      <c r="F23" s="191">
        <v>190</v>
      </c>
      <c r="G23" s="195">
        <v>25</v>
      </c>
      <c r="H23" s="191">
        <v>738</v>
      </c>
      <c r="I23" s="191">
        <v>165</v>
      </c>
      <c r="J23" s="395">
        <v>22</v>
      </c>
      <c r="K23" s="395"/>
      <c r="L23" s="218"/>
      <c r="M23" s="218"/>
      <c r="N23" s="218"/>
    </row>
    <row r="24" spans="1:14" s="176" customFormat="1">
      <c r="A24" s="245" t="s">
        <v>33</v>
      </c>
      <c r="B24" s="205">
        <v>29588</v>
      </c>
      <c r="C24" s="205">
        <v>6927</v>
      </c>
      <c r="D24" s="245">
        <v>23</v>
      </c>
      <c r="E24" s="205">
        <v>30165</v>
      </c>
      <c r="F24" s="205">
        <v>6496</v>
      </c>
      <c r="G24" s="245">
        <v>22</v>
      </c>
      <c r="H24" s="205">
        <v>30079</v>
      </c>
      <c r="I24" s="205">
        <v>6283</v>
      </c>
      <c r="J24" s="299">
        <v>21</v>
      </c>
      <c r="K24" s="199"/>
      <c r="L24" s="406"/>
      <c r="M24" s="406"/>
      <c r="N24" s="406"/>
    </row>
    <row r="25" spans="1:14">
      <c r="B25" s="613"/>
      <c r="C25" s="614">
        <v>2017</v>
      </c>
      <c r="D25" s="614"/>
      <c r="E25" s="614"/>
      <c r="F25" s="614">
        <v>2018</v>
      </c>
      <c r="G25" s="614"/>
      <c r="H25" s="614"/>
      <c r="I25" s="614">
        <v>2019</v>
      </c>
      <c r="J25" s="613"/>
    </row>
    <row r="29" spans="1:14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</row>
    <row r="30" spans="1:14">
      <c r="A30" s="412"/>
      <c r="B30" s="412"/>
      <c r="C30" s="412"/>
      <c r="D30" s="412"/>
      <c r="E30" s="412"/>
      <c r="F30" s="412"/>
      <c r="G30" s="412"/>
      <c r="H30" s="412"/>
      <c r="I30" s="412"/>
      <c r="J30" s="412"/>
      <c r="K30" s="411"/>
      <c r="L30" s="410"/>
      <c r="M30" s="410"/>
      <c r="N30" s="410"/>
    </row>
    <row r="31" spans="1:14">
      <c r="K31" s="409"/>
      <c r="L31" s="408"/>
      <c r="M31" s="408"/>
      <c r="N31" s="408"/>
    </row>
    <row r="32" spans="1:14">
      <c r="K32" s="407"/>
      <c r="L32" s="406"/>
      <c r="M32" s="406"/>
      <c r="N32" s="406"/>
    </row>
    <row r="33" spans="11:14">
      <c r="K33" s="407"/>
      <c r="L33" s="406"/>
      <c r="M33" s="406"/>
      <c r="N33" s="406"/>
    </row>
    <row r="34" spans="11:14">
      <c r="K34" s="407"/>
      <c r="L34" s="406"/>
      <c r="M34" s="406"/>
      <c r="N34" s="406"/>
    </row>
  </sheetData>
  <mergeCells count="4">
    <mergeCell ref="A2:A3"/>
    <mergeCell ref="B2:D2"/>
    <mergeCell ref="E2:G2"/>
    <mergeCell ref="H2:J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B0CB7-5F73-42CB-8DAF-C897604B1BD5}">
  <dimension ref="A1:AU52"/>
  <sheetViews>
    <sheetView topLeftCell="A7" zoomScaleNormal="100" workbookViewId="0">
      <selection activeCell="H26" sqref="H26"/>
    </sheetView>
  </sheetViews>
  <sheetFormatPr defaultColWidth="8" defaultRowHeight="12.75"/>
  <cols>
    <col min="1" max="1" width="4.75" style="478" customWidth="1"/>
    <col min="2" max="2" width="13.5" style="478" bestFit="1" customWidth="1"/>
    <col min="3" max="6" width="8.75" style="478" customWidth="1"/>
    <col min="7" max="7" width="2.75" style="478" customWidth="1"/>
    <col min="8" max="8" width="9.125" style="478" customWidth="1"/>
    <col min="9" max="9" width="8.625" style="479" customWidth="1"/>
    <col min="10" max="10" width="8.625" style="478" customWidth="1"/>
    <col min="11" max="11" width="8.625" style="479" customWidth="1"/>
    <col min="12" max="12" width="2.625" style="479" customWidth="1"/>
    <col min="13" max="15" width="8.625" style="478" customWidth="1"/>
    <col min="16" max="16" width="9.25" style="478" customWidth="1"/>
    <col min="17" max="17" width="2.625" style="478" customWidth="1"/>
    <col min="18" max="20" width="9.25" style="478" customWidth="1"/>
    <col min="21" max="21" width="8.625" style="478" customWidth="1"/>
    <col min="22" max="22" width="2.625" style="478" customWidth="1"/>
    <col min="23" max="23" width="8.625" style="478" customWidth="1"/>
    <col min="24" max="24" width="10.75" style="478" customWidth="1"/>
    <col min="25" max="31" width="8.625" style="478" customWidth="1"/>
    <col min="32" max="32" width="9.125" style="478" customWidth="1"/>
    <col min="33" max="33" width="8" style="478" customWidth="1"/>
    <col min="34" max="34" width="9" style="478" customWidth="1"/>
    <col min="35" max="36" width="8" style="478"/>
    <col min="37" max="37" width="8.75" style="478" customWidth="1"/>
    <col min="38" max="41" width="8" style="478"/>
    <col min="42" max="42" width="8.75" style="478" customWidth="1"/>
    <col min="43" max="16384" width="8" style="478"/>
  </cols>
  <sheetData>
    <row r="1" spans="1:47" ht="91.5" customHeight="1">
      <c r="B1" s="523" t="s">
        <v>442</v>
      </c>
      <c r="C1" s="494" t="s">
        <v>628</v>
      </c>
      <c r="D1" s="522" t="s">
        <v>627</v>
      </c>
      <c r="E1" s="494" t="s">
        <v>626</v>
      </c>
      <c r="F1" s="522" t="s">
        <v>625</v>
      </c>
      <c r="G1" s="522"/>
      <c r="H1" s="494" t="s">
        <v>624</v>
      </c>
      <c r="I1" s="522" t="s">
        <v>623</v>
      </c>
      <c r="J1" s="494" t="s">
        <v>622</v>
      </c>
      <c r="K1" s="522" t="s">
        <v>621</v>
      </c>
      <c r="L1" s="478"/>
      <c r="M1" s="494" t="s">
        <v>624</v>
      </c>
      <c r="N1" s="522" t="s">
        <v>623</v>
      </c>
      <c r="O1" s="494" t="s">
        <v>622</v>
      </c>
      <c r="P1" s="522" t="s">
        <v>621</v>
      </c>
      <c r="Q1" s="521"/>
      <c r="R1" s="494" t="s">
        <v>624</v>
      </c>
      <c r="S1" s="522" t="s">
        <v>623</v>
      </c>
      <c r="T1" s="494" t="s">
        <v>622</v>
      </c>
      <c r="U1" s="522" t="s">
        <v>621</v>
      </c>
      <c r="V1" s="521"/>
      <c r="W1" s="494" t="s">
        <v>624</v>
      </c>
      <c r="X1" s="522" t="s">
        <v>623</v>
      </c>
      <c r="Y1" s="494" t="s">
        <v>622</v>
      </c>
      <c r="Z1" s="522" t="s">
        <v>621</v>
      </c>
      <c r="AA1" s="521"/>
      <c r="AB1" s="521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6"/>
      <c r="AQ1" s="506"/>
      <c r="AR1" s="506"/>
      <c r="AS1" s="506"/>
      <c r="AT1" s="506"/>
      <c r="AU1" s="506"/>
    </row>
    <row r="2" spans="1:47" ht="12.75" customHeight="1">
      <c r="B2" s="520"/>
      <c r="C2" s="518">
        <v>2015</v>
      </c>
      <c r="D2" s="518">
        <v>2015</v>
      </c>
      <c r="E2" s="518">
        <v>2015</v>
      </c>
      <c r="F2" s="518">
        <v>2015</v>
      </c>
      <c r="G2" s="519"/>
      <c r="H2" s="518">
        <v>2016</v>
      </c>
      <c r="I2" s="518">
        <v>2016</v>
      </c>
      <c r="J2" s="518">
        <v>2016</v>
      </c>
      <c r="K2" s="518">
        <v>2016</v>
      </c>
      <c r="L2" s="478"/>
      <c r="M2" s="518">
        <v>2017</v>
      </c>
      <c r="N2" s="518">
        <v>2017</v>
      </c>
      <c r="O2" s="518">
        <v>2017</v>
      </c>
      <c r="P2" s="518">
        <v>2017</v>
      </c>
      <c r="Q2" s="491"/>
      <c r="R2" s="518">
        <v>2018</v>
      </c>
      <c r="S2" s="518">
        <v>2018</v>
      </c>
      <c r="T2" s="518">
        <v>2018</v>
      </c>
      <c r="U2" s="518">
        <v>2018</v>
      </c>
      <c r="V2" s="491"/>
      <c r="W2" s="518">
        <v>2019</v>
      </c>
      <c r="X2" s="518">
        <v>2019</v>
      </c>
      <c r="Y2" s="518">
        <v>2019</v>
      </c>
      <c r="Z2" s="518">
        <v>2019</v>
      </c>
      <c r="AA2" s="491"/>
      <c r="AB2" s="491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R2" s="506"/>
      <c r="AS2" s="506"/>
      <c r="AT2" s="506"/>
      <c r="AU2" s="506"/>
    </row>
    <row r="3" spans="1:47" ht="12.75" customHeight="1">
      <c r="B3" s="517"/>
      <c r="C3" s="515" t="s">
        <v>620</v>
      </c>
      <c r="D3" s="514"/>
      <c r="E3" s="514"/>
      <c r="F3" s="514"/>
      <c r="G3" s="516"/>
      <c r="H3" s="515" t="s">
        <v>620</v>
      </c>
      <c r="I3" s="514"/>
      <c r="J3" s="514"/>
      <c r="K3" s="514"/>
      <c r="L3" s="478"/>
      <c r="M3" s="515" t="s">
        <v>620</v>
      </c>
      <c r="N3" s="514"/>
      <c r="O3" s="514"/>
      <c r="P3" s="514"/>
      <c r="Q3" s="513"/>
      <c r="R3" s="515" t="s">
        <v>620</v>
      </c>
      <c r="S3" s="514"/>
      <c r="T3" s="514"/>
      <c r="U3" s="514"/>
      <c r="V3" s="513"/>
      <c r="W3" s="515" t="s">
        <v>620</v>
      </c>
      <c r="X3" s="514"/>
      <c r="Y3" s="514"/>
      <c r="Z3" s="514"/>
      <c r="AA3" s="513"/>
      <c r="AB3" s="513"/>
      <c r="AC3" s="502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506"/>
      <c r="AT3" s="506"/>
      <c r="AU3" s="506"/>
    </row>
    <row r="4" spans="1:47" ht="12" customHeight="1">
      <c r="A4" s="478">
        <v>1</v>
      </c>
      <c r="B4" s="489" t="s">
        <v>440</v>
      </c>
      <c r="C4" s="486">
        <v>1181</v>
      </c>
      <c r="D4" s="487">
        <v>540</v>
      </c>
      <c r="E4" s="486">
        <v>641</v>
      </c>
      <c r="F4" s="487">
        <v>172</v>
      </c>
      <c r="G4" s="487"/>
      <c r="H4" s="486">
        <v>1237</v>
      </c>
      <c r="I4" s="487">
        <v>512</v>
      </c>
      <c r="J4" s="486">
        <v>725</v>
      </c>
      <c r="K4" s="487">
        <v>224.78700000000001</v>
      </c>
      <c r="L4" s="502"/>
      <c r="M4" s="487">
        <v>1039</v>
      </c>
      <c r="N4" s="487">
        <v>455</v>
      </c>
      <c r="O4" s="486">
        <v>584</v>
      </c>
      <c r="P4" s="487">
        <v>162.869</v>
      </c>
      <c r="Q4" s="497"/>
      <c r="R4" s="487">
        <f>SUM(S4:T4)</f>
        <v>880.90800000000002</v>
      </c>
      <c r="S4" s="487">
        <v>323</v>
      </c>
      <c r="T4" s="486">
        <v>557.90800000000002</v>
      </c>
      <c r="U4" s="487">
        <v>134.26599999999999</v>
      </c>
      <c r="V4" s="497"/>
      <c r="W4" s="507">
        <f>X4+Y4</f>
        <v>999.846</v>
      </c>
      <c r="X4" s="507">
        <v>256</v>
      </c>
      <c r="Y4" s="507">
        <v>743.846</v>
      </c>
      <c r="Z4" s="507">
        <v>225.20699999999999</v>
      </c>
      <c r="AA4" s="497"/>
      <c r="AB4" s="497"/>
      <c r="AC4" s="502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</row>
    <row r="5" spans="1:47">
      <c r="A5" s="478">
        <v>2</v>
      </c>
      <c r="B5" s="489" t="s">
        <v>517</v>
      </c>
      <c r="C5" s="486">
        <v>140</v>
      </c>
      <c r="D5" s="487">
        <v>40</v>
      </c>
      <c r="E5" s="486">
        <v>100</v>
      </c>
      <c r="F5" s="487">
        <v>1</v>
      </c>
      <c r="G5" s="487"/>
      <c r="H5" s="486">
        <v>141</v>
      </c>
      <c r="I5" s="487">
        <v>35</v>
      </c>
      <c r="J5" s="486">
        <v>106</v>
      </c>
      <c r="K5" s="487">
        <v>0</v>
      </c>
      <c r="L5" s="502"/>
      <c r="M5" s="487">
        <v>126</v>
      </c>
      <c r="N5" s="487">
        <v>32</v>
      </c>
      <c r="O5" s="486">
        <v>94</v>
      </c>
      <c r="P5" s="487">
        <v>0.13</v>
      </c>
      <c r="Q5" s="497"/>
      <c r="R5" s="487">
        <f>SUM(S5:T5)</f>
        <v>135.596</v>
      </c>
      <c r="S5" s="487">
        <v>32</v>
      </c>
      <c r="T5" s="486">
        <v>103.596</v>
      </c>
      <c r="U5" s="487">
        <v>0</v>
      </c>
      <c r="V5" s="497"/>
      <c r="W5" s="507">
        <f>X5+Y5</f>
        <v>138.31799999999998</v>
      </c>
      <c r="X5" s="507">
        <v>30</v>
      </c>
      <c r="Y5" s="507">
        <v>108.318</v>
      </c>
      <c r="Z5" s="507">
        <v>0.48699999999999999</v>
      </c>
      <c r="AA5" s="497"/>
      <c r="AB5" s="497"/>
      <c r="AC5" s="502"/>
      <c r="AD5" s="506"/>
      <c r="AE5" s="506"/>
      <c r="AF5" s="506"/>
      <c r="AG5" s="506"/>
      <c r="AH5" s="506"/>
      <c r="AI5" s="506"/>
      <c r="AJ5" s="506"/>
      <c r="AK5" s="506"/>
      <c r="AL5" s="506"/>
      <c r="AM5" s="506"/>
      <c r="AN5" s="506"/>
      <c r="AO5" s="506"/>
      <c r="AP5" s="506"/>
      <c r="AQ5" s="506"/>
      <c r="AR5" s="506"/>
      <c r="AS5" s="506"/>
      <c r="AT5" s="506"/>
      <c r="AU5" s="506"/>
    </row>
    <row r="6" spans="1:47">
      <c r="A6" s="478">
        <v>3</v>
      </c>
      <c r="B6" s="489" t="s">
        <v>436</v>
      </c>
      <c r="C6" s="486">
        <v>2968</v>
      </c>
      <c r="D6" s="487">
        <v>244</v>
      </c>
      <c r="E6" s="486">
        <v>2724</v>
      </c>
      <c r="F6" s="487">
        <v>278</v>
      </c>
      <c r="G6" s="487"/>
      <c r="H6" s="486">
        <v>3570</v>
      </c>
      <c r="I6" s="487">
        <v>199</v>
      </c>
      <c r="J6" s="486">
        <v>3371</v>
      </c>
      <c r="K6" s="487">
        <v>290.53899999999999</v>
      </c>
      <c r="L6" s="502"/>
      <c r="M6" s="487">
        <v>3392</v>
      </c>
      <c r="N6" s="487">
        <v>231</v>
      </c>
      <c r="O6" s="486">
        <v>3161</v>
      </c>
      <c r="P6" s="487">
        <v>337.351</v>
      </c>
      <c r="Q6" s="497"/>
      <c r="R6" s="487">
        <f>SUM(S6:T6)</f>
        <v>3375.9349999999999</v>
      </c>
      <c r="S6" s="487">
        <v>205</v>
      </c>
      <c r="T6" s="486">
        <v>3170.9349999999999</v>
      </c>
      <c r="U6" s="487">
        <v>288.03699999999998</v>
      </c>
      <c r="V6" s="497"/>
      <c r="W6" s="507">
        <f>X6+Y6</f>
        <v>3328.2260000000001</v>
      </c>
      <c r="X6" s="507">
        <v>204</v>
      </c>
      <c r="Y6" s="507">
        <v>3124.2260000000001</v>
      </c>
      <c r="Z6" s="507">
        <v>254.095</v>
      </c>
      <c r="AA6" s="497"/>
      <c r="AB6" s="497"/>
      <c r="AC6" s="502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</row>
    <row r="7" spans="1:47">
      <c r="A7" s="478">
        <v>4</v>
      </c>
      <c r="B7" s="489" t="s">
        <v>577</v>
      </c>
      <c r="C7" s="486">
        <v>150</v>
      </c>
      <c r="D7" s="487">
        <v>70</v>
      </c>
      <c r="E7" s="486">
        <v>80</v>
      </c>
      <c r="F7" s="487">
        <v>0</v>
      </c>
      <c r="G7" s="487"/>
      <c r="H7" s="486">
        <v>161</v>
      </c>
      <c r="I7" s="487">
        <v>66</v>
      </c>
      <c r="J7" s="486">
        <v>95</v>
      </c>
      <c r="K7" s="487">
        <v>8.7999999999999995E-2</v>
      </c>
      <c r="L7" s="502"/>
      <c r="M7" s="487">
        <v>124</v>
      </c>
      <c r="N7" s="487">
        <v>51</v>
      </c>
      <c r="O7" s="486">
        <v>73</v>
      </c>
      <c r="P7" s="487">
        <v>9.2999999999999999E-2</v>
      </c>
      <c r="Q7" s="497"/>
      <c r="R7" s="487">
        <f>SUM(S7:T7)</f>
        <v>115.93</v>
      </c>
      <c r="S7" s="487">
        <v>46</v>
      </c>
      <c r="T7" s="486">
        <v>69.930000000000007</v>
      </c>
      <c r="U7" s="487">
        <v>2.8000000000000001E-2</v>
      </c>
      <c r="V7" s="497"/>
      <c r="W7" s="507">
        <f>X7+Y7</f>
        <v>133.18799999999999</v>
      </c>
      <c r="X7" s="507">
        <v>63</v>
      </c>
      <c r="Y7" s="507">
        <v>70.188000000000002</v>
      </c>
      <c r="Z7" s="507">
        <v>2E-3</v>
      </c>
      <c r="AA7" s="497"/>
      <c r="AB7" s="497"/>
      <c r="AC7" s="502"/>
      <c r="AD7" s="506"/>
      <c r="AE7" s="506"/>
      <c r="AF7" s="506"/>
      <c r="AG7" s="506"/>
      <c r="AH7" s="506"/>
      <c r="AI7" s="506"/>
      <c r="AJ7" s="506"/>
      <c r="AK7" s="506"/>
      <c r="AL7" s="506"/>
      <c r="AM7" s="506"/>
      <c r="AN7" s="506"/>
      <c r="AO7" s="506"/>
      <c r="AP7" s="506"/>
      <c r="AQ7" s="506"/>
      <c r="AR7" s="506"/>
      <c r="AS7" s="506"/>
      <c r="AT7" s="506"/>
      <c r="AU7" s="506"/>
    </row>
    <row r="8" spans="1:47">
      <c r="A8" s="478">
        <v>5</v>
      </c>
      <c r="B8" s="489" t="s">
        <v>432</v>
      </c>
      <c r="C8" s="486">
        <v>1395</v>
      </c>
      <c r="D8" s="487">
        <v>243</v>
      </c>
      <c r="E8" s="486">
        <v>1152</v>
      </c>
      <c r="F8" s="487">
        <v>138</v>
      </c>
      <c r="G8" s="487"/>
      <c r="H8" s="486">
        <v>1666</v>
      </c>
      <c r="I8" s="487">
        <v>233</v>
      </c>
      <c r="J8" s="486">
        <v>1433</v>
      </c>
      <c r="K8" s="487">
        <v>139.26300000000001</v>
      </c>
      <c r="L8" s="502"/>
      <c r="M8" s="487">
        <v>1703</v>
      </c>
      <c r="N8" s="487">
        <v>299</v>
      </c>
      <c r="O8" s="486">
        <v>1404</v>
      </c>
      <c r="P8" s="487">
        <v>117.66500000000001</v>
      </c>
      <c r="Q8" s="497"/>
      <c r="R8" s="487">
        <f>SUM(S8:T8)</f>
        <v>1796.8230000000001</v>
      </c>
      <c r="S8" s="487">
        <v>320</v>
      </c>
      <c r="T8" s="486">
        <v>1476.8230000000001</v>
      </c>
      <c r="U8" s="487">
        <v>190.68199999999999</v>
      </c>
      <c r="V8" s="497"/>
      <c r="W8" s="507">
        <f>X8+Y8</f>
        <v>1789.0260000000001</v>
      </c>
      <c r="X8" s="507">
        <v>347</v>
      </c>
      <c r="Y8" s="507">
        <v>1442.0260000000001</v>
      </c>
      <c r="Z8" s="507">
        <v>94.617999999999995</v>
      </c>
      <c r="AA8" s="497"/>
      <c r="AB8" s="497"/>
      <c r="AC8" s="502"/>
      <c r="AD8" s="506"/>
      <c r="AE8" s="506"/>
      <c r="AF8" s="506"/>
      <c r="AG8" s="506"/>
      <c r="AH8" s="506"/>
      <c r="AI8" s="506"/>
      <c r="AJ8" s="506"/>
      <c r="AK8" s="506"/>
      <c r="AL8" s="506"/>
      <c r="AM8" s="506"/>
      <c r="AN8" s="506"/>
      <c r="AO8" s="506"/>
      <c r="AP8" s="506"/>
      <c r="AQ8" s="506"/>
      <c r="AR8" s="506"/>
      <c r="AS8" s="506"/>
      <c r="AT8" s="506"/>
      <c r="AU8" s="506"/>
    </row>
    <row r="9" spans="1:47">
      <c r="A9" s="478">
        <v>6</v>
      </c>
      <c r="B9" s="489" t="s">
        <v>578</v>
      </c>
      <c r="C9" s="486">
        <v>267</v>
      </c>
      <c r="D9" s="487">
        <v>48</v>
      </c>
      <c r="E9" s="486">
        <v>219</v>
      </c>
      <c r="F9" s="487">
        <v>22</v>
      </c>
      <c r="G9" s="487"/>
      <c r="H9" s="486">
        <v>205</v>
      </c>
      <c r="I9" s="487">
        <v>20</v>
      </c>
      <c r="J9" s="486">
        <v>185</v>
      </c>
      <c r="K9" s="487">
        <v>22.741</v>
      </c>
      <c r="L9" s="502"/>
      <c r="M9" s="487">
        <v>237</v>
      </c>
      <c r="N9" s="487">
        <v>37</v>
      </c>
      <c r="O9" s="486">
        <v>200</v>
      </c>
      <c r="P9" s="487">
        <v>47.688000000000002</v>
      </c>
      <c r="Q9" s="497"/>
      <c r="R9" s="487">
        <f>SUM(S9:T9)</f>
        <v>355.53699999999998</v>
      </c>
      <c r="S9" s="487">
        <v>40</v>
      </c>
      <c r="T9" s="486">
        <v>315.53699999999998</v>
      </c>
      <c r="U9" s="487">
        <v>71.674000000000007</v>
      </c>
      <c r="V9" s="497"/>
      <c r="W9" s="507">
        <f>X9+Y9</f>
        <v>297.82499999999999</v>
      </c>
      <c r="X9" s="507">
        <v>47</v>
      </c>
      <c r="Y9" s="507">
        <v>250.82499999999999</v>
      </c>
      <c r="Z9" s="507">
        <v>73.445999999999998</v>
      </c>
      <c r="AA9" s="497"/>
      <c r="AB9" s="497"/>
      <c r="AC9" s="502"/>
      <c r="AD9" s="506"/>
      <c r="AE9" s="506"/>
      <c r="AF9" s="506"/>
      <c r="AG9" s="506"/>
      <c r="AH9" s="506"/>
      <c r="AI9" s="506"/>
      <c r="AJ9" s="506"/>
      <c r="AK9" s="506"/>
      <c r="AL9" s="506"/>
      <c r="AM9" s="506"/>
      <c r="AN9" s="506"/>
      <c r="AO9" s="506"/>
      <c r="AP9" s="506"/>
      <c r="AQ9" s="506"/>
      <c r="AR9" s="506"/>
      <c r="AS9" s="506"/>
      <c r="AT9" s="506"/>
      <c r="AU9" s="506"/>
    </row>
    <row r="10" spans="1:47">
      <c r="A10" s="478">
        <v>7</v>
      </c>
      <c r="B10" s="488" t="s">
        <v>428</v>
      </c>
      <c r="C10" s="486">
        <v>749</v>
      </c>
      <c r="D10" s="487">
        <v>107</v>
      </c>
      <c r="E10" s="486">
        <v>642</v>
      </c>
      <c r="F10" s="487">
        <v>0</v>
      </c>
      <c r="G10" s="487"/>
      <c r="H10" s="486">
        <v>621</v>
      </c>
      <c r="I10" s="487">
        <v>144</v>
      </c>
      <c r="J10" s="486">
        <v>477</v>
      </c>
      <c r="K10" s="487">
        <v>0</v>
      </c>
      <c r="L10" s="502"/>
      <c r="M10" s="487">
        <v>629</v>
      </c>
      <c r="N10" s="487">
        <v>210</v>
      </c>
      <c r="O10" s="486">
        <v>419</v>
      </c>
      <c r="P10" s="487">
        <v>0</v>
      </c>
      <c r="Q10" s="497"/>
      <c r="R10" s="487">
        <f>SUM(S10:T10)</f>
        <v>623.20699999999999</v>
      </c>
      <c r="S10" s="487">
        <v>258</v>
      </c>
      <c r="T10" s="486">
        <v>365.20699999999999</v>
      </c>
      <c r="U10" s="487">
        <v>0</v>
      </c>
      <c r="V10" s="497"/>
      <c r="W10" s="507">
        <f>X10+Y10</f>
        <v>736.36400000000003</v>
      </c>
      <c r="X10" s="507">
        <v>303</v>
      </c>
      <c r="Y10" s="507">
        <v>433.36399999999998</v>
      </c>
      <c r="Z10" s="507">
        <v>0</v>
      </c>
      <c r="AA10" s="497"/>
      <c r="AB10" s="497"/>
      <c r="AC10" s="502"/>
      <c r="AD10" s="506"/>
      <c r="AE10" s="506"/>
      <c r="AF10" s="506"/>
      <c r="AG10" s="506"/>
      <c r="AH10" s="506"/>
      <c r="AI10" s="506"/>
      <c r="AJ10" s="506"/>
      <c r="AK10" s="506"/>
      <c r="AL10" s="506"/>
      <c r="AM10" s="506"/>
      <c r="AN10" s="506"/>
      <c r="AO10" s="506"/>
      <c r="AP10" s="506"/>
      <c r="AQ10" s="506"/>
      <c r="AR10" s="506"/>
      <c r="AS10" s="506"/>
      <c r="AT10" s="506"/>
      <c r="AU10" s="506"/>
    </row>
    <row r="11" spans="1:47">
      <c r="A11" s="478">
        <v>8</v>
      </c>
      <c r="B11" s="488" t="s">
        <v>576</v>
      </c>
      <c r="C11" s="486">
        <v>1231</v>
      </c>
      <c r="D11" s="487">
        <v>641</v>
      </c>
      <c r="E11" s="486">
        <v>590</v>
      </c>
      <c r="F11" s="487">
        <v>121</v>
      </c>
      <c r="G11" s="487"/>
      <c r="H11" s="486">
        <v>959</v>
      </c>
      <c r="I11" s="487">
        <v>475</v>
      </c>
      <c r="J11" s="486">
        <v>484</v>
      </c>
      <c r="K11" s="487">
        <v>106.453</v>
      </c>
      <c r="L11" s="502"/>
      <c r="M11" s="487">
        <v>948</v>
      </c>
      <c r="N11" s="487">
        <v>404</v>
      </c>
      <c r="O11" s="486">
        <v>544</v>
      </c>
      <c r="P11" s="487">
        <v>65.078999999999994</v>
      </c>
      <c r="Q11" s="497"/>
      <c r="R11" s="487">
        <f>SUM(S11:T11)</f>
        <v>890.53800000000001</v>
      </c>
      <c r="S11" s="487">
        <v>316</v>
      </c>
      <c r="T11" s="486">
        <v>574.53800000000001</v>
      </c>
      <c r="U11" s="487">
        <v>64.025999999999996</v>
      </c>
      <c r="V11" s="497"/>
      <c r="W11" s="507">
        <f>X11+Y11</f>
        <v>677.89300000000003</v>
      </c>
      <c r="X11" s="507">
        <v>278</v>
      </c>
      <c r="Y11" s="507">
        <v>399.89299999999997</v>
      </c>
      <c r="Z11" s="507">
        <v>52.628</v>
      </c>
      <c r="AA11" s="497"/>
      <c r="AB11" s="497"/>
      <c r="AC11" s="502"/>
      <c r="AD11" s="506"/>
      <c r="AE11" s="506"/>
      <c r="AF11" s="506"/>
      <c r="AG11" s="506"/>
      <c r="AH11" s="506"/>
      <c r="AI11" s="506"/>
      <c r="AJ11" s="506"/>
      <c r="AK11" s="506"/>
      <c r="AL11" s="506"/>
      <c r="AM11" s="506"/>
      <c r="AN11" s="506"/>
      <c r="AO11" s="506"/>
      <c r="AP11" s="506"/>
      <c r="AQ11" s="506"/>
      <c r="AR11" s="506"/>
      <c r="AS11" s="506"/>
      <c r="AT11" s="506"/>
      <c r="AU11" s="506"/>
    </row>
    <row r="12" spans="1:47">
      <c r="A12" s="478">
        <v>9</v>
      </c>
      <c r="B12" s="488" t="s">
        <v>424</v>
      </c>
      <c r="C12" s="486">
        <v>1736</v>
      </c>
      <c r="D12" s="487">
        <v>740</v>
      </c>
      <c r="E12" s="486">
        <v>996</v>
      </c>
      <c r="F12" s="487">
        <v>119</v>
      </c>
      <c r="G12" s="487"/>
      <c r="H12" s="486">
        <v>1864</v>
      </c>
      <c r="I12" s="487">
        <v>710</v>
      </c>
      <c r="J12" s="486">
        <v>1154</v>
      </c>
      <c r="K12" s="487">
        <v>130.04300000000001</v>
      </c>
      <c r="L12" s="502"/>
      <c r="M12" s="487">
        <v>1738</v>
      </c>
      <c r="N12" s="487">
        <v>723</v>
      </c>
      <c r="O12" s="486">
        <v>1015</v>
      </c>
      <c r="P12" s="487">
        <v>36.069000000000003</v>
      </c>
      <c r="Q12" s="497"/>
      <c r="R12" s="487">
        <f>SUM(S12:T12)</f>
        <v>1576.5740000000001</v>
      </c>
      <c r="S12" s="487">
        <v>743</v>
      </c>
      <c r="T12" s="486">
        <v>833.57399999999996</v>
      </c>
      <c r="U12" s="487">
        <v>4.5199999999999996</v>
      </c>
      <c r="V12" s="497"/>
      <c r="W12" s="507">
        <f>X12+Y12</f>
        <v>1490.085</v>
      </c>
      <c r="X12" s="507">
        <v>769</v>
      </c>
      <c r="Y12" s="507">
        <v>721.08500000000004</v>
      </c>
      <c r="Z12" s="507">
        <v>10.670999999999999</v>
      </c>
      <c r="AA12" s="497"/>
      <c r="AB12" s="497"/>
      <c r="AC12" s="502"/>
      <c r="AD12" s="506"/>
      <c r="AE12" s="506"/>
      <c r="AF12" s="506"/>
      <c r="AG12" s="506"/>
    </row>
    <row r="13" spans="1:47">
      <c r="A13" s="478">
        <v>10</v>
      </c>
      <c r="B13" s="488" t="s">
        <v>422</v>
      </c>
      <c r="C13" s="486">
        <v>684</v>
      </c>
      <c r="D13" s="487">
        <v>243</v>
      </c>
      <c r="E13" s="486">
        <v>441</v>
      </c>
      <c r="F13" s="487">
        <v>78</v>
      </c>
      <c r="G13" s="487"/>
      <c r="H13" s="486">
        <v>862</v>
      </c>
      <c r="I13" s="487">
        <v>269</v>
      </c>
      <c r="J13" s="486">
        <v>593</v>
      </c>
      <c r="K13" s="487">
        <v>80.602000000000004</v>
      </c>
      <c r="L13" s="502"/>
      <c r="M13" s="487">
        <v>656</v>
      </c>
      <c r="N13" s="487">
        <v>178</v>
      </c>
      <c r="O13" s="486">
        <v>478</v>
      </c>
      <c r="P13" s="487">
        <v>74.260999999999996</v>
      </c>
      <c r="Q13" s="497"/>
      <c r="R13" s="487">
        <f>SUM(S13:T13)</f>
        <v>663.49599999999998</v>
      </c>
      <c r="S13" s="487">
        <v>183</v>
      </c>
      <c r="T13" s="486">
        <v>480.49599999999998</v>
      </c>
      <c r="U13" s="487">
        <v>79.466999999999999</v>
      </c>
      <c r="V13" s="497"/>
      <c r="W13" s="507">
        <f>X13+Y13</f>
        <v>640.63599999999997</v>
      </c>
      <c r="X13" s="507">
        <v>187</v>
      </c>
      <c r="Y13" s="507">
        <v>453.63600000000002</v>
      </c>
      <c r="Z13" s="507">
        <v>79.042000000000002</v>
      </c>
      <c r="AA13" s="497"/>
      <c r="AB13" s="497"/>
      <c r="AC13" s="502"/>
      <c r="AD13" s="506"/>
      <c r="AE13" s="506"/>
      <c r="AF13" s="506"/>
      <c r="AG13" s="506"/>
    </row>
    <row r="14" spans="1:47" ht="13.5">
      <c r="A14" s="478">
        <v>11</v>
      </c>
      <c r="B14" s="488" t="s">
        <v>420</v>
      </c>
      <c r="C14" s="486">
        <v>709</v>
      </c>
      <c r="D14" s="487">
        <v>460</v>
      </c>
      <c r="E14" s="486">
        <v>249</v>
      </c>
      <c r="F14" s="487">
        <v>36</v>
      </c>
      <c r="G14" s="487"/>
      <c r="H14" s="486">
        <v>780</v>
      </c>
      <c r="I14" s="487">
        <v>398</v>
      </c>
      <c r="J14" s="486">
        <v>382</v>
      </c>
      <c r="K14" s="487">
        <v>32.265000000000001</v>
      </c>
      <c r="L14" s="502"/>
      <c r="M14" s="487">
        <v>582</v>
      </c>
      <c r="N14" s="487">
        <v>298</v>
      </c>
      <c r="O14" s="486">
        <v>284</v>
      </c>
      <c r="P14" s="487">
        <v>59.948999999999998</v>
      </c>
      <c r="Q14" s="497"/>
      <c r="R14" s="487">
        <f>SUM(S14:T14)</f>
        <v>628.41800000000001</v>
      </c>
      <c r="S14" s="487">
        <v>311</v>
      </c>
      <c r="T14" s="486">
        <v>317.41800000000001</v>
      </c>
      <c r="U14" s="487">
        <v>94.048000000000002</v>
      </c>
      <c r="V14" s="497"/>
      <c r="W14" s="507">
        <f>X14+Y14</f>
        <v>553.75900000000001</v>
      </c>
      <c r="X14" s="507">
        <v>341</v>
      </c>
      <c r="Y14" s="507">
        <v>212.75899999999999</v>
      </c>
      <c r="Z14" s="507">
        <v>53.991999999999997</v>
      </c>
      <c r="AA14" s="497"/>
      <c r="AB14" s="497"/>
      <c r="AC14" s="502"/>
      <c r="AD14" s="512"/>
      <c r="AE14" s="506"/>
      <c r="AF14" s="506"/>
      <c r="AG14" s="506"/>
    </row>
    <row r="15" spans="1:47">
      <c r="A15" s="478">
        <v>12</v>
      </c>
      <c r="B15" s="488" t="s">
        <v>418</v>
      </c>
      <c r="C15" s="486">
        <v>1181</v>
      </c>
      <c r="D15" s="487">
        <v>403</v>
      </c>
      <c r="E15" s="486">
        <v>778</v>
      </c>
      <c r="F15" s="487">
        <v>0</v>
      </c>
      <c r="G15" s="487"/>
      <c r="H15" s="486">
        <v>979</v>
      </c>
      <c r="I15" s="487">
        <v>405</v>
      </c>
      <c r="J15" s="486">
        <v>574</v>
      </c>
      <c r="K15" s="487">
        <v>0</v>
      </c>
      <c r="L15" s="502"/>
      <c r="M15" s="487">
        <v>1081</v>
      </c>
      <c r="N15" s="487">
        <v>335</v>
      </c>
      <c r="O15" s="486">
        <v>746</v>
      </c>
      <c r="P15" s="487">
        <v>0</v>
      </c>
      <c r="Q15" s="497"/>
      <c r="R15" s="487">
        <f>SUM(S15:T15)</f>
        <v>1002.073</v>
      </c>
      <c r="S15" s="487">
        <v>362</v>
      </c>
      <c r="T15" s="486">
        <v>640.07299999999998</v>
      </c>
      <c r="U15" s="487">
        <v>0</v>
      </c>
      <c r="V15" s="497"/>
      <c r="W15" s="507">
        <f>X15+Y15</f>
        <v>1601.4270000000001</v>
      </c>
      <c r="X15" s="507">
        <v>613</v>
      </c>
      <c r="Y15" s="507">
        <v>988.42700000000002</v>
      </c>
      <c r="Z15" s="507">
        <v>0</v>
      </c>
      <c r="AA15" s="497"/>
      <c r="AB15" s="497"/>
      <c r="AC15" s="502"/>
      <c r="AD15" s="508"/>
      <c r="AE15" s="506"/>
      <c r="AF15" s="508"/>
      <c r="AG15" s="506"/>
    </row>
    <row r="16" spans="1:47" s="509" customFormat="1">
      <c r="A16" s="509">
        <v>13</v>
      </c>
      <c r="B16" s="484" t="s">
        <v>416</v>
      </c>
      <c r="C16" s="483">
        <v>150</v>
      </c>
      <c r="D16" s="483">
        <v>127</v>
      </c>
      <c r="E16" s="483">
        <v>23</v>
      </c>
      <c r="F16" s="483">
        <v>19</v>
      </c>
      <c r="G16" s="483"/>
      <c r="H16" s="483">
        <v>220</v>
      </c>
      <c r="I16" s="483">
        <v>200</v>
      </c>
      <c r="J16" s="483">
        <v>20</v>
      </c>
      <c r="K16" s="483">
        <v>17.553000000000001</v>
      </c>
      <c r="L16" s="510"/>
      <c r="M16" s="483">
        <v>279</v>
      </c>
      <c r="N16" s="483">
        <v>246</v>
      </c>
      <c r="O16" s="483">
        <v>33</v>
      </c>
      <c r="P16" s="483">
        <v>24.329000000000001</v>
      </c>
      <c r="Q16" s="503"/>
      <c r="R16" s="483">
        <f>SUM(S16:T16)</f>
        <v>251.78800000000001</v>
      </c>
      <c r="S16" s="483">
        <v>227</v>
      </c>
      <c r="T16" s="483">
        <v>24.788</v>
      </c>
      <c r="U16" s="483">
        <v>23.931999999999999</v>
      </c>
      <c r="V16" s="503"/>
      <c r="W16" s="504">
        <f>X16+Y16</f>
        <v>226.482</v>
      </c>
      <c r="X16" s="504">
        <v>207</v>
      </c>
      <c r="Y16" s="504">
        <v>19.481999999999999</v>
      </c>
      <c r="Z16" s="511">
        <v>19.481999999999999</v>
      </c>
      <c r="AA16" s="503"/>
      <c r="AB16" s="503"/>
      <c r="AC16" s="510"/>
      <c r="AD16" s="501"/>
      <c r="AE16" s="501"/>
      <c r="AF16" s="501"/>
      <c r="AG16" s="501"/>
    </row>
    <row r="17" spans="1:33">
      <c r="A17" s="478">
        <v>14</v>
      </c>
      <c r="B17" s="488" t="s">
        <v>415</v>
      </c>
      <c r="C17" s="486">
        <v>147</v>
      </c>
      <c r="D17" s="487">
        <v>127</v>
      </c>
      <c r="E17" s="486">
        <v>20</v>
      </c>
      <c r="F17" s="487">
        <v>0</v>
      </c>
      <c r="G17" s="487"/>
      <c r="H17" s="486">
        <v>133</v>
      </c>
      <c r="I17" s="487">
        <v>109</v>
      </c>
      <c r="J17" s="486">
        <v>24</v>
      </c>
      <c r="K17" s="487">
        <v>0</v>
      </c>
      <c r="L17" s="502"/>
      <c r="M17" s="487">
        <v>129</v>
      </c>
      <c r="N17" s="487">
        <v>108</v>
      </c>
      <c r="O17" s="486">
        <v>21</v>
      </c>
      <c r="P17" s="487">
        <v>0</v>
      </c>
      <c r="Q17" s="497"/>
      <c r="R17" s="487">
        <f>SUM(S17:T17)</f>
        <v>136.744</v>
      </c>
      <c r="S17" s="487">
        <v>119</v>
      </c>
      <c r="T17" s="486">
        <v>17.744</v>
      </c>
      <c r="U17" s="487">
        <v>0</v>
      </c>
      <c r="V17" s="497"/>
      <c r="W17" s="507">
        <f>X17+Y17</f>
        <v>112.264</v>
      </c>
      <c r="X17" s="507">
        <v>100</v>
      </c>
      <c r="Y17" s="507">
        <v>12.263999999999999</v>
      </c>
      <c r="Z17" s="507">
        <v>0</v>
      </c>
      <c r="AA17" s="497"/>
      <c r="AB17" s="497"/>
      <c r="AC17" s="502"/>
      <c r="AD17" s="508"/>
      <c r="AE17" s="506"/>
      <c r="AF17" s="508"/>
      <c r="AG17" s="506"/>
    </row>
    <row r="18" spans="1:33">
      <c r="A18" s="478">
        <v>15</v>
      </c>
      <c r="B18" s="488" t="s">
        <v>413</v>
      </c>
      <c r="C18" s="486">
        <v>125</v>
      </c>
      <c r="D18" s="487">
        <v>125</v>
      </c>
      <c r="E18" s="486">
        <v>0</v>
      </c>
      <c r="F18" s="487">
        <v>0</v>
      </c>
      <c r="G18" s="487"/>
      <c r="H18" s="486">
        <v>102</v>
      </c>
      <c r="I18" s="487">
        <v>102</v>
      </c>
      <c r="J18" s="486">
        <v>0</v>
      </c>
      <c r="K18" s="487">
        <v>0</v>
      </c>
      <c r="L18" s="502"/>
      <c r="M18" s="487">
        <v>85</v>
      </c>
      <c r="N18" s="487">
        <v>85</v>
      </c>
      <c r="O18" s="486">
        <v>0</v>
      </c>
      <c r="P18" s="487">
        <v>0</v>
      </c>
      <c r="Q18" s="497"/>
      <c r="R18" s="487">
        <f>SUM(S18:T18)</f>
        <v>72</v>
      </c>
      <c r="S18" s="487">
        <v>72</v>
      </c>
      <c r="T18" s="486">
        <v>0</v>
      </c>
      <c r="U18" s="487">
        <v>0</v>
      </c>
      <c r="V18" s="497"/>
      <c r="W18" s="507">
        <f>X18+Y18</f>
        <v>33</v>
      </c>
      <c r="X18" s="507">
        <v>33</v>
      </c>
      <c r="Y18" s="507">
        <v>0</v>
      </c>
      <c r="Z18" s="507">
        <v>0</v>
      </c>
      <c r="AA18" s="497"/>
      <c r="AB18" s="497"/>
      <c r="AC18" s="502"/>
      <c r="AD18" s="508"/>
      <c r="AE18" s="508"/>
      <c r="AF18" s="508"/>
      <c r="AG18" s="508"/>
    </row>
    <row r="19" spans="1:33">
      <c r="A19" s="478">
        <v>16</v>
      </c>
      <c r="B19" s="488" t="s">
        <v>411</v>
      </c>
      <c r="C19" s="486">
        <v>2098</v>
      </c>
      <c r="D19" s="487">
        <v>984</v>
      </c>
      <c r="E19" s="486">
        <v>1114</v>
      </c>
      <c r="F19" s="487">
        <v>8</v>
      </c>
      <c r="G19" s="487"/>
      <c r="H19" s="486">
        <v>2076</v>
      </c>
      <c r="I19" s="487">
        <v>918</v>
      </c>
      <c r="J19" s="486">
        <v>1158</v>
      </c>
      <c r="K19" s="487">
        <v>10.404999999999999</v>
      </c>
      <c r="L19" s="502"/>
      <c r="M19" s="487">
        <v>2415</v>
      </c>
      <c r="N19" s="487">
        <v>802</v>
      </c>
      <c r="O19" s="486">
        <v>1613</v>
      </c>
      <c r="P19" s="487">
        <v>8.0389999999999997</v>
      </c>
      <c r="Q19" s="497"/>
      <c r="R19" s="487">
        <f>SUM(S19:T19)</f>
        <v>1968.8679999999999</v>
      </c>
      <c r="S19" s="487">
        <v>705</v>
      </c>
      <c r="T19" s="486">
        <v>1263.8679999999999</v>
      </c>
      <c r="U19" s="487">
        <v>3.2389999999999999</v>
      </c>
      <c r="V19" s="497"/>
      <c r="W19" s="507">
        <f>X19+Y19</f>
        <v>1976.752</v>
      </c>
      <c r="X19" s="507">
        <v>675</v>
      </c>
      <c r="Y19" s="507">
        <v>1301.752</v>
      </c>
      <c r="Z19" s="507">
        <v>1.56</v>
      </c>
      <c r="AA19" s="497"/>
      <c r="AB19" s="497"/>
      <c r="AC19" s="502"/>
      <c r="AD19" s="506"/>
      <c r="AE19" s="506"/>
      <c r="AF19" s="506"/>
      <c r="AG19" s="506"/>
    </row>
    <row r="20" spans="1:33">
      <c r="A20" s="478">
        <v>17</v>
      </c>
      <c r="B20" s="488" t="s">
        <v>409</v>
      </c>
      <c r="C20" s="486">
        <v>97</v>
      </c>
      <c r="D20" s="487">
        <v>50</v>
      </c>
      <c r="E20" s="486">
        <v>47</v>
      </c>
      <c r="F20" s="487">
        <v>6</v>
      </c>
      <c r="G20" s="487"/>
      <c r="H20" s="486">
        <v>142</v>
      </c>
      <c r="I20" s="487">
        <v>60</v>
      </c>
      <c r="J20" s="486">
        <v>82</v>
      </c>
      <c r="K20" s="487">
        <v>18.571999999999999</v>
      </c>
      <c r="L20" s="502"/>
      <c r="M20" s="487">
        <v>170</v>
      </c>
      <c r="N20" s="487">
        <v>71</v>
      </c>
      <c r="O20" s="486">
        <v>99</v>
      </c>
      <c r="P20" s="487">
        <v>12.541</v>
      </c>
      <c r="Q20" s="497"/>
      <c r="R20" s="487">
        <f>SUM(S20:T20)</f>
        <v>166.44200000000001</v>
      </c>
      <c r="S20" s="487">
        <v>49</v>
      </c>
      <c r="T20" s="486">
        <v>117.44199999999999</v>
      </c>
      <c r="U20" s="487">
        <v>18.225999999999999</v>
      </c>
      <c r="V20" s="497"/>
      <c r="W20" s="507">
        <f>X20+Y20</f>
        <v>197.32400000000001</v>
      </c>
      <c r="X20" s="507">
        <v>51</v>
      </c>
      <c r="Y20" s="507">
        <v>146.32400000000001</v>
      </c>
      <c r="Z20" s="507">
        <v>22.007999999999999</v>
      </c>
      <c r="AA20" s="497"/>
      <c r="AB20" s="497"/>
      <c r="AC20" s="502"/>
      <c r="AD20" s="506"/>
      <c r="AE20" s="506"/>
      <c r="AF20" s="506"/>
      <c r="AG20" s="506"/>
    </row>
    <row r="21" spans="1:33">
      <c r="A21" s="478">
        <v>18</v>
      </c>
      <c r="B21" s="488" t="s">
        <v>407</v>
      </c>
      <c r="C21" s="486">
        <v>657</v>
      </c>
      <c r="D21" s="487">
        <v>480</v>
      </c>
      <c r="E21" s="486">
        <v>177</v>
      </c>
      <c r="F21" s="487">
        <v>99</v>
      </c>
      <c r="G21" s="487"/>
      <c r="H21" s="486">
        <v>564</v>
      </c>
      <c r="I21" s="487">
        <v>462</v>
      </c>
      <c r="J21" s="486">
        <v>102</v>
      </c>
      <c r="K21" s="487">
        <v>71.11</v>
      </c>
      <c r="L21" s="502"/>
      <c r="M21" s="487">
        <v>552</v>
      </c>
      <c r="N21" s="487">
        <v>427</v>
      </c>
      <c r="O21" s="486">
        <v>125</v>
      </c>
      <c r="P21" s="487">
        <v>64.600999999999999</v>
      </c>
      <c r="Q21" s="497"/>
      <c r="R21" s="487">
        <f>SUM(S21:T21)</f>
        <v>645.23099999999999</v>
      </c>
      <c r="S21" s="487">
        <v>412</v>
      </c>
      <c r="T21" s="486">
        <v>233.23099999999999</v>
      </c>
      <c r="U21" s="487">
        <v>93.94</v>
      </c>
      <c r="V21" s="497"/>
      <c r="W21" s="507">
        <f>X21+Y21</f>
        <v>445.36099999999999</v>
      </c>
      <c r="X21" s="507">
        <v>309</v>
      </c>
      <c r="Y21" s="507">
        <v>136.36099999999999</v>
      </c>
      <c r="Z21" s="507">
        <v>69.424999999999997</v>
      </c>
      <c r="AA21" s="497"/>
      <c r="AB21" s="497"/>
      <c r="AC21" s="502"/>
      <c r="AD21" s="506"/>
      <c r="AE21" s="506"/>
      <c r="AF21" s="506"/>
      <c r="AG21" s="506"/>
    </row>
    <row r="22" spans="1:33">
      <c r="A22" s="478">
        <v>19</v>
      </c>
      <c r="B22" s="488" t="s">
        <v>405</v>
      </c>
      <c r="C22" s="486">
        <v>2243</v>
      </c>
      <c r="D22" s="487">
        <v>1947</v>
      </c>
      <c r="E22" s="486">
        <v>296</v>
      </c>
      <c r="F22" s="487">
        <v>83</v>
      </c>
      <c r="G22" s="487"/>
      <c r="H22" s="486">
        <v>2258</v>
      </c>
      <c r="I22" s="487">
        <v>1882</v>
      </c>
      <c r="J22" s="486">
        <v>376</v>
      </c>
      <c r="K22" s="487">
        <v>37.716000000000001</v>
      </c>
      <c r="L22" s="502"/>
      <c r="M22" s="487">
        <v>1960</v>
      </c>
      <c r="N22" s="487">
        <v>1677</v>
      </c>
      <c r="O22" s="486">
        <v>283</v>
      </c>
      <c r="P22" s="487">
        <v>6.0389999999999997</v>
      </c>
      <c r="Q22" s="497"/>
      <c r="R22" s="487">
        <f>SUM(S22:T22)</f>
        <v>1955.828</v>
      </c>
      <c r="S22" s="487">
        <v>1582</v>
      </c>
      <c r="T22" s="486">
        <v>373.82799999999997</v>
      </c>
      <c r="U22" s="487">
        <v>0</v>
      </c>
      <c r="V22" s="497"/>
      <c r="W22" s="507">
        <f>X22+Y22</f>
        <v>1648.412</v>
      </c>
      <c r="X22" s="507">
        <v>1306</v>
      </c>
      <c r="Y22" s="507">
        <v>342.41199999999998</v>
      </c>
      <c r="Z22" s="507">
        <v>18.346</v>
      </c>
      <c r="AA22" s="497"/>
      <c r="AB22" s="497"/>
      <c r="AC22" s="502"/>
      <c r="AD22" s="506"/>
      <c r="AE22" s="506"/>
      <c r="AF22" s="506"/>
      <c r="AG22" s="506"/>
    </row>
    <row r="23" spans="1:33">
      <c r="A23" s="478">
        <v>20</v>
      </c>
      <c r="B23" s="488" t="s">
        <v>403</v>
      </c>
      <c r="C23" s="486">
        <v>1122</v>
      </c>
      <c r="D23" s="487">
        <v>199</v>
      </c>
      <c r="E23" s="486">
        <v>923</v>
      </c>
      <c r="F23" s="487">
        <v>106</v>
      </c>
      <c r="G23" s="487"/>
      <c r="H23" s="486">
        <v>992</v>
      </c>
      <c r="I23" s="487">
        <v>233</v>
      </c>
      <c r="J23" s="486">
        <v>759</v>
      </c>
      <c r="K23" s="487">
        <v>107.968</v>
      </c>
      <c r="L23" s="502"/>
      <c r="M23" s="487">
        <v>1118</v>
      </c>
      <c r="N23" s="487">
        <v>258</v>
      </c>
      <c r="O23" s="486">
        <v>860</v>
      </c>
      <c r="P23" s="487">
        <v>134.078</v>
      </c>
      <c r="Q23" s="497"/>
      <c r="R23" s="487">
        <f>SUM(S23:T23)</f>
        <v>1140.7190000000001</v>
      </c>
      <c r="S23" s="487">
        <v>190</v>
      </c>
      <c r="T23" s="486">
        <v>950.71900000000005</v>
      </c>
      <c r="U23" s="487">
        <v>214.80600000000001</v>
      </c>
      <c r="V23" s="497"/>
      <c r="W23" s="507">
        <f>X23+Y23</f>
        <v>1246.8430000000001</v>
      </c>
      <c r="X23" s="507">
        <v>165</v>
      </c>
      <c r="Y23" s="507">
        <v>1081.8430000000001</v>
      </c>
      <c r="Z23" s="507">
        <v>284.73599999999999</v>
      </c>
      <c r="AA23" s="497"/>
      <c r="AB23" s="497"/>
      <c r="AC23" s="502"/>
      <c r="AD23" s="506"/>
      <c r="AE23" s="506"/>
      <c r="AF23" s="506"/>
      <c r="AG23" s="506"/>
    </row>
    <row r="24" spans="1:33">
      <c r="B24" s="484" t="s">
        <v>482</v>
      </c>
      <c r="C24" s="483">
        <v>19032</v>
      </c>
      <c r="D24" s="483">
        <v>7819</v>
      </c>
      <c r="E24" s="483">
        <v>11213</v>
      </c>
      <c r="F24" s="483">
        <v>1287</v>
      </c>
      <c r="G24" s="483"/>
      <c r="H24" s="483">
        <v>19532</v>
      </c>
      <c r="I24" s="483">
        <v>7432</v>
      </c>
      <c r="J24" s="483">
        <v>12100</v>
      </c>
      <c r="K24" s="483">
        <v>1290.105</v>
      </c>
      <c r="L24" s="502"/>
      <c r="M24" s="483">
        <v>18964</v>
      </c>
      <c r="N24" s="483">
        <v>6927</v>
      </c>
      <c r="O24" s="483">
        <v>12037</v>
      </c>
      <c r="P24" s="483">
        <v>1150.7809999999999</v>
      </c>
      <c r="Q24" s="503"/>
      <c r="R24" s="505">
        <f>SUM(S24:T24)</f>
        <v>18383.654999999999</v>
      </c>
      <c r="S24" s="483">
        <v>6496</v>
      </c>
      <c r="T24" s="483">
        <v>11887.655000000001</v>
      </c>
      <c r="U24" s="483">
        <v>1280.8910000000001</v>
      </c>
      <c r="V24" s="503"/>
      <c r="W24" s="504">
        <f>X24+Y24</f>
        <v>18272.031000000003</v>
      </c>
      <c r="X24" s="504">
        <v>6283</v>
      </c>
      <c r="Y24" s="504">
        <v>11989.031000000001</v>
      </c>
      <c r="Z24" s="504">
        <v>1259.7449999999999</v>
      </c>
      <c r="AA24" s="503"/>
      <c r="AB24" s="503"/>
      <c r="AC24" s="502"/>
      <c r="AD24" s="501"/>
      <c r="AE24" s="501"/>
      <c r="AF24" s="501"/>
      <c r="AG24" s="501"/>
    </row>
    <row r="25" spans="1:33" s="496" customFormat="1" ht="15">
      <c r="B25" s="500"/>
      <c r="I25" s="499"/>
      <c r="J25" s="615"/>
      <c r="K25" s="498"/>
      <c r="L25" s="498"/>
      <c r="AD25" s="497"/>
    </row>
    <row r="26" spans="1:33" ht="25.5">
      <c r="C26" s="494" t="s">
        <v>727</v>
      </c>
      <c r="D26" s="493" t="s">
        <v>611</v>
      </c>
      <c r="E26" s="492" t="s">
        <v>619</v>
      </c>
      <c r="H26" s="495" t="s">
        <v>1091</v>
      </c>
      <c r="S26" s="495" t="s">
        <v>1092</v>
      </c>
    </row>
    <row r="27" spans="1:33">
      <c r="C27" s="491">
        <v>2019</v>
      </c>
      <c r="D27" s="491">
        <v>2019</v>
      </c>
      <c r="E27" s="491">
        <v>2019</v>
      </c>
    </row>
    <row r="28" spans="1:33">
      <c r="B28" s="490" t="s">
        <v>436</v>
      </c>
      <c r="C28" s="486">
        <v>3328.2260000000001</v>
      </c>
      <c r="D28" s="487">
        <v>204</v>
      </c>
      <c r="E28" s="486">
        <v>3124.2260000000001</v>
      </c>
    </row>
    <row r="29" spans="1:33">
      <c r="B29" s="488" t="s">
        <v>411</v>
      </c>
      <c r="C29" s="486">
        <v>1976.752</v>
      </c>
      <c r="D29" s="487">
        <v>675</v>
      </c>
      <c r="E29" s="486">
        <v>1301.752</v>
      </c>
    </row>
    <row r="30" spans="1:33">
      <c r="B30" s="488" t="s">
        <v>432</v>
      </c>
      <c r="C30" s="486">
        <v>1789.0260000000001</v>
      </c>
      <c r="D30" s="487">
        <v>347</v>
      </c>
      <c r="E30" s="486">
        <v>1442.0260000000001</v>
      </c>
    </row>
    <row r="31" spans="1:33">
      <c r="B31" s="488" t="s">
        <v>405</v>
      </c>
      <c r="C31" s="486">
        <v>1648.412</v>
      </c>
      <c r="D31" s="487">
        <v>1306</v>
      </c>
      <c r="E31" s="486">
        <v>342.41199999999998</v>
      </c>
    </row>
    <row r="32" spans="1:33">
      <c r="B32" s="488" t="s">
        <v>418</v>
      </c>
      <c r="C32" s="486">
        <v>1601.4270000000001</v>
      </c>
      <c r="D32" s="487">
        <v>613</v>
      </c>
      <c r="E32" s="486">
        <v>988.42700000000002</v>
      </c>
    </row>
    <row r="33" spans="2:11">
      <c r="B33" s="489" t="s">
        <v>424</v>
      </c>
      <c r="C33" s="486">
        <v>1490.085</v>
      </c>
      <c r="D33" s="487">
        <v>769</v>
      </c>
      <c r="E33" s="486">
        <v>721.08500000000004</v>
      </c>
    </row>
    <row r="34" spans="2:11">
      <c r="B34" s="489" t="s">
        <v>403</v>
      </c>
      <c r="C34" s="486">
        <v>1246.8430000000001</v>
      </c>
      <c r="D34" s="487">
        <v>165</v>
      </c>
      <c r="E34" s="486">
        <v>1081.8430000000001</v>
      </c>
    </row>
    <row r="35" spans="2:11">
      <c r="B35" s="488" t="s">
        <v>440</v>
      </c>
      <c r="C35" s="486">
        <v>999.846</v>
      </c>
      <c r="D35" s="487">
        <v>256</v>
      </c>
      <c r="E35" s="486">
        <v>743.846</v>
      </c>
    </row>
    <row r="36" spans="2:11">
      <c r="B36" s="488" t="s">
        <v>428</v>
      </c>
      <c r="C36" s="486">
        <v>736.36400000000003</v>
      </c>
      <c r="D36" s="487">
        <v>303</v>
      </c>
      <c r="E36" s="486">
        <v>433.36399999999998</v>
      </c>
    </row>
    <row r="37" spans="2:11">
      <c r="B37" s="489" t="s">
        <v>576</v>
      </c>
      <c r="C37" s="486">
        <v>677.89300000000003</v>
      </c>
      <c r="D37" s="487">
        <v>278</v>
      </c>
      <c r="E37" s="486">
        <v>399.89299999999997</v>
      </c>
    </row>
    <row r="38" spans="2:11">
      <c r="B38" s="488" t="s">
        <v>422</v>
      </c>
      <c r="C38" s="486">
        <v>640.63599999999997</v>
      </c>
      <c r="D38" s="487">
        <v>187</v>
      </c>
      <c r="E38" s="486">
        <v>453.63600000000002</v>
      </c>
    </row>
    <row r="39" spans="2:11">
      <c r="B39" s="489" t="s">
        <v>420</v>
      </c>
      <c r="C39" s="486">
        <v>553.75900000000001</v>
      </c>
      <c r="D39" s="487">
        <v>341</v>
      </c>
      <c r="E39" s="486">
        <v>212.75899999999999</v>
      </c>
    </row>
    <row r="40" spans="2:11">
      <c r="B40" s="488" t="s">
        <v>407</v>
      </c>
      <c r="C40" s="486">
        <v>445.36099999999999</v>
      </c>
      <c r="D40" s="487">
        <v>309</v>
      </c>
      <c r="E40" s="486">
        <v>136.36099999999999</v>
      </c>
    </row>
    <row r="41" spans="2:11">
      <c r="B41" s="488" t="s">
        <v>578</v>
      </c>
      <c r="C41" s="486">
        <v>297.82499999999999</v>
      </c>
      <c r="D41" s="487">
        <v>47</v>
      </c>
      <c r="E41" s="486">
        <v>250.82499999999999</v>
      </c>
    </row>
    <row r="42" spans="2:11">
      <c r="B42" s="488" t="s">
        <v>416</v>
      </c>
      <c r="C42" s="486">
        <v>226.482</v>
      </c>
      <c r="D42" s="487">
        <v>207</v>
      </c>
      <c r="E42" s="486">
        <v>19.481999999999999</v>
      </c>
    </row>
    <row r="43" spans="2:11">
      <c r="B43" s="488" t="s">
        <v>409</v>
      </c>
      <c r="C43" s="486">
        <v>197.32400000000001</v>
      </c>
      <c r="D43" s="487">
        <v>51</v>
      </c>
      <c r="E43" s="486">
        <v>146.32400000000001</v>
      </c>
    </row>
    <row r="44" spans="2:11">
      <c r="B44" s="488" t="s">
        <v>517</v>
      </c>
      <c r="C44" s="486">
        <v>138.31799999999998</v>
      </c>
      <c r="D44" s="487">
        <v>30</v>
      </c>
      <c r="E44" s="486">
        <v>108.318</v>
      </c>
    </row>
    <row r="45" spans="2:11" s="479" customFormat="1">
      <c r="B45" s="489" t="s">
        <v>577</v>
      </c>
      <c r="C45" s="486">
        <v>133.18799999999999</v>
      </c>
      <c r="D45" s="487">
        <v>63</v>
      </c>
      <c r="E45" s="486">
        <v>70.188000000000002</v>
      </c>
      <c r="F45" s="478"/>
      <c r="G45" s="478"/>
      <c r="H45" s="478"/>
      <c r="J45" s="478"/>
    </row>
    <row r="46" spans="2:11" s="479" customFormat="1">
      <c r="B46" s="488" t="s">
        <v>415</v>
      </c>
      <c r="C46" s="486">
        <v>112.264</v>
      </c>
      <c r="D46" s="487">
        <v>100</v>
      </c>
      <c r="E46" s="486">
        <v>12.263999999999999</v>
      </c>
      <c r="F46" s="478"/>
      <c r="G46" s="478"/>
      <c r="H46" s="478"/>
      <c r="J46" s="478"/>
    </row>
    <row r="47" spans="2:11" s="479" customFormat="1">
      <c r="B47" s="488" t="s">
        <v>413</v>
      </c>
      <c r="C47" s="486">
        <v>33</v>
      </c>
      <c r="D47" s="487">
        <v>33</v>
      </c>
      <c r="E47" s="486">
        <v>0</v>
      </c>
      <c r="F47" s="478"/>
      <c r="G47" s="478"/>
      <c r="H47" s="478"/>
      <c r="J47" s="478"/>
    </row>
    <row r="48" spans="2:11" s="479" customFormat="1">
      <c r="B48" s="484" t="s">
        <v>482</v>
      </c>
      <c r="C48" s="483">
        <f>SUM(C28:C47)</f>
        <v>18273.030999999999</v>
      </c>
      <c r="D48" s="483">
        <f>SUM(D28:D47)</f>
        <v>6284</v>
      </c>
      <c r="E48" s="483">
        <f>SUM(E28:E47)</f>
        <v>11989.031000000001</v>
      </c>
      <c r="F48" s="478"/>
      <c r="G48" s="478"/>
      <c r="H48" s="478"/>
      <c r="J48" s="478"/>
      <c r="K48" s="485"/>
    </row>
    <row r="49" spans="2:11" s="479" customFormat="1">
      <c r="F49" s="478"/>
      <c r="G49" s="478"/>
      <c r="H49" s="478"/>
      <c r="J49" s="478"/>
      <c r="K49" s="482"/>
    </row>
    <row r="50" spans="2:11" s="479" customFormat="1">
      <c r="B50" s="478"/>
      <c r="C50" s="478"/>
      <c r="D50" s="478"/>
      <c r="E50" s="478"/>
      <c r="F50" s="478"/>
      <c r="G50" s="478"/>
      <c r="H50" s="478"/>
      <c r="J50" s="478"/>
      <c r="K50" s="481"/>
    </row>
    <row r="51" spans="2:11" s="479" customFormat="1">
      <c r="B51" s="478"/>
      <c r="C51" s="478"/>
      <c r="D51" s="478"/>
      <c r="E51" s="478"/>
      <c r="F51" s="478"/>
      <c r="G51" s="478"/>
      <c r="H51" s="478"/>
      <c r="J51" s="478"/>
      <c r="K51" s="480"/>
    </row>
    <row r="52" spans="2:11" s="479" customFormat="1">
      <c r="B52" s="478"/>
      <c r="C52" s="478"/>
      <c r="D52" s="478"/>
      <c r="E52" s="478"/>
      <c r="F52" s="478"/>
      <c r="G52" s="478"/>
      <c r="H52" s="478"/>
      <c r="J52" s="478"/>
      <c r="K52" s="480"/>
    </row>
  </sheetData>
  <mergeCells count="5">
    <mergeCell ref="C3:F3"/>
    <mergeCell ref="H3:K3"/>
    <mergeCell ref="M3:P3"/>
    <mergeCell ref="R3:U3"/>
    <mergeCell ref="W3:Z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3"/>
  <sheetViews>
    <sheetView zoomScaleNormal="100" workbookViewId="0">
      <selection activeCell="B7" sqref="B7:B15"/>
    </sheetView>
  </sheetViews>
  <sheetFormatPr defaultRowHeight="14.25"/>
  <cols>
    <col min="1" max="1" width="8.25" bestFit="1" customWidth="1"/>
    <col min="2" max="2" width="32.75" customWidth="1"/>
    <col min="3" max="3" width="9" customWidth="1"/>
  </cols>
  <sheetData>
    <row r="1" spans="1:12">
      <c r="L1" s="7" t="s">
        <v>728</v>
      </c>
    </row>
    <row r="2" spans="1:12">
      <c r="A2" s="1" t="s">
        <v>0</v>
      </c>
      <c r="B2" s="1" t="s">
        <v>1</v>
      </c>
    </row>
    <row r="3" spans="1:12">
      <c r="A3" s="1" t="s">
        <v>2</v>
      </c>
      <c r="B3" s="5" t="s">
        <v>3</v>
      </c>
    </row>
    <row r="4" spans="1:12">
      <c r="A4" s="1" t="s">
        <v>4</v>
      </c>
      <c r="B4" s="1" t="s">
        <v>5</v>
      </c>
    </row>
    <row r="5" spans="1:12">
      <c r="A5" s="1" t="s">
        <v>6</v>
      </c>
      <c r="B5" s="5" t="s">
        <v>37</v>
      </c>
    </row>
    <row r="7" spans="1:12">
      <c r="B7" s="2"/>
      <c r="C7" s="2" t="s">
        <v>7</v>
      </c>
      <c r="D7" s="2" t="s">
        <v>8</v>
      </c>
      <c r="E7" s="2" t="s">
        <v>9</v>
      </c>
      <c r="F7" s="2" t="s">
        <v>10</v>
      </c>
      <c r="G7" s="2" t="s">
        <v>11</v>
      </c>
      <c r="H7" s="2" t="s">
        <v>12</v>
      </c>
      <c r="I7" s="2" t="s">
        <v>35</v>
      </c>
      <c r="J7" s="2" t="s">
        <v>36</v>
      </c>
    </row>
    <row r="8" spans="1:12">
      <c r="A8" s="6" t="s">
        <v>34</v>
      </c>
      <c r="B8" s="2" t="s">
        <v>25</v>
      </c>
      <c r="C8" s="3">
        <v>5186</v>
      </c>
      <c r="D8" s="3">
        <v>5214</v>
      </c>
      <c r="E8" s="3">
        <v>4881</v>
      </c>
      <c r="F8" s="3">
        <v>5017</v>
      </c>
      <c r="G8" s="3">
        <v>5086</v>
      </c>
      <c r="H8" s="3">
        <v>5062</v>
      </c>
      <c r="I8" s="3">
        <v>5074</v>
      </c>
      <c r="J8" s="3">
        <v>5234</v>
      </c>
    </row>
    <row r="9" spans="1:12">
      <c r="B9" s="2" t="s">
        <v>26</v>
      </c>
      <c r="C9" s="3">
        <v>117</v>
      </c>
      <c r="D9" s="3">
        <v>123</v>
      </c>
      <c r="E9" s="3">
        <v>111</v>
      </c>
      <c r="F9" s="3">
        <v>109</v>
      </c>
      <c r="G9" s="3">
        <v>110</v>
      </c>
      <c r="H9" s="3">
        <v>115</v>
      </c>
      <c r="I9" s="3">
        <v>110</v>
      </c>
      <c r="J9" s="3">
        <v>119</v>
      </c>
    </row>
    <row r="10" spans="1:12">
      <c r="B10" s="2" t="s">
        <v>27</v>
      </c>
      <c r="C10" s="3">
        <v>458</v>
      </c>
      <c r="D10" s="3">
        <v>473</v>
      </c>
      <c r="E10" s="3">
        <v>461</v>
      </c>
      <c r="F10" s="3">
        <v>461</v>
      </c>
      <c r="G10" s="3">
        <v>450</v>
      </c>
      <c r="H10" s="3">
        <v>444</v>
      </c>
      <c r="I10" s="3">
        <v>453</v>
      </c>
      <c r="J10" s="3">
        <v>488</v>
      </c>
    </row>
    <row r="11" spans="1:12">
      <c r="B11" s="2" t="s">
        <v>28</v>
      </c>
      <c r="C11" s="3">
        <v>24</v>
      </c>
      <c r="D11" s="3">
        <v>36</v>
      </c>
      <c r="E11" s="3">
        <v>25</v>
      </c>
      <c r="F11" s="3">
        <v>31</v>
      </c>
      <c r="G11" s="3">
        <v>28</v>
      </c>
      <c r="H11" s="3">
        <v>28</v>
      </c>
      <c r="I11" s="3">
        <v>31</v>
      </c>
      <c r="J11" s="3">
        <v>36</v>
      </c>
    </row>
    <row r="12" spans="1:12">
      <c r="B12" s="2" t="s">
        <v>29</v>
      </c>
      <c r="C12" s="3">
        <v>289</v>
      </c>
      <c r="D12" s="3">
        <v>267</v>
      </c>
      <c r="E12" s="3">
        <v>236</v>
      </c>
      <c r="F12" s="3">
        <v>181</v>
      </c>
      <c r="G12" s="3">
        <v>174</v>
      </c>
      <c r="H12" s="3">
        <v>176</v>
      </c>
      <c r="I12" s="3">
        <v>190</v>
      </c>
      <c r="J12" s="3">
        <v>196</v>
      </c>
    </row>
    <row r="13" spans="1:12">
      <c r="B13" s="2" t="s">
        <v>30</v>
      </c>
      <c r="C13" s="3">
        <v>527</v>
      </c>
      <c r="D13" s="3">
        <v>525</v>
      </c>
      <c r="E13" s="3">
        <v>515</v>
      </c>
      <c r="F13" s="3">
        <v>557</v>
      </c>
      <c r="G13" s="3">
        <v>541</v>
      </c>
      <c r="H13" s="3">
        <v>562</v>
      </c>
      <c r="I13" s="3">
        <v>584</v>
      </c>
      <c r="J13" s="3">
        <v>588</v>
      </c>
    </row>
    <row r="14" spans="1:12">
      <c r="B14" s="2" t="s">
        <v>31</v>
      </c>
      <c r="C14" s="3">
        <v>30</v>
      </c>
      <c r="D14" s="3">
        <v>33</v>
      </c>
      <c r="E14" s="3">
        <v>28</v>
      </c>
      <c r="F14" s="3">
        <v>33</v>
      </c>
      <c r="G14" s="3">
        <v>38</v>
      </c>
      <c r="H14" s="3">
        <v>36</v>
      </c>
      <c r="I14" s="3">
        <v>37</v>
      </c>
      <c r="J14" s="3">
        <v>39</v>
      </c>
    </row>
    <row r="15" spans="1:12">
      <c r="B15" s="2" t="s">
        <v>32</v>
      </c>
      <c r="C15" s="3">
        <v>3730</v>
      </c>
      <c r="D15" s="3">
        <v>3753</v>
      </c>
      <c r="E15" s="3">
        <v>3498</v>
      </c>
      <c r="F15" s="3">
        <v>3643</v>
      </c>
      <c r="G15" s="3">
        <v>3745</v>
      </c>
      <c r="H15" s="3">
        <v>3703</v>
      </c>
      <c r="I15" s="3">
        <v>3669</v>
      </c>
      <c r="J15" s="3">
        <v>3769</v>
      </c>
    </row>
    <row r="17" spans="1:10">
      <c r="A17" s="1" t="s">
        <v>0</v>
      </c>
    </row>
    <row r="18" spans="1:10">
      <c r="A18" s="1" t="s">
        <v>2</v>
      </c>
      <c r="B18" s="1" t="s">
        <v>1</v>
      </c>
    </row>
    <row r="19" spans="1:10">
      <c r="A19" s="1" t="s">
        <v>4</v>
      </c>
      <c r="B19" s="5" t="s">
        <v>3</v>
      </c>
    </row>
    <row r="20" spans="1:10">
      <c r="A20" s="1" t="s">
        <v>6</v>
      </c>
      <c r="B20" s="1" t="s">
        <v>5</v>
      </c>
    </row>
    <row r="21" spans="1:10">
      <c r="B21" s="5" t="s">
        <v>22</v>
      </c>
    </row>
    <row r="22" spans="1:10">
      <c r="B22" s="2"/>
      <c r="C22" s="2" t="s">
        <v>7</v>
      </c>
      <c r="D22" s="2" t="s">
        <v>8</v>
      </c>
      <c r="E22" s="2" t="s">
        <v>9</v>
      </c>
      <c r="F22" s="2" t="s">
        <v>10</v>
      </c>
      <c r="G22" s="2" t="s">
        <v>11</v>
      </c>
      <c r="H22" s="2" t="s">
        <v>12</v>
      </c>
      <c r="I22" s="2" t="s">
        <v>35</v>
      </c>
      <c r="J22" s="2" t="s">
        <v>36</v>
      </c>
    </row>
    <row r="23" spans="1:10">
      <c r="A23" s="6" t="s">
        <v>33</v>
      </c>
      <c r="B23" s="2" t="s">
        <v>25</v>
      </c>
      <c r="C23" s="3">
        <v>2424</v>
      </c>
      <c r="D23" s="3">
        <v>2666</v>
      </c>
      <c r="E23" s="3">
        <v>3047</v>
      </c>
      <c r="F23" s="3">
        <v>2676</v>
      </c>
      <c r="G23" s="3">
        <v>2594</v>
      </c>
      <c r="H23" s="3">
        <v>2597</v>
      </c>
      <c r="I23" s="3">
        <v>2702</v>
      </c>
      <c r="J23" s="3">
        <v>2855</v>
      </c>
    </row>
    <row r="24" spans="1:10">
      <c r="B24" s="2" t="s">
        <v>26</v>
      </c>
      <c r="C24" s="3">
        <v>104</v>
      </c>
      <c r="D24" s="3">
        <v>121</v>
      </c>
      <c r="E24" s="3">
        <v>142</v>
      </c>
      <c r="F24" s="3">
        <v>173</v>
      </c>
      <c r="G24" s="3">
        <v>223</v>
      </c>
      <c r="H24" s="3">
        <v>260</v>
      </c>
      <c r="I24" s="3">
        <v>232</v>
      </c>
      <c r="J24" s="3">
        <v>251</v>
      </c>
    </row>
    <row r="25" spans="1:10">
      <c r="B25" s="2" t="s">
        <v>27</v>
      </c>
      <c r="C25" s="3">
        <v>347</v>
      </c>
      <c r="D25" s="3">
        <v>346</v>
      </c>
      <c r="E25" s="3">
        <v>363</v>
      </c>
      <c r="F25" s="3">
        <v>440</v>
      </c>
      <c r="G25" s="3">
        <v>428</v>
      </c>
      <c r="H25" s="3">
        <v>430</v>
      </c>
      <c r="I25" s="3">
        <v>464</v>
      </c>
      <c r="J25" s="3">
        <v>518</v>
      </c>
    </row>
    <row r="26" spans="1:10">
      <c r="B26" s="2" t="s">
        <v>28</v>
      </c>
      <c r="C26" s="3">
        <v>39</v>
      </c>
      <c r="D26" s="3">
        <v>107</v>
      </c>
      <c r="E26" s="3">
        <v>30</v>
      </c>
      <c r="F26" s="3">
        <v>64</v>
      </c>
      <c r="G26" s="3">
        <v>45</v>
      </c>
      <c r="H26" s="3">
        <v>44</v>
      </c>
      <c r="I26" s="3">
        <v>49</v>
      </c>
      <c r="J26" s="3">
        <v>54</v>
      </c>
    </row>
    <row r="27" spans="1:10">
      <c r="B27" s="2" t="s">
        <v>29</v>
      </c>
      <c r="C27" s="3">
        <v>152</v>
      </c>
      <c r="D27" s="3">
        <v>161</v>
      </c>
      <c r="E27" s="3">
        <v>160</v>
      </c>
      <c r="F27" s="3">
        <v>160</v>
      </c>
      <c r="G27" s="3">
        <v>96</v>
      </c>
      <c r="H27" s="3">
        <v>113</v>
      </c>
      <c r="I27" s="3">
        <v>129</v>
      </c>
      <c r="J27" s="3">
        <v>140</v>
      </c>
    </row>
    <row r="28" spans="1:10">
      <c r="B28" s="2" t="s">
        <v>30</v>
      </c>
      <c r="C28" s="3">
        <v>605</v>
      </c>
      <c r="D28" s="3">
        <v>625</v>
      </c>
      <c r="E28" s="3">
        <v>693</v>
      </c>
      <c r="F28" s="3">
        <v>637</v>
      </c>
      <c r="G28" s="3">
        <v>629</v>
      </c>
      <c r="H28" s="3">
        <v>641</v>
      </c>
      <c r="I28" s="3">
        <v>647</v>
      </c>
      <c r="J28" s="3">
        <v>621</v>
      </c>
    </row>
    <row r="29" spans="1:10">
      <c r="B29" s="2" t="s">
        <v>31</v>
      </c>
      <c r="C29" s="3">
        <v>19</v>
      </c>
      <c r="D29" s="3">
        <v>20</v>
      </c>
      <c r="E29" s="3">
        <v>20</v>
      </c>
      <c r="F29" s="3">
        <v>28</v>
      </c>
      <c r="G29" s="3">
        <v>101</v>
      </c>
      <c r="H29" s="3">
        <v>90</v>
      </c>
      <c r="I29" s="3">
        <v>100</v>
      </c>
      <c r="J29" s="3">
        <v>100</v>
      </c>
    </row>
    <row r="30" spans="1:10">
      <c r="B30" s="2" t="s">
        <v>32</v>
      </c>
      <c r="C30" s="3">
        <v>1158</v>
      </c>
      <c r="D30" s="3">
        <v>1286</v>
      </c>
      <c r="E30" s="3">
        <v>1639</v>
      </c>
      <c r="F30" s="3">
        <v>1174</v>
      </c>
      <c r="G30" s="3">
        <v>1070</v>
      </c>
      <c r="H30" s="3">
        <v>1020</v>
      </c>
      <c r="I30" s="3">
        <v>1080</v>
      </c>
      <c r="J30" s="3">
        <v>1171</v>
      </c>
    </row>
    <row r="32" spans="1:10">
      <c r="B32" s="1"/>
      <c r="C32" s="1"/>
    </row>
    <row r="33" spans="2:4">
      <c r="B33" s="1"/>
      <c r="C33" s="1"/>
      <c r="D33" s="1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C21D8-7FA5-487D-80BE-E0E767E36EED}">
  <dimension ref="A1:Q9"/>
  <sheetViews>
    <sheetView zoomScaleNormal="100" workbookViewId="0">
      <selection activeCell="I15" sqref="I15"/>
    </sheetView>
  </sheetViews>
  <sheetFormatPr defaultRowHeight="15"/>
  <cols>
    <col min="1" max="1" width="20" style="174" customWidth="1"/>
    <col min="2" max="16384" width="9" style="174"/>
  </cols>
  <sheetData>
    <row r="1" spans="1:17">
      <c r="A1" s="616" t="s">
        <v>614</v>
      </c>
      <c r="B1" s="617"/>
      <c r="C1" s="617"/>
      <c r="D1" s="617"/>
      <c r="E1" s="617"/>
      <c r="F1" s="617"/>
      <c r="G1" s="618"/>
      <c r="H1" s="618"/>
      <c r="I1" s="424"/>
      <c r="J1" s="424"/>
      <c r="K1" s="424"/>
      <c r="L1" s="424"/>
      <c r="M1" s="424"/>
      <c r="N1" s="424"/>
    </row>
    <row r="2" spans="1:17">
      <c r="A2" s="437" t="s">
        <v>613</v>
      </c>
      <c r="B2" s="440">
        <v>2004</v>
      </c>
      <c r="C2" s="440">
        <v>2005</v>
      </c>
      <c r="D2" s="438">
        <v>2006</v>
      </c>
      <c r="E2" s="439">
        <v>2007</v>
      </c>
      <c r="F2" s="439">
        <v>2008</v>
      </c>
      <c r="G2" s="438">
        <v>2009</v>
      </c>
      <c r="H2" s="438">
        <v>2010</v>
      </c>
      <c r="I2" s="438">
        <v>2011</v>
      </c>
      <c r="J2" s="438">
        <v>2012</v>
      </c>
      <c r="K2" s="438">
        <v>2013</v>
      </c>
      <c r="L2" s="438">
        <v>2014</v>
      </c>
      <c r="M2" s="438">
        <v>2015</v>
      </c>
      <c r="N2" s="438">
        <v>2016</v>
      </c>
      <c r="O2" s="438">
        <v>2017</v>
      </c>
      <c r="P2" s="438">
        <v>2018</v>
      </c>
      <c r="Q2" s="438">
        <v>2019</v>
      </c>
    </row>
    <row r="3" spans="1:17">
      <c r="A3" s="437"/>
      <c r="B3" s="635" t="s">
        <v>612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</row>
    <row r="4" spans="1:17">
      <c r="A4" s="434" t="s">
        <v>611</v>
      </c>
      <c r="B4" s="436">
        <v>3676.9412500000003</v>
      </c>
      <c r="C4" s="436">
        <v>4035.4395049999998</v>
      </c>
      <c r="D4" s="436">
        <v>4126.2208345100007</v>
      </c>
      <c r="E4" s="436">
        <v>4166.2</v>
      </c>
      <c r="F4" s="435">
        <v>4372.24</v>
      </c>
      <c r="G4" s="430">
        <v>4605.1916999999994</v>
      </c>
      <c r="H4" s="430">
        <v>5215.665</v>
      </c>
      <c r="I4" s="430">
        <v>5290.4534999999996</v>
      </c>
      <c r="J4" s="430">
        <v>5167.8856000000023</v>
      </c>
      <c r="K4" s="430">
        <v>5396.4</v>
      </c>
      <c r="L4" s="430">
        <v>5302.0763000000006</v>
      </c>
      <c r="M4" s="430">
        <v>5582</v>
      </c>
      <c r="N4" s="430">
        <v>5403.9</v>
      </c>
      <c r="O4" s="430">
        <v>5267</v>
      </c>
      <c r="P4" s="430">
        <v>5571.4723999999997</v>
      </c>
      <c r="Q4" s="430">
        <v>5521.65</v>
      </c>
    </row>
    <row r="5" spans="1:17">
      <c r="A5" s="434" t="s">
        <v>610</v>
      </c>
      <c r="B5" s="433">
        <v>4119.5303510000003</v>
      </c>
      <c r="C5" s="431">
        <v>3794.7759660000002</v>
      </c>
      <c r="D5" s="432">
        <v>3783.9860276700006</v>
      </c>
      <c r="E5" s="431">
        <v>3346.0325330000001</v>
      </c>
      <c r="F5" s="431">
        <v>3341.4989999999989</v>
      </c>
      <c r="G5" s="431">
        <v>3023.8559999999998</v>
      </c>
      <c r="H5" s="430">
        <v>3361.33</v>
      </c>
      <c r="I5" s="430">
        <v>1027.826</v>
      </c>
      <c r="J5" s="430">
        <v>856.428</v>
      </c>
      <c r="K5" s="430">
        <v>853.29</v>
      </c>
      <c r="L5" s="430">
        <v>1395.098</v>
      </c>
      <c r="M5" s="430">
        <v>990.09</v>
      </c>
      <c r="N5" s="430">
        <v>1204.9480000000001</v>
      </c>
      <c r="O5" s="430">
        <v>1259.72201</v>
      </c>
      <c r="P5" s="430">
        <v>1196.115</v>
      </c>
      <c r="Q5" s="430">
        <v>1199.2460000000001</v>
      </c>
    </row>
    <row r="6" spans="1:17">
      <c r="A6" s="429" t="s">
        <v>609</v>
      </c>
      <c r="B6" s="428">
        <v>658.78200000000004</v>
      </c>
      <c r="C6" s="428">
        <v>653.63789999999995</v>
      </c>
      <c r="D6" s="428">
        <v>656.50610959999983</v>
      </c>
      <c r="E6" s="427">
        <v>612.74099999999999</v>
      </c>
      <c r="F6" s="427">
        <v>592.02099999999996</v>
      </c>
      <c r="G6" s="427">
        <v>530.62699999999995</v>
      </c>
      <c r="H6" s="427">
        <v>528.1160000000001</v>
      </c>
      <c r="I6" s="427">
        <v>436.61799999999999</v>
      </c>
      <c r="J6" s="427">
        <v>393.29300000000001</v>
      </c>
      <c r="K6" s="427">
        <v>408.66499999999996</v>
      </c>
      <c r="L6" s="427">
        <v>407.25200000000001</v>
      </c>
      <c r="M6" s="427">
        <v>391.92200000000003</v>
      </c>
      <c r="N6" s="427">
        <v>394.685</v>
      </c>
      <c r="O6" s="427">
        <v>422.65600000000001</v>
      </c>
      <c r="P6" s="427">
        <v>424.459</v>
      </c>
      <c r="Q6" s="427">
        <v>430.036</v>
      </c>
    </row>
    <row r="7" spans="1:17">
      <c r="A7" s="426" t="s">
        <v>312</v>
      </c>
      <c r="B7" s="425">
        <v>7796.4716010000011</v>
      </c>
      <c r="C7" s="425">
        <v>7830.2154709999995</v>
      </c>
      <c r="D7" s="425">
        <v>7910.2068621800008</v>
      </c>
      <c r="E7" s="425">
        <v>7512.2325330000003</v>
      </c>
      <c r="F7" s="425">
        <v>7713.7389999999987</v>
      </c>
      <c r="G7" s="425">
        <v>7629.0476999999992</v>
      </c>
      <c r="H7" s="425">
        <v>8576.994999999999</v>
      </c>
      <c r="I7" s="425">
        <v>6318.2794999999996</v>
      </c>
      <c r="J7" s="425">
        <v>6024.3136000000022</v>
      </c>
      <c r="K7" s="425">
        <v>6249.69</v>
      </c>
      <c r="L7" s="425">
        <v>7104.426300000001</v>
      </c>
      <c r="M7" s="425">
        <f>SUM(M4:M6)</f>
        <v>6964.0120000000006</v>
      </c>
      <c r="N7" s="425">
        <f>SUM(N4:N6)</f>
        <v>7003.5330000000004</v>
      </c>
      <c r="O7" s="425">
        <f>SUM(O4:O6)</f>
        <v>6949.3780099999994</v>
      </c>
      <c r="P7" s="425">
        <f>SUM(P4:P6)</f>
        <v>7192.0463999999993</v>
      </c>
      <c r="Q7" s="425">
        <f>SUM(Q4:Q6)</f>
        <v>7150.9319999999998</v>
      </c>
    </row>
    <row r="9" spans="1:17">
      <c r="A9" s="308" t="s">
        <v>1093</v>
      </c>
    </row>
  </sheetData>
  <mergeCells count="3">
    <mergeCell ref="A1:H1"/>
    <mergeCell ref="A2:A3"/>
    <mergeCell ref="B3:Q3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13649-F060-402C-93FF-B44B71FAD29A}">
  <dimension ref="A1:O24"/>
  <sheetViews>
    <sheetView zoomScaleNormal="100" workbookViewId="0">
      <selection activeCell="B14" sqref="B14"/>
    </sheetView>
  </sheetViews>
  <sheetFormatPr defaultRowHeight="15"/>
  <cols>
    <col min="1" max="1" width="11.5" style="174" customWidth="1"/>
    <col min="2" max="14" width="9" style="174"/>
    <col min="15" max="15" width="7.5" style="174" customWidth="1"/>
    <col min="16" max="18" width="9.375" style="174" customWidth="1"/>
    <col min="19" max="19" width="10.75" style="174" customWidth="1"/>
    <col min="20" max="16384" width="9" style="174"/>
  </cols>
  <sheetData>
    <row r="1" spans="1:15" ht="15.75">
      <c r="A1" s="375" t="s">
        <v>616</v>
      </c>
      <c r="B1" s="353"/>
      <c r="C1" s="353"/>
      <c r="D1" s="353"/>
      <c r="E1" s="353"/>
      <c r="F1" s="353"/>
      <c r="G1" s="353"/>
      <c r="H1" s="453"/>
      <c r="I1" s="365"/>
      <c r="J1" s="365"/>
      <c r="K1" s="365"/>
      <c r="L1" s="365"/>
      <c r="M1" s="365"/>
      <c r="N1" s="365"/>
    </row>
    <row r="2" spans="1:15" ht="15.75" thickBot="1">
      <c r="A2" s="452" t="s">
        <v>442</v>
      </c>
      <c r="B2" s="450">
        <v>2007</v>
      </c>
      <c r="C2" s="450">
        <v>2008</v>
      </c>
      <c r="D2" s="450">
        <v>2009</v>
      </c>
      <c r="E2" s="450">
        <v>2010</v>
      </c>
      <c r="F2" s="450">
        <v>2011</v>
      </c>
      <c r="G2" s="450">
        <v>2012</v>
      </c>
      <c r="H2" s="450">
        <v>2013</v>
      </c>
      <c r="I2" s="450">
        <v>2014</v>
      </c>
      <c r="J2" s="450">
        <v>2015</v>
      </c>
      <c r="K2" s="450">
        <v>2016</v>
      </c>
      <c r="L2" s="450">
        <v>2017</v>
      </c>
      <c r="M2" s="450">
        <v>2018</v>
      </c>
      <c r="N2" s="450">
        <v>2019</v>
      </c>
      <c r="O2" s="451"/>
    </row>
    <row r="3" spans="1:15">
      <c r="A3" s="370" t="s">
        <v>440</v>
      </c>
      <c r="B3" s="448">
        <v>140.221</v>
      </c>
      <c r="C3" s="373">
        <v>112.301</v>
      </c>
      <c r="D3" s="442">
        <v>90.949600000000004</v>
      </c>
      <c r="E3" s="442">
        <v>87.470900000000015</v>
      </c>
      <c r="F3" s="442">
        <v>83.750799999999998</v>
      </c>
      <c r="G3" s="442">
        <v>38.0837</v>
      </c>
      <c r="H3" s="442">
        <v>128.72</v>
      </c>
      <c r="I3" s="442">
        <v>420.47179999999997</v>
      </c>
      <c r="J3" s="442">
        <v>469.6</v>
      </c>
      <c r="K3" s="442">
        <v>437.3</v>
      </c>
      <c r="L3" s="442">
        <v>505.38600000000002</v>
      </c>
      <c r="M3" s="442">
        <v>527.01649999999995</v>
      </c>
      <c r="N3" s="442">
        <v>498.39800000000002</v>
      </c>
      <c r="O3" s="442"/>
    </row>
    <row r="4" spans="1:15">
      <c r="A4" s="370" t="s">
        <v>517</v>
      </c>
      <c r="B4" s="448">
        <v>0</v>
      </c>
      <c r="C4" s="373">
        <v>0</v>
      </c>
      <c r="D4" s="442">
        <v>0</v>
      </c>
      <c r="E4" s="442">
        <v>0</v>
      </c>
      <c r="F4" s="442">
        <v>0</v>
      </c>
      <c r="G4" s="442">
        <v>0</v>
      </c>
      <c r="H4" s="442">
        <v>0</v>
      </c>
      <c r="I4" s="442">
        <v>0</v>
      </c>
      <c r="J4" s="442">
        <v>0</v>
      </c>
      <c r="K4" s="442">
        <v>0</v>
      </c>
      <c r="L4" s="442">
        <v>0</v>
      </c>
      <c r="M4" s="442">
        <v>0</v>
      </c>
      <c r="N4" s="442">
        <v>0</v>
      </c>
      <c r="O4" s="442"/>
    </row>
    <row r="5" spans="1:15">
      <c r="A5" s="370" t="s">
        <v>436</v>
      </c>
      <c r="B5" s="448">
        <v>1999.9679999999998</v>
      </c>
      <c r="C5" s="373">
        <v>2172.422</v>
      </c>
      <c r="D5" s="442">
        <v>2117.7998000000002</v>
      </c>
      <c r="E5" s="442">
        <v>2181.7213999999999</v>
      </c>
      <c r="F5" s="442">
        <v>2121.1092999999996</v>
      </c>
      <c r="G5" s="442">
        <v>2091.9669000000004</v>
      </c>
      <c r="H5" s="442">
        <v>2120.7460000000001</v>
      </c>
      <c r="I5" s="442">
        <v>1833.5840000000001</v>
      </c>
      <c r="J5" s="442">
        <v>2092.1</v>
      </c>
      <c r="K5" s="442">
        <v>1860.6</v>
      </c>
      <c r="L5" s="442">
        <v>1800.943</v>
      </c>
      <c r="M5" s="442">
        <v>1944.0001000000002</v>
      </c>
      <c r="N5" s="442">
        <v>1963.654</v>
      </c>
      <c r="O5" s="442"/>
    </row>
    <row r="6" spans="1:15">
      <c r="A6" s="370" t="s">
        <v>577</v>
      </c>
      <c r="B6" s="448">
        <v>67.388000000000005</v>
      </c>
      <c r="C6" s="373">
        <v>70.239999999999995</v>
      </c>
      <c r="D6" s="442">
        <v>64.715000000000003</v>
      </c>
      <c r="E6" s="442">
        <v>69.25269999999999</v>
      </c>
      <c r="F6" s="442">
        <v>64.212000000000003</v>
      </c>
      <c r="G6" s="442">
        <v>66.576999999999998</v>
      </c>
      <c r="H6" s="442">
        <v>80.807000000000002</v>
      </c>
      <c r="I6" s="442">
        <v>77.831600000000009</v>
      </c>
      <c r="J6" s="442">
        <v>102.4</v>
      </c>
      <c r="K6" s="442">
        <v>112.6</v>
      </c>
      <c r="L6" s="442">
        <v>96.227000000000004</v>
      </c>
      <c r="M6" s="442">
        <v>132.32870000000003</v>
      </c>
      <c r="N6" s="442">
        <v>125.309</v>
      </c>
      <c r="O6" s="442"/>
    </row>
    <row r="7" spans="1:15">
      <c r="A7" s="370" t="s">
        <v>432</v>
      </c>
      <c r="B7" s="448">
        <v>214.625</v>
      </c>
      <c r="C7" s="373">
        <v>214.321</v>
      </c>
      <c r="D7" s="442">
        <v>190.97</v>
      </c>
      <c r="E7" s="442">
        <v>256.58690000000001</v>
      </c>
      <c r="F7" s="442">
        <v>270.40770000000003</v>
      </c>
      <c r="G7" s="442">
        <v>282.88430000000005</v>
      </c>
      <c r="H7" s="442">
        <v>291.30700000000002</v>
      </c>
      <c r="I7" s="442">
        <v>221.62200000000001</v>
      </c>
      <c r="J7" s="442">
        <v>206.2</v>
      </c>
      <c r="K7" s="442">
        <v>216.2</v>
      </c>
      <c r="L7" s="442">
        <v>231.102</v>
      </c>
      <c r="M7" s="442">
        <v>236.29599999999999</v>
      </c>
      <c r="N7" s="442">
        <v>234.71799999999999</v>
      </c>
      <c r="O7" s="442"/>
    </row>
    <row r="8" spans="1:15">
      <c r="A8" s="370" t="s">
        <v>615</v>
      </c>
      <c r="B8" s="448">
        <v>138.876</v>
      </c>
      <c r="C8" s="373">
        <v>146.15799999999999</v>
      </c>
      <c r="D8" s="442">
        <v>142.10379999999998</v>
      </c>
      <c r="E8" s="442">
        <v>129.81960000000001</v>
      </c>
      <c r="F8" s="442">
        <v>157.26849999999999</v>
      </c>
      <c r="G8" s="442">
        <v>163.33529999999999</v>
      </c>
      <c r="H8" s="442">
        <v>159.24199999999999</v>
      </c>
      <c r="I8" s="442">
        <v>149.99</v>
      </c>
      <c r="J8" s="442">
        <v>124.1</v>
      </c>
      <c r="K8" s="442">
        <v>128.4</v>
      </c>
      <c r="L8" s="442">
        <v>102.887</v>
      </c>
      <c r="M8" s="442">
        <v>115.08489999999999</v>
      </c>
      <c r="N8" s="442">
        <v>131.24799999999999</v>
      </c>
      <c r="O8" s="442"/>
    </row>
    <row r="9" spans="1:15">
      <c r="A9" s="370" t="s">
        <v>428</v>
      </c>
      <c r="B9" s="448">
        <v>0</v>
      </c>
      <c r="C9" s="373">
        <v>3.0000000000000001E-3</v>
      </c>
      <c r="D9" s="442">
        <v>0</v>
      </c>
      <c r="E9" s="442">
        <v>0</v>
      </c>
      <c r="F9" s="442">
        <v>0</v>
      </c>
      <c r="G9" s="442">
        <v>0</v>
      </c>
      <c r="H9" s="442">
        <v>0</v>
      </c>
      <c r="I9" s="442">
        <v>0</v>
      </c>
      <c r="J9" s="442">
        <v>0</v>
      </c>
      <c r="K9" s="442">
        <v>0</v>
      </c>
      <c r="L9" s="442">
        <v>0</v>
      </c>
      <c r="M9" s="442">
        <v>0</v>
      </c>
      <c r="N9" s="442">
        <v>0</v>
      </c>
      <c r="O9" s="442"/>
    </row>
    <row r="10" spans="1:15">
      <c r="A10" s="370" t="s">
        <v>426</v>
      </c>
      <c r="B10" s="448">
        <v>657.58</v>
      </c>
      <c r="C10" s="373">
        <v>727.125</v>
      </c>
      <c r="D10" s="442">
        <v>818.51560000000006</v>
      </c>
      <c r="E10" s="442">
        <v>900.03140000000008</v>
      </c>
      <c r="F10" s="442">
        <v>906.53099999999995</v>
      </c>
      <c r="G10" s="442">
        <v>886.88900000000001</v>
      </c>
      <c r="H10" s="442">
        <v>920.32899999999995</v>
      </c>
      <c r="I10" s="442">
        <v>925.45040000000006</v>
      </c>
      <c r="J10" s="442">
        <v>933.6</v>
      </c>
      <c r="K10" s="442">
        <v>971.3</v>
      </c>
      <c r="L10" s="442">
        <v>946.726</v>
      </c>
      <c r="M10" s="442">
        <v>992.15350000000001</v>
      </c>
      <c r="N10" s="442">
        <v>952.39599999999996</v>
      </c>
      <c r="O10" s="442"/>
    </row>
    <row r="11" spans="1:15">
      <c r="A11" s="370" t="s">
        <v>424</v>
      </c>
      <c r="B11" s="448">
        <v>253.28399999999999</v>
      </c>
      <c r="C11" s="373">
        <v>212.17400000000001</v>
      </c>
      <c r="D11" s="442">
        <v>241.68539999999999</v>
      </c>
      <c r="E11" s="442">
        <v>281.17430000000002</v>
      </c>
      <c r="F11" s="442">
        <v>255.3537</v>
      </c>
      <c r="G11" s="442">
        <v>267.09620000000001</v>
      </c>
      <c r="H11" s="442">
        <v>267.73200000000003</v>
      </c>
      <c r="I11" s="442">
        <v>274.56609999999995</v>
      </c>
      <c r="J11" s="442">
        <v>284.39999999999998</v>
      </c>
      <c r="K11" s="442">
        <v>276.60000000000002</v>
      </c>
      <c r="L11" s="442">
        <v>270.959</v>
      </c>
      <c r="M11" s="442">
        <v>227.5703</v>
      </c>
      <c r="N11" s="442">
        <v>226.18700000000001</v>
      </c>
      <c r="O11" s="442"/>
    </row>
    <row r="12" spans="1:15">
      <c r="A12" s="370" t="s">
        <v>422</v>
      </c>
      <c r="B12" s="448">
        <v>19.800999999999998</v>
      </c>
      <c r="C12" s="373">
        <v>3.0000000000000001E-3</v>
      </c>
      <c r="D12" s="442">
        <v>0</v>
      </c>
      <c r="E12" s="442">
        <v>0</v>
      </c>
      <c r="F12" s="442">
        <v>0</v>
      </c>
      <c r="G12" s="442">
        <v>0</v>
      </c>
      <c r="H12" s="442">
        <v>0</v>
      </c>
      <c r="I12" s="442">
        <v>0</v>
      </c>
      <c r="J12" s="442">
        <v>0</v>
      </c>
      <c r="K12" s="442">
        <v>0</v>
      </c>
      <c r="L12" s="442">
        <v>0</v>
      </c>
      <c r="M12" s="442">
        <v>0</v>
      </c>
      <c r="N12" s="442">
        <v>0</v>
      </c>
      <c r="O12" s="442"/>
    </row>
    <row r="13" spans="1:15">
      <c r="A13" s="370" t="s">
        <v>420</v>
      </c>
      <c r="B13" s="448">
        <v>19.5</v>
      </c>
      <c r="C13" s="373">
        <v>16.526</v>
      </c>
      <c r="D13" s="442">
        <v>19.0822</v>
      </c>
      <c r="E13" s="442">
        <v>16.142399999999999</v>
      </c>
      <c r="F13" s="442">
        <v>14.467499999999999</v>
      </c>
      <c r="G13" s="442">
        <v>2.3553999999999999</v>
      </c>
      <c r="H13" s="442">
        <v>2.169</v>
      </c>
      <c r="I13" s="442">
        <v>0</v>
      </c>
      <c r="J13" s="442">
        <v>0</v>
      </c>
      <c r="K13" s="442">
        <v>0</v>
      </c>
      <c r="L13" s="442">
        <v>0</v>
      </c>
      <c r="M13" s="442">
        <v>0</v>
      </c>
      <c r="N13" s="442">
        <v>0</v>
      </c>
      <c r="O13" s="442"/>
    </row>
    <row r="14" spans="1:15">
      <c r="A14" s="370" t="s">
        <v>418</v>
      </c>
      <c r="B14" s="448">
        <v>184.476</v>
      </c>
      <c r="C14" s="373">
        <v>207.33</v>
      </c>
      <c r="D14" s="442">
        <v>167.5445</v>
      </c>
      <c r="E14" s="442">
        <v>277.34320000000002</v>
      </c>
      <c r="F14" s="442">
        <v>358.57979999999998</v>
      </c>
      <c r="G14" s="442">
        <v>369.28820000000002</v>
      </c>
      <c r="H14" s="442">
        <v>386.37200000000001</v>
      </c>
      <c r="I14" s="442">
        <v>362.44279999999998</v>
      </c>
      <c r="J14" s="442">
        <v>302.89999999999998</v>
      </c>
      <c r="K14" s="442">
        <v>374.9</v>
      </c>
      <c r="L14" s="442">
        <v>327.93200000000002</v>
      </c>
      <c r="M14" s="442">
        <v>357.17430000000002</v>
      </c>
      <c r="N14" s="442">
        <v>340.524</v>
      </c>
      <c r="O14" s="442"/>
    </row>
    <row r="15" spans="1:15">
      <c r="A15" s="384" t="s">
        <v>416</v>
      </c>
      <c r="B15" s="449">
        <v>8.4000000000000005E-2</v>
      </c>
      <c r="C15" s="368">
        <v>0.26100000000000001</v>
      </c>
      <c r="D15" s="449">
        <v>0</v>
      </c>
      <c r="E15" s="443">
        <v>0</v>
      </c>
      <c r="F15" s="443">
        <v>0</v>
      </c>
      <c r="G15" s="443">
        <v>0</v>
      </c>
      <c r="H15" s="443">
        <v>0</v>
      </c>
      <c r="I15" s="443">
        <v>0</v>
      </c>
      <c r="J15" s="443">
        <v>0</v>
      </c>
      <c r="K15" s="443">
        <v>0</v>
      </c>
      <c r="L15" s="443">
        <v>0</v>
      </c>
      <c r="M15" s="443">
        <v>0</v>
      </c>
      <c r="N15" s="443">
        <v>0</v>
      </c>
      <c r="O15" s="443"/>
    </row>
    <row r="16" spans="1:15">
      <c r="A16" s="370" t="s">
        <v>415</v>
      </c>
      <c r="B16" s="448">
        <v>23.111000000000001</v>
      </c>
      <c r="C16" s="373">
        <v>96.301000000000002</v>
      </c>
      <c r="D16" s="442">
        <v>91.650700000000001</v>
      </c>
      <c r="E16" s="442">
        <v>74.264899999999997</v>
      </c>
      <c r="F16" s="442">
        <v>93.483000000000004</v>
      </c>
      <c r="G16" s="442">
        <v>89.524799999999999</v>
      </c>
      <c r="H16" s="442">
        <v>91.325999999999993</v>
      </c>
      <c r="I16" s="442">
        <v>63.036000000000001</v>
      </c>
      <c r="J16" s="442">
        <v>68.099999999999994</v>
      </c>
      <c r="K16" s="442">
        <v>86.6</v>
      </c>
      <c r="L16" s="442">
        <v>75.97</v>
      </c>
      <c r="M16" s="442">
        <v>85.025499999999994</v>
      </c>
      <c r="N16" s="442">
        <v>57.896999999999998</v>
      </c>
      <c r="O16" s="442"/>
    </row>
    <row r="17" spans="1:15">
      <c r="A17" s="370" t="s">
        <v>413</v>
      </c>
      <c r="B17" s="448">
        <v>2.0709999999999997</v>
      </c>
      <c r="C17" s="373">
        <v>4.0579999999999998</v>
      </c>
      <c r="D17" s="442">
        <v>239.602</v>
      </c>
      <c r="E17" s="442">
        <v>516.72879999999998</v>
      </c>
      <c r="F17" s="442">
        <v>609.89159999999993</v>
      </c>
      <c r="G17" s="442">
        <v>615.00490000000002</v>
      </c>
      <c r="H17" s="442">
        <v>668.57399999999996</v>
      </c>
      <c r="I17" s="442">
        <v>687.47950000000003</v>
      </c>
      <c r="J17" s="442">
        <v>714.8</v>
      </c>
      <c r="K17" s="442">
        <v>725.8</v>
      </c>
      <c r="L17" s="442">
        <v>713.92899999999997</v>
      </c>
      <c r="M17" s="442">
        <v>728.96900000000005</v>
      </c>
      <c r="N17" s="442">
        <v>692.38900000000001</v>
      </c>
      <c r="O17" s="442"/>
    </row>
    <row r="18" spans="1:15">
      <c r="A18" s="370" t="s">
        <v>411</v>
      </c>
      <c r="B18" s="448">
        <v>107.66</v>
      </c>
      <c r="C18" s="373">
        <v>107.738</v>
      </c>
      <c r="D18" s="442">
        <v>88.828999999999994</v>
      </c>
      <c r="E18" s="442">
        <v>113.1823</v>
      </c>
      <c r="F18" s="442">
        <v>114.86439999999999</v>
      </c>
      <c r="G18" s="442">
        <v>73.841800000000006</v>
      </c>
      <c r="H18" s="442">
        <v>93.522000000000006</v>
      </c>
      <c r="I18" s="442">
        <v>76.811000000000007</v>
      </c>
      <c r="J18" s="442">
        <v>75.900000000000006</v>
      </c>
      <c r="K18" s="442">
        <v>49.8</v>
      </c>
      <c r="L18" s="442">
        <v>75.924999999999997</v>
      </c>
      <c r="M18" s="442">
        <v>60.524000000000001</v>
      </c>
      <c r="N18" s="442">
        <v>71.155000000000001</v>
      </c>
      <c r="O18" s="442"/>
    </row>
    <row r="19" spans="1:15">
      <c r="A19" s="370" t="s">
        <v>409</v>
      </c>
      <c r="B19" s="448">
        <v>26.792000000000002</v>
      </c>
      <c r="C19" s="373">
        <v>16.181999999999999</v>
      </c>
      <c r="D19" s="442">
        <v>20.257999999999999</v>
      </c>
      <c r="E19" s="442">
        <v>26.874800000000004</v>
      </c>
      <c r="F19" s="442">
        <v>22.988299999999999</v>
      </c>
      <c r="G19" s="442">
        <v>29.8127</v>
      </c>
      <c r="H19" s="442">
        <v>30.335999999999999</v>
      </c>
      <c r="I19" s="442">
        <v>23.435200000000002</v>
      </c>
      <c r="J19" s="442">
        <v>30.1</v>
      </c>
      <c r="K19" s="442">
        <v>30</v>
      </c>
      <c r="L19" s="442">
        <v>10.731999999999999</v>
      </c>
      <c r="M19" s="442">
        <v>5.5903999999999998</v>
      </c>
      <c r="N19" s="442">
        <v>16.849</v>
      </c>
      <c r="O19" s="442"/>
    </row>
    <row r="20" spans="1:15">
      <c r="A20" s="370" t="s">
        <v>407</v>
      </c>
      <c r="B20" s="448">
        <v>116.262</v>
      </c>
      <c r="C20" s="373">
        <v>89.981999999999999</v>
      </c>
      <c r="D20" s="442">
        <v>114.1901</v>
      </c>
      <c r="E20" s="442">
        <v>125.11880000000001</v>
      </c>
      <c r="F20" s="442">
        <v>76.466200000000001</v>
      </c>
      <c r="G20" s="442">
        <v>51.185900000000004</v>
      </c>
      <c r="H20" s="442">
        <v>27.626000000000001</v>
      </c>
      <c r="I20" s="442">
        <v>46.931699999999999</v>
      </c>
      <c r="J20" s="442">
        <v>28.9</v>
      </c>
      <c r="K20" s="442">
        <v>30.5</v>
      </c>
      <c r="L20" s="442">
        <v>43.637</v>
      </c>
      <c r="M20" s="442">
        <v>39.965000000000003</v>
      </c>
      <c r="N20" s="442">
        <v>106.755</v>
      </c>
      <c r="O20" s="442"/>
    </row>
    <row r="21" spans="1:15">
      <c r="A21" s="370" t="s">
        <v>405</v>
      </c>
      <c r="B21" s="448">
        <v>19.190999999999999</v>
      </c>
      <c r="C21" s="373">
        <v>12.776999999999999</v>
      </c>
      <c r="D21" s="442">
        <v>18.219000000000001</v>
      </c>
      <c r="E21" s="442">
        <v>11.1914</v>
      </c>
      <c r="F21" s="442">
        <v>2.92E-2</v>
      </c>
      <c r="G21" s="442">
        <v>0</v>
      </c>
      <c r="H21" s="442">
        <v>0</v>
      </c>
      <c r="I21" s="442">
        <v>0</v>
      </c>
      <c r="J21" s="442">
        <v>0</v>
      </c>
      <c r="K21" s="442">
        <v>0</v>
      </c>
      <c r="L21" s="442">
        <v>0</v>
      </c>
      <c r="M21" s="442">
        <v>0</v>
      </c>
      <c r="N21" s="442">
        <v>0</v>
      </c>
      <c r="O21" s="442"/>
    </row>
    <row r="22" spans="1:15">
      <c r="A22" s="370" t="s">
        <v>403</v>
      </c>
      <c r="B22" s="448">
        <v>175.31</v>
      </c>
      <c r="C22" s="373">
        <v>166.33799999999999</v>
      </c>
      <c r="D22" s="442">
        <v>179.077</v>
      </c>
      <c r="E22" s="442">
        <v>148.7612</v>
      </c>
      <c r="F22" s="442">
        <v>141.0506</v>
      </c>
      <c r="G22" s="442">
        <v>140.0395</v>
      </c>
      <c r="H22" s="442">
        <v>127.63200000000001</v>
      </c>
      <c r="I22" s="442">
        <v>138.42420000000001</v>
      </c>
      <c r="J22" s="442">
        <v>148.9</v>
      </c>
      <c r="K22" s="442">
        <v>103.4</v>
      </c>
      <c r="L22" s="442">
        <v>64.424999999999997</v>
      </c>
      <c r="M22" s="442">
        <v>119.77420000000001</v>
      </c>
      <c r="N22" s="442">
        <v>104.17100000000001</v>
      </c>
      <c r="O22" s="442"/>
    </row>
    <row r="23" spans="1:15">
      <c r="A23" s="447" t="s">
        <v>482</v>
      </c>
      <c r="B23" s="446">
        <v>4166.2</v>
      </c>
      <c r="C23" s="445">
        <v>4372.24</v>
      </c>
      <c r="D23" s="444">
        <v>4605.1916999999994</v>
      </c>
      <c r="E23" s="444">
        <v>5215.665</v>
      </c>
      <c r="F23" s="444">
        <v>5290.4534999999996</v>
      </c>
      <c r="G23" s="444">
        <v>5167.8856000000023</v>
      </c>
      <c r="H23" s="444">
        <v>5396.44</v>
      </c>
      <c r="I23" s="444">
        <v>5302.0763000000006</v>
      </c>
      <c r="J23" s="444">
        <v>5582</v>
      </c>
      <c r="K23" s="444">
        <v>5403.9</v>
      </c>
      <c r="L23" s="444">
        <v>5266.78</v>
      </c>
      <c r="M23" s="444">
        <v>5571.4723999999997</v>
      </c>
      <c r="N23" s="444">
        <v>5521.65</v>
      </c>
      <c r="O23" s="443"/>
    </row>
    <row r="24" spans="1:15">
      <c r="K24" s="365"/>
      <c r="L24" s="365"/>
      <c r="M24" s="365"/>
      <c r="N24" s="36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E59D5-9A88-4DDF-98E4-7A840566E90E}">
  <dimension ref="A1:AC23"/>
  <sheetViews>
    <sheetView zoomScaleNormal="100" workbookViewId="0">
      <selection activeCell="H35" sqref="H35"/>
    </sheetView>
  </sheetViews>
  <sheetFormatPr defaultRowHeight="15"/>
  <cols>
    <col min="1" max="1" width="11.5" style="174" customWidth="1"/>
    <col min="2" max="15" width="9" style="174"/>
    <col min="16" max="16" width="8.375" style="174" bestFit="1" customWidth="1"/>
    <col min="17" max="18" width="8.375" style="174" customWidth="1"/>
    <col min="19" max="16384" width="9" style="174"/>
  </cols>
  <sheetData>
    <row r="1" spans="1:29">
      <c r="A1" s="375" t="s">
        <v>617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8"/>
      <c r="M1" s="468"/>
      <c r="N1" s="467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</row>
    <row r="2" spans="1:29" ht="15.75" thickBot="1">
      <c r="A2" s="455" t="s">
        <v>442</v>
      </c>
      <c r="B2" s="466">
        <v>2007</v>
      </c>
      <c r="C2" s="466">
        <v>2008</v>
      </c>
      <c r="D2" s="466">
        <v>2009</v>
      </c>
      <c r="E2" s="466">
        <v>2010</v>
      </c>
      <c r="F2" s="466">
        <v>2011</v>
      </c>
      <c r="G2" s="466">
        <v>2012</v>
      </c>
      <c r="H2" s="466">
        <v>2013</v>
      </c>
      <c r="I2" s="466">
        <v>2014</v>
      </c>
      <c r="J2" s="466">
        <v>2015</v>
      </c>
      <c r="K2" s="466">
        <v>2016</v>
      </c>
      <c r="L2" s="466">
        <v>2017</v>
      </c>
      <c r="M2" s="466">
        <v>2018</v>
      </c>
      <c r="N2" s="466">
        <v>2019</v>
      </c>
      <c r="P2" s="218"/>
      <c r="Q2" s="465"/>
      <c r="R2" s="465"/>
      <c r="S2" s="218"/>
    </row>
    <row r="3" spans="1:29">
      <c r="A3" s="454" t="s">
        <v>440</v>
      </c>
      <c r="B3" s="373">
        <v>222.422</v>
      </c>
      <c r="C3" s="373">
        <v>289.50200000000001</v>
      </c>
      <c r="D3" s="373">
        <v>234.614</v>
      </c>
      <c r="E3" s="460">
        <v>224.72900000000001</v>
      </c>
      <c r="F3" s="373">
        <v>12.628</v>
      </c>
      <c r="G3" s="373">
        <v>8.4269999999999996</v>
      </c>
      <c r="H3" s="373">
        <v>5.66</v>
      </c>
      <c r="I3" s="373">
        <v>11.631</v>
      </c>
      <c r="J3" s="373">
        <v>7.2</v>
      </c>
      <c r="K3" s="373">
        <v>6.8819999999999997</v>
      </c>
      <c r="L3" s="373">
        <v>7.3639999999999999</v>
      </c>
      <c r="M3" s="373">
        <v>9.5310000000000006</v>
      </c>
      <c r="N3" s="373">
        <v>68.545000000000002</v>
      </c>
      <c r="P3" s="456"/>
      <c r="Q3" s="218"/>
      <c r="R3" s="459"/>
      <c r="S3" s="218"/>
    </row>
    <row r="4" spans="1:29">
      <c r="A4" s="454" t="s">
        <v>517</v>
      </c>
      <c r="B4" s="373">
        <v>0</v>
      </c>
      <c r="C4" s="373">
        <v>0</v>
      </c>
      <c r="D4" s="373">
        <v>0</v>
      </c>
      <c r="E4" s="460">
        <v>0</v>
      </c>
      <c r="F4" s="373">
        <v>0</v>
      </c>
      <c r="G4" s="373">
        <v>0</v>
      </c>
      <c r="H4" s="373">
        <v>0</v>
      </c>
      <c r="I4" s="373">
        <v>0</v>
      </c>
      <c r="J4" s="360">
        <v>0</v>
      </c>
      <c r="K4" s="360">
        <v>0</v>
      </c>
      <c r="L4" s="360">
        <v>0</v>
      </c>
      <c r="M4" s="360">
        <v>0</v>
      </c>
      <c r="N4" s="464">
        <v>0</v>
      </c>
      <c r="P4" s="456"/>
      <c r="Q4" s="218"/>
      <c r="R4" s="459"/>
      <c r="S4" s="218"/>
    </row>
    <row r="5" spans="1:29">
      <c r="A5" s="454" t="s">
        <v>436</v>
      </c>
      <c r="B5" s="373">
        <v>1106.6190000000001</v>
      </c>
      <c r="C5" s="373">
        <v>1195.9370000000001</v>
      </c>
      <c r="D5" s="373">
        <v>1031.588</v>
      </c>
      <c r="E5" s="460">
        <v>1013.0119999999999</v>
      </c>
      <c r="F5" s="373">
        <v>583.53099999999995</v>
      </c>
      <c r="G5" s="373">
        <v>439.69600000000003</v>
      </c>
      <c r="H5" s="373">
        <v>443.98400000000004</v>
      </c>
      <c r="I5" s="373">
        <v>784.33900000000006</v>
      </c>
      <c r="J5" s="373">
        <v>452</v>
      </c>
      <c r="K5" s="373">
        <v>642.78599999999994</v>
      </c>
      <c r="L5" s="373">
        <v>642.11500000000001</v>
      </c>
      <c r="M5" s="373">
        <v>668.02599999999995</v>
      </c>
      <c r="N5" s="373">
        <v>618.57399999999996</v>
      </c>
      <c r="P5" s="456"/>
      <c r="Q5" s="218"/>
      <c r="R5" s="459"/>
      <c r="S5" s="218"/>
    </row>
    <row r="6" spans="1:29">
      <c r="A6" s="454" t="s">
        <v>577</v>
      </c>
      <c r="B6" s="373">
        <v>69.183000000000007</v>
      </c>
      <c r="C6" s="373">
        <v>38.369</v>
      </c>
      <c r="D6" s="373">
        <v>41.481999999999999</v>
      </c>
      <c r="E6" s="460">
        <v>46.468000000000004</v>
      </c>
      <c r="F6" s="373">
        <v>0</v>
      </c>
      <c r="G6" s="373">
        <v>0.79600000000000004</v>
      </c>
      <c r="H6" s="373">
        <v>2.1669999999999998</v>
      </c>
      <c r="I6" s="373">
        <v>20.946000000000002</v>
      </c>
      <c r="J6" s="373">
        <v>2.1</v>
      </c>
      <c r="K6" s="373">
        <v>9.5000000000000001E-2</v>
      </c>
      <c r="L6" s="373">
        <v>14.714</v>
      </c>
      <c r="M6" s="373">
        <v>2.7679999999999998</v>
      </c>
      <c r="N6" s="373">
        <v>2.996</v>
      </c>
      <c r="P6" s="456"/>
      <c r="Q6" s="218"/>
      <c r="R6" s="459"/>
      <c r="S6" s="218"/>
    </row>
    <row r="7" spans="1:29">
      <c r="A7" s="454" t="s">
        <v>432</v>
      </c>
      <c r="B7" s="373">
        <v>318.91700000000003</v>
      </c>
      <c r="C7" s="373">
        <v>292.59300000000002</v>
      </c>
      <c r="D7" s="373">
        <v>212.47199999999998</v>
      </c>
      <c r="E7" s="460">
        <v>178.37899999999999</v>
      </c>
      <c r="F7" s="373">
        <v>55.959000000000003</v>
      </c>
      <c r="G7" s="373">
        <v>45.22</v>
      </c>
      <c r="H7" s="373">
        <v>57.715000000000003</v>
      </c>
      <c r="I7" s="373">
        <v>66.188999999999993</v>
      </c>
      <c r="J7" s="373">
        <v>60.4</v>
      </c>
      <c r="K7" s="373">
        <v>48.923000000000002</v>
      </c>
      <c r="L7" s="373">
        <v>50.463000000000001</v>
      </c>
      <c r="M7" s="373">
        <v>58.201999999999998</v>
      </c>
      <c r="N7" s="373">
        <v>48.991999999999997</v>
      </c>
      <c r="P7" s="456"/>
      <c r="Q7" s="218"/>
      <c r="R7" s="459"/>
      <c r="S7" s="218"/>
    </row>
    <row r="8" spans="1:29">
      <c r="A8" s="454" t="s">
        <v>578</v>
      </c>
      <c r="B8" s="373">
        <v>315.887</v>
      </c>
      <c r="C8" s="373">
        <v>203.01900000000001</v>
      </c>
      <c r="D8" s="373">
        <v>228.197</v>
      </c>
      <c r="E8" s="460">
        <v>198.16499999999999</v>
      </c>
      <c r="F8" s="373">
        <v>34.246000000000002</v>
      </c>
      <c r="G8" s="373">
        <v>9.0020000000000007</v>
      </c>
      <c r="H8" s="373">
        <v>10.24</v>
      </c>
      <c r="I8" s="373">
        <v>15.635999999999999</v>
      </c>
      <c r="J8" s="373">
        <v>34.6</v>
      </c>
      <c r="K8" s="373">
        <v>43.104999999999997</v>
      </c>
      <c r="L8" s="373">
        <v>64.512709999999998</v>
      </c>
      <c r="M8" s="373">
        <v>51.741999999999997</v>
      </c>
      <c r="N8" s="373">
        <v>31.085000000000001</v>
      </c>
      <c r="P8" s="456"/>
      <c r="Q8" s="218"/>
      <c r="R8" s="459"/>
      <c r="S8" s="218"/>
    </row>
    <row r="9" spans="1:29">
      <c r="A9" s="454" t="s">
        <v>428</v>
      </c>
      <c r="B9" s="373">
        <v>47.945999999999998</v>
      </c>
      <c r="C9" s="373">
        <v>66.710999999999999</v>
      </c>
      <c r="D9" s="373">
        <v>76.244</v>
      </c>
      <c r="E9" s="460">
        <v>79.210999999999999</v>
      </c>
      <c r="F9" s="373">
        <v>0</v>
      </c>
      <c r="G9" s="373">
        <v>0</v>
      </c>
      <c r="H9" s="373">
        <v>0</v>
      </c>
      <c r="I9" s="373">
        <v>0</v>
      </c>
      <c r="J9" s="360">
        <v>0</v>
      </c>
      <c r="K9" s="360">
        <v>0</v>
      </c>
      <c r="L9" s="360">
        <v>0</v>
      </c>
      <c r="M9" s="360">
        <v>0</v>
      </c>
      <c r="N9" s="464">
        <v>0</v>
      </c>
      <c r="P9" s="456"/>
      <c r="Q9" s="218"/>
      <c r="R9" s="459"/>
      <c r="S9" s="218"/>
    </row>
    <row r="10" spans="1:29">
      <c r="A10" s="454" t="s">
        <v>576</v>
      </c>
      <c r="B10" s="373">
        <v>539.56200000000001</v>
      </c>
      <c r="C10" s="373">
        <v>502.35</v>
      </c>
      <c r="D10" s="373">
        <v>493.68200000000002</v>
      </c>
      <c r="E10" s="460">
        <v>400.63600000000002</v>
      </c>
      <c r="F10" s="373">
        <v>132.31899999999999</v>
      </c>
      <c r="G10" s="373">
        <v>123.74299999999999</v>
      </c>
      <c r="H10" s="373">
        <v>134.04400000000001</v>
      </c>
      <c r="I10" s="373">
        <v>238.97899999999998</v>
      </c>
      <c r="J10" s="373">
        <v>255</v>
      </c>
      <c r="K10" s="373">
        <v>281.84199999999998</v>
      </c>
      <c r="L10" s="373">
        <v>268.86200000000002</v>
      </c>
      <c r="M10" s="373">
        <v>223.256</v>
      </c>
      <c r="N10" s="373">
        <v>228.02</v>
      </c>
      <c r="P10" s="456"/>
      <c r="Q10" s="218"/>
      <c r="R10" s="459"/>
      <c r="S10" s="218"/>
    </row>
    <row r="11" spans="1:29">
      <c r="A11" s="454" t="s">
        <v>424</v>
      </c>
      <c r="B11" s="373">
        <v>67.790000000000006</v>
      </c>
      <c r="C11" s="373">
        <v>93.792000000000002</v>
      </c>
      <c r="D11" s="373">
        <v>48.54</v>
      </c>
      <c r="E11" s="460">
        <v>64.257000000000005</v>
      </c>
      <c r="F11" s="373">
        <v>35.136000000000003</v>
      </c>
      <c r="G11" s="373">
        <v>39.600999999999999</v>
      </c>
      <c r="H11" s="373">
        <v>36.417000000000002</v>
      </c>
      <c r="I11" s="373">
        <v>33.322000000000003</v>
      </c>
      <c r="J11" s="373">
        <v>31.6</v>
      </c>
      <c r="K11" s="373">
        <v>12.691000000000001</v>
      </c>
      <c r="L11" s="373">
        <v>26.866</v>
      </c>
      <c r="M11" s="373">
        <v>27.827000000000002</v>
      </c>
      <c r="N11" s="373">
        <v>24.155000000000001</v>
      </c>
      <c r="P11" s="456"/>
      <c r="Q11" s="218"/>
      <c r="R11" s="459"/>
      <c r="S11" s="218"/>
    </row>
    <row r="12" spans="1:29">
      <c r="A12" s="454" t="s">
        <v>422</v>
      </c>
      <c r="B12" s="373">
        <v>118.29300000000001</v>
      </c>
      <c r="C12" s="373">
        <v>107.29600000000001</v>
      </c>
      <c r="D12" s="373">
        <v>125.169</v>
      </c>
      <c r="E12" s="460">
        <v>80.516000000000005</v>
      </c>
      <c r="F12" s="373">
        <v>0</v>
      </c>
      <c r="G12" s="373">
        <v>0</v>
      </c>
      <c r="H12" s="373">
        <v>0</v>
      </c>
      <c r="I12" s="373">
        <v>0</v>
      </c>
      <c r="J12" s="373">
        <v>0</v>
      </c>
      <c r="K12" s="373">
        <v>0</v>
      </c>
      <c r="L12" s="373">
        <v>0</v>
      </c>
      <c r="M12" s="373">
        <v>0</v>
      </c>
      <c r="N12" s="463">
        <v>0</v>
      </c>
      <c r="P12" s="456"/>
      <c r="Q12" s="218"/>
      <c r="R12" s="459"/>
      <c r="S12" s="218"/>
    </row>
    <row r="13" spans="1:29">
      <c r="A13" s="454" t="s">
        <v>420</v>
      </c>
      <c r="B13" s="373">
        <v>43.545000000000002</v>
      </c>
      <c r="C13" s="373">
        <v>42.963999999999999</v>
      </c>
      <c r="D13" s="373">
        <v>47.048000000000002</v>
      </c>
      <c r="E13" s="460">
        <v>60.375999999999998</v>
      </c>
      <c r="F13" s="373">
        <v>0</v>
      </c>
      <c r="G13" s="373">
        <v>0</v>
      </c>
      <c r="H13" s="373">
        <v>0</v>
      </c>
      <c r="I13" s="373">
        <v>0</v>
      </c>
      <c r="J13" s="373">
        <v>0</v>
      </c>
      <c r="K13" s="373">
        <v>0</v>
      </c>
      <c r="L13" s="373">
        <v>0</v>
      </c>
      <c r="M13" s="373">
        <v>0</v>
      </c>
      <c r="N13" s="463">
        <v>0</v>
      </c>
      <c r="P13" s="456"/>
      <c r="Q13" s="218"/>
      <c r="R13" s="459"/>
      <c r="S13" s="218"/>
    </row>
    <row r="14" spans="1:29">
      <c r="A14" s="454" t="s">
        <v>418</v>
      </c>
      <c r="B14" s="373">
        <v>76.149000000000001</v>
      </c>
      <c r="C14" s="373">
        <v>77.731999999999999</v>
      </c>
      <c r="D14" s="373">
        <v>72.91</v>
      </c>
      <c r="E14" s="460">
        <v>61.195</v>
      </c>
      <c r="F14" s="373">
        <v>28.494</v>
      </c>
      <c r="G14" s="373">
        <v>30.058</v>
      </c>
      <c r="H14" s="373">
        <v>24.783000000000001</v>
      </c>
      <c r="I14" s="373">
        <v>24.07</v>
      </c>
      <c r="J14" s="373">
        <v>0</v>
      </c>
      <c r="K14" s="373">
        <v>0.35799999999999998</v>
      </c>
      <c r="L14" s="373">
        <v>24.3813</v>
      </c>
      <c r="M14" s="373">
        <v>2.895</v>
      </c>
      <c r="N14" s="373">
        <v>2.8</v>
      </c>
      <c r="P14" s="456"/>
      <c r="Q14" s="218"/>
      <c r="R14" s="459"/>
      <c r="S14" s="218"/>
    </row>
    <row r="15" spans="1:29">
      <c r="A15" s="462" t="s">
        <v>416</v>
      </c>
      <c r="B15" s="368">
        <v>49.290999999999997</v>
      </c>
      <c r="C15" s="368">
        <v>40.152999999999999</v>
      </c>
      <c r="D15" s="368">
        <v>38.599000000000004</v>
      </c>
      <c r="E15" s="461">
        <v>9.0649999999999995</v>
      </c>
      <c r="F15" s="368">
        <v>22.491</v>
      </c>
      <c r="G15" s="368">
        <v>22.013999999999999</v>
      </c>
      <c r="H15" s="368">
        <v>19.330000000000002</v>
      </c>
      <c r="I15" s="368">
        <v>14.363999999999999</v>
      </c>
      <c r="J15" s="368">
        <v>14.5</v>
      </c>
      <c r="K15" s="368">
        <v>16.318000000000001</v>
      </c>
      <c r="L15" s="368">
        <v>17.5</v>
      </c>
      <c r="M15" s="368">
        <v>15.586</v>
      </c>
      <c r="N15" s="368">
        <v>17.867999999999999</v>
      </c>
      <c r="P15" s="456"/>
      <c r="Q15" s="218"/>
      <c r="R15" s="459"/>
      <c r="S15" s="218"/>
    </row>
    <row r="16" spans="1:29">
      <c r="A16" s="454" t="s">
        <v>415</v>
      </c>
      <c r="B16" s="373">
        <v>51.878999999999998</v>
      </c>
      <c r="C16" s="373">
        <v>29.135000000000002</v>
      </c>
      <c r="D16" s="373">
        <v>4.1530000000000005</v>
      </c>
      <c r="E16" s="460">
        <v>24.716999999999999</v>
      </c>
      <c r="F16" s="373">
        <v>0.41099999999999998</v>
      </c>
      <c r="G16" s="373">
        <v>0.44500000000000001</v>
      </c>
      <c r="H16" s="373">
        <v>2.1389999999999998</v>
      </c>
      <c r="I16" s="373">
        <v>34.164999999999999</v>
      </c>
      <c r="J16" s="373">
        <v>22.3</v>
      </c>
      <c r="K16" s="373">
        <v>12.105</v>
      </c>
      <c r="L16" s="373">
        <v>12.29</v>
      </c>
      <c r="M16" s="373">
        <v>5.28</v>
      </c>
      <c r="N16" s="373">
        <v>15.407999999999999</v>
      </c>
      <c r="P16" s="456"/>
      <c r="Q16" s="218"/>
      <c r="R16" s="459"/>
      <c r="S16" s="218"/>
    </row>
    <row r="17" spans="1:19">
      <c r="A17" s="454" t="s">
        <v>413</v>
      </c>
      <c r="B17" s="373">
        <v>54.759</v>
      </c>
      <c r="C17" s="373">
        <v>61.341000000000001</v>
      </c>
      <c r="D17" s="373">
        <v>60.953000000000003</v>
      </c>
      <c r="E17" s="460">
        <v>38.338000000000001</v>
      </c>
      <c r="F17" s="373">
        <v>17.402999999999999</v>
      </c>
      <c r="G17" s="373">
        <v>15.763</v>
      </c>
      <c r="H17" s="373">
        <v>18.611000000000001</v>
      </c>
      <c r="I17" s="373">
        <v>22.057000000000002</v>
      </c>
      <c r="J17" s="373">
        <v>15.8</v>
      </c>
      <c r="K17" s="373">
        <v>19.567</v>
      </c>
      <c r="L17" s="373">
        <v>17.251000000000001</v>
      </c>
      <c r="M17" s="373">
        <v>17.628</v>
      </c>
      <c r="N17" s="373">
        <v>16.18</v>
      </c>
      <c r="P17" s="456"/>
      <c r="Q17" s="218"/>
      <c r="R17" s="459"/>
      <c r="S17" s="218"/>
    </row>
    <row r="18" spans="1:19">
      <c r="A18" s="454" t="s">
        <v>411</v>
      </c>
      <c r="B18" s="373">
        <v>135.054</v>
      </c>
      <c r="C18" s="373">
        <v>167.05699999999999</v>
      </c>
      <c r="D18" s="373">
        <v>145.66200000000001</v>
      </c>
      <c r="E18" s="460">
        <v>145.30699999999999</v>
      </c>
      <c r="F18" s="373">
        <v>6.2480000000000002</v>
      </c>
      <c r="G18" s="373">
        <v>6.6050000000000004</v>
      </c>
      <c r="H18" s="373">
        <v>6.617</v>
      </c>
      <c r="I18" s="373">
        <v>6.26</v>
      </c>
      <c r="J18" s="373">
        <v>12.8</v>
      </c>
      <c r="K18" s="373">
        <v>13.87</v>
      </c>
      <c r="L18" s="373">
        <v>15.991</v>
      </c>
      <c r="M18" s="373">
        <v>15.593</v>
      </c>
      <c r="N18" s="373">
        <v>17.952000000000002</v>
      </c>
      <c r="P18" s="456"/>
      <c r="Q18" s="218"/>
      <c r="R18" s="459"/>
      <c r="S18" s="218"/>
    </row>
    <row r="19" spans="1:19">
      <c r="A19" s="454" t="s">
        <v>409</v>
      </c>
      <c r="B19" s="373">
        <v>39.927</v>
      </c>
      <c r="C19" s="373">
        <v>24.104000000000003</v>
      </c>
      <c r="D19" s="373">
        <v>24.408999999999999</v>
      </c>
      <c r="E19" s="460">
        <v>5</v>
      </c>
      <c r="F19" s="373">
        <v>24.477</v>
      </c>
      <c r="G19" s="373">
        <v>26.507000000000001</v>
      </c>
      <c r="H19" s="373">
        <v>20.438000000000002</v>
      </c>
      <c r="I19" s="373">
        <v>29.100999999999999</v>
      </c>
      <c r="J19" s="373">
        <v>14.4</v>
      </c>
      <c r="K19" s="373">
        <v>25.983000000000001</v>
      </c>
      <c r="L19" s="373">
        <v>32.140999999999998</v>
      </c>
      <c r="M19" s="373">
        <v>30.561</v>
      </c>
      <c r="N19" s="373">
        <v>39.747</v>
      </c>
      <c r="P19" s="456"/>
      <c r="Q19" s="218"/>
      <c r="R19" s="459"/>
      <c r="S19" s="218"/>
    </row>
    <row r="20" spans="1:19">
      <c r="A20" s="454" t="s">
        <v>407</v>
      </c>
      <c r="B20" s="373">
        <v>9.3119999999999994</v>
      </c>
      <c r="C20" s="373">
        <v>11.031000000000001</v>
      </c>
      <c r="D20" s="373">
        <v>20.84</v>
      </c>
      <c r="E20" s="460">
        <v>20.942</v>
      </c>
      <c r="F20" s="373">
        <v>18.216999999999999</v>
      </c>
      <c r="G20" s="373">
        <v>33.375</v>
      </c>
      <c r="H20" s="373">
        <v>21.268999999999998</v>
      </c>
      <c r="I20" s="373">
        <v>45.04</v>
      </c>
      <c r="J20" s="373">
        <v>4.9000000000000004</v>
      </c>
      <c r="K20" s="373">
        <v>4.7469999999999999</v>
      </c>
      <c r="L20" s="373">
        <v>6.891</v>
      </c>
      <c r="M20" s="373">
        <v>6.1619999999999999</v>
      </c>
      <c r="N20" s="373">
        <v>11.442</v>
      </c>
      <c r="P20" s="456"/>
      <c r="Q20" s="218"/>
      <c r="R20" s="459"/>
      <c r="S20" s="218"/>
    </row>
    <row r="21" spans="1:19">
      <c r="A21" s="454" t="s">
        <v>405</v>
      </c>
      <c r="B21" s="373">
        <v>28.167000000000002</v>
      </c>
      <c r="C21" s="373">
        <v>60.454000000000008</v>
      </c>
      <c r="D21" s="373">
        <v>74.638000000000005</v>
      </c>
      <c r="E21" s="460">
        <v>54.402999999999999</v>
      </c>
      <c r="F21" s="373">
        <v>23.516999999999999</v>
      </c>
      <c r="G21" s="373">
        <v>31.954999999999998</v>
      </c>
      <c r="H21" s="373">
        <v>30.667999999999999</v>
      </c>
      <c r="I21" s="373">
        <v>33.775999999999996</v>
      </c>
      <c r="J21" s="373">
        <v>40.700000000000003</v>
      </c>
      <c r="K21" s="373">
        <v>41.886000000000003</v>
      </c>
      <c r="L21" s="373">
        <v>32.305</v>
      </c>
      <c r="M21" s="373">
        <v>38.244</v>
      </c>
      <c r="N21" s="373">
        <v>39.771000000000001</v>
      </c>
      <c r="P21" s="456"/>
      <c r="Q21" s="218"/>
      <c r="R21" s="459"/>
      <c r="S21" s="218"/>
    </row>
    <row r="22" spans="1:19">
      <c r="A22" s="454" t="s">
        <v>403</v>
      </c>
      <c r="B22" s="373">
        <v>51.330532999999996</v>
      </c>
      <c r="C22" s="373">
        <v>37.959000000000003</v>
      </c>
      <c r="D22" s="373">
        <v>42.655000000000001</v>
      </c>
      <c r="E22" s="460">
        <v>17.766999999999999</v>
      </c>
      <c r="F22" s="373">
        <v>32.749000000000002</v>
      </c>
      <c r="G22" s="373">
        <v>23.221</v>
      </c>
      <c r="H22" s="373">
        <v>19.207999999999998</v>
      </c>
      <c r="I22" s="373">
        <v>15.222999999999999</v>
      </c>
      <c r="J22" s="373">
        <v>22</v>
      </c>
      <c r="K22" s="373">
        <v>33.79</v>
      </c>
      <c r="L22" s="373">
        <v>26.074999999999999</v>
      </c>
      <c r="M22" s="373">
        <v>22.814</v>
      </c>
      <c r="N22" s="373">
        <v>15.71</v>
      </c>
      <c r="P22" s="456"/>
      <c r="Q22" s="218"/>
      <c r="R22" s="459"/>
      <c r="S22" s="218"/>
    </row>
    <row r="23" spans="1:19">
      <c r="A23" s="458" t="s">
        <v>482</v>
      </c>
      <c r="B23" s="445">
        <v>3346.0325330000001</v>
      </c>
      <c r="C23" s="445">
        <v>3341.4989999999989</v>
      </c>
      <c r="D23" s="445">
        <v>3023.8559999999998</v>
      </c>
      <c r="E23" s="457">
        <v>2722.4830000000002</v>
      </c>
      <c r="F23" s="445">
        <v>1027.826</v>
      </c>
      <c r="G23" s="445">
        <v>856.428</v>
      </c>
      <c r="H23" s="445">
        <v>853.29</v>
      </c>
      <c r="I23" s="445">
        <v>1395.0979999999997</v>
      </c>
      <c r="J23" s="445">
        <v>990.1</v>
      </c>
      <c r="K23" s="445">
        <v>1204.9480000000001</v>
      </c>
      <c r="L23" s="445">
        <v>1259.72201</v>
      </c>
      <c r="M23" s="445">
        <v>1196.115</v>
      </c>
      <c r="N23" s="445">
        <v>1199.2460000000001</v>
      </c>
      <c r="P23" s="456"/>
      <c r="Q23" s="218"/>
      <c r="R23" s="218"/>
      <c r="S23" s="218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97C7F-FE3D-41F8-A259-7579497446B2}">
  <dimension ref="A1:AB51"/>
  <sheetViews>
    <sheetView zoomScaleNormal="100" workbookViewId="0">
      <selection sqref="A1:XFD1"/>
    </sheetView>
  </sheetViews>
  <sheetFormatPr defaultRowHeight="15"/>
  <cols>
    <col min="1" max="1" width="10.625" style="174" customWidth="1"/>
    <col min="2" max="4" width="9" style="174"/>
    <col min="5" max="6" width="7.875" style="174" customWidth="1"/>
    <col min="7" max="16384" width="9" style="174"/>
  </cols>
  <sheetData>
    <row r="1" spans="1:28" ht="15.75">
      <c r="A1" s="477" t="s">
        <v>618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</row>
    <row r="2" spans="1:28" ht="15.75" thickBot="1">
      <c r="A2" s="452" t="s">
        <v>442</v>
      </c>
      <c r="B2" s="450">
        <v>2007</v>
      </c>
      <c r="C2" s="450">
        <v>2008</v>
      </c>
      <c r="D2" s="450">
        <v>2009</v>
      </c>
      <c r="E2" s="450">
        <v>2010</v>
      </c>
      <c r="F2" s="450">
        <v>2011</v>
      </c>
      <c r="G2" s="450">
        <v>2012</v>
      </c>
      <c r="H2" s="450">
        <v>2013</v>
      </c>
      <c r="I2" s="450">
        <v>2014</v>
      </c>
      <c r="J2" s="450">
        <v>2015</v>
      </c>
      <c r="K2" s="450">
        <v>2016</v>
      </c>
      <c r="L2" s="450">
        <v>2017</v>
      </c>
      <c r="M2" s="450">
        <v>2018</v>
      </c>
      <c r="N2" s="450">
        <v>2019</v>
      </c>
      <c r="O2" s="451"/>
    </row>
    <row r="3" spans="1:28">
      <c r="A3" s="370" t="s">
        <v>440</v>
      </c>
      <c r="B3" s="373">
        <v>20.536999999999999</v>
      </c>
      <c r="C3" s="373">
        <v>15.66</v>
      </c>
      <c r="D3" s="373">
        <v>10.201000000000001</v>
      </c>
      <c r="E3" s="373">
        <v>12.475</v>
      </c>
      <c r="F3" s="373">
        <v>10.872999999999999</v>
      </c>
      <c r="G3" s="373">
        <v>8.3580000000000005</v>
      </c>
      <c r="H3" s="373">
        <v>4.7050000000000001</v>
      </c>
      <c r="I3" s="373">
        <v>7.4530000000000003</v>
      </c>
      <c r="J3" s="373">
        <v>3.9</v>
      </c>
      <c r="K3" s="373">
        <v>4.6210000000000004</v>
      </c>
      <c r="L3" s="373">
        <v>5.1790000000000003</v>
      </c>
      <c r="M3" s="373">
        <v>3.2639999999999998</v>
      </c>
      <c r="N3" s="373">
        <v>1.339</v>
      </c>
      <c r="O3" s="373"/>
      <c r="Q3" s="470"/>
      <c r="R3" s="470"/>
      <c r="T3" s="332"/>
    </row>
    <row r="4" spans="1:28">
      <c r="A4" s="370" t="s">
        <v>517</v>
      </c>
      <c r="B4" s="373">
        <v>0</v>
      </c>
      <c r="C4" s="373">
        <v>0</v>
      </c>
      <c r="D4" s="373">
        <v>0</v>
      </c>
      <c r="E4" s="373">
        <v>0</v>
      </c>
      <c r="F4" s="373">
        <v>0</v>
      </c>
      <c r="G4" s="373">
        <v>0</v>
      </c>
      <c r="H4" s="373">
        <v>0</v>
      </c>
      <c r="I4" s="373">
        <v>0</v>
      </c>
      <c r="J4" s="360">
        <v>0</v>
      </c>
      <c r="K4" s="373">
        <v>0</v>
      </c>
      <c r="L4" s="373">
        <v>0</v>
      </c>
      <c r="M4" s="373">
        <v>0</v>
      </c>
      <c r="N4" s="373">
        <v>0</v>
      </c>
      <c r="O4" s="373"/>
      <c r="Q4" s="470"/>
      <c r="R4" s="470"/>
      <c r="T4" s="332"/>
    </row>
    <row r="5" spans="1:28" s="471" customFormat="1">
      <c r="A5" s="472" t="s">
        <v>436</v>
      </c>
      <c r="B5" s="360">
        <v>185.15</v>
      </c>
      <c r="C5" s="360">
        <v>185.208</v>
      </c>
      <c r="D5" s="360">
        <v>167.66399999999999</v>
      </c>
      <c r="E5" s="360">
        <v>172.88900000000001</v>
      </c>
      <c r="F5" s="360">
        <v>164.67400000000001</v>
      </c>
      <c r="G5" s="360">
        <v>155.018</v>
      </c>
      <c r="H5" s="360">
        <v>162.51300000000001</v>
      </c>
      <c r="I5" s="360">
        <v>160.31700000000001</v>
      </c>
      <c r="J5" s="360">
        <v>168.4</v>
      </c>
      <c r="K5" s="360">
        <v>170.721</v>
      </c>
      <c r="L5" s="360">
        <v>172.04400000000001</v>
      </c>
      <c r="M5" s="360">
        <v>182.34100000000001</v>
      </c>
      <c r="N5" s="360">
        <v>182.239</v>
      </c>
      <c r="O5" s="360"/>
      <c r="Q5" s="473"/>
      <c r="R5" s="473"/>
      <c r="T5" s="332"/>
    </row>
    <row r="6" spans="1:28" s="471" customFormat="1">
      <c r="A6" s="472" t="s">
        <v>445</v>
      </c>
      <c r="B6" s="360">
        <v>0</v>
      </c>
      <c r="C6" s="360">
        <v>0</v>
      </c>
      <c r="D6" s="360">
        <v>0</v>
      </c>
      <c r="E6" s="360">
        <v>0</v>
      </c>
      <c r="F6" s="360">
        <v>0</v>
      </c>
      <c r="G6" s="360">
        <v>0</v>
      </c>
      <c r="H6" s="360">
        <v>0</v>
      </c>
      <c r="I6" s="360">
        <v>0.09</v>
      </c>
      <c r="J6" s="360">
        <v>0.1</v>
      </c>
      <c r="K6" s="360">
        <v>9.4E-2</v>
      </c>
      <c r="L6" s="360">
        <v>3.3250000000000002</v>
      </c>
      <c r="M6" s="360">
        <v>5.7000000000000002E-2</v>
      </c>
      <c r="N6" s="360">
        <v>4.5999999999999999E-2</v>
      </c>
      <c r="O6" s="360"/>
      <c r="Q6" s="470"/>
      <c r="R6" s="470"/>
      <c r="T6" s="332"/>
    </row>
    <row r="7" spans="1:28" s="471" customFormat="1">
      <c r="A7" s="472" t="s">
        <v>432</v>
      </c>
      <c r="B7" s="360">
        <v>82.09</v>
      </c>
      <c r="C7" s="360">
        <v>73.052000000000007</v>
      </c>
      <c r="D7" s="360">
        <v>45.062999999999995</v>
      </c>
      <c r="E7" s="360">
        <v>39.630000000000003</v>
      </c>
      <c r="F7" s="360">
        <v>39.545000000000002</v>
      </c>
      <c r="G7" s="360">
        <v>28.486999999999998</v>
      </c>
      <c r="H7" s="360">
        <v>42.231000000000002</v>
      </c>
      <c r="I7" s="360">
        <v>37.064999999999998</v>
      </c>
      <c r="J7" s="360">
        <v>41.2</v>
      </c>
      <c r="K7" s="360">
        <v>23.289000000000001</v>
      </c>
      <c r="L7" s="360">
        <v>43.293999999999997</v>
      </c>
      <c r="M7" s="360">
        <v>42.399000000000001</v>
      </c>
      <c r="N7" s="360">
        <v>45.774999999999999</v>
      </c>
      <c r="O7" s="360"/>
      <c r="Q7" s="470"/>
      <c r="R7" s="470"/>
      <c r="T7" s="332"/>
    </row>
    <row r="8" spans="1:28" s="471" customFormat="1">
      <c r="A8" s="472" t="s">
        <v>444</v>
      </c>
      <c r="B8" s="360">
        <v>26.6</v>
      </c>
      <c r="C8" s="360">
        <v>25.643000000000001</v>
      </c>
      <c r="D8" s="360">
        <v>22.756999999999998</v>
      </c>
      <c r="E8" s="360">
        <v>27.664000000000001</v>
      </c>
      <c r="F8" s="360">
        <v>15.678000000000001</v>
      </c>
      <c r="G8" s="360">
        <v>0</v>
      </c>
      <c r="H8" s="360">
        <v>0</v>
      </c>
      <c r="I8" s="360">
        <v>0</v>
      </c>
      <c r="J8" s="360">
        <v>0</v>
      </c>
      <c r="K8" s="360">
        <v>0</v>
      </c>
      <c r="L8" s="360">
        <v>0</v>
      </c>
      <c r="M8" s="360">
        <v>0</v>
      </c>
      <c r="N8" s="360">
        <v>0</v>
      </c>
      <c r="O8" s="360"/>
      <c r="Q8" s="470"/>
      <c r="R8" s="470"/>
      <c r="T8" s="332"/>
    </row>
    <row r="9" spans="1:28" s="471" customFormat="1">
      <c r="A9" s="472" t="s">
        <v>428</v>
      </c>
      <c r="B9" s="360">
        <v>0</v>
      </c>
      <c r="C9" s="360">
        <v>0</v>
      </c>
      <c r="D9" s="360">
        <v>0</v>
      </c>
      <c r="E9" s="360">
        <v>0</v>
      </c>
      <c r="F9" s="360">
        <v>0</v>
      </c>
      <c r="G9" s="360">
        <v>0</v>
      </c>
      <c r="H9" s="360">
        <v>0</v>
      </c>
      <c r="I9" s="360">
        <v>0</v>
      </c>
      <c r="J9" s="360">
        <v>0</v>
      </c>
      <c r="K9" s="360">
        <v>0</v>
      </c>
      <c r="L9" s="360">
        <v>0</v>
      </c>
      <c r="M9" s="360">
        <v>0</v>
      </c>
      <c r="N9" s="360">
        <v>0</v>
      </c>
      <c r="O9" s="360"/>
      <c r="Q9" s="470"/>
      <c r="R9" s="470"/>
      <c r="T9" s="332"/>
    </row>
    <row r="10" spans="1:28" s="471" customFormat="1">
      <c r="A10" s="472" t="s">
        <v>576</v>
      </c>
      <c r="B10" s="360">
        <v>138.77600000000001</v>
      </c>
      <c r="C10" s="360">
        <v>138.99700000000001</v>
      </c>
      <c r="D10" s="360">
        <v>146.03899999999999</v>
      </c>
      <c r="E10" s="360">
        <v>147.73500000000001</v>
      </c>
      <c r="F10" s="360">
        <v>73.322000000000003</v>
      </c>
      <c r="G10" s="360">
        <v>64.495000000000005</v>
      </c>
      <c r="H10" s="360">
        <v>70.355000000000004</v>
      </c>
      <c r="I10" s="360">
        <v>73.73</v>
      </c>
      <c r="J10" s="360">
        <v>76</v>
      </c>
      <c r="K10" s="360">
        <v>76.774000000000001</v>
      </c>
      <c r="L10" s="360">
        <v>77.694000000000003</v>
      </c>
      <c r="M10" s="360">
        <v>77.69</v>
      </c>
      <c r="N10" s="360">
        <v>76.39</v>
      </c>
      <c r="O10" s="360"/>
      <c r="Q10" s="470"/>
      <c r="R10" s="470"/>
      <c r="T10" s="332"/>
    </row>
    <row r="11" spans="1:28" s="471" customFormat="1">
      <c r="A11" s="472" t="s">
        <v>424</v>
      </c>
      <c r="B11" s="360">
        <v>13.018000000000001</v>
      </c>
      <c r="C11" s="360">
        <v>11.009</v>
      </c>
      <c r="D11" s="360">
        <v>7.94</v>
      </c>
      <c r="E11" s="360">
        <v>9.2650000000000006</v>
      </c>
      <c r="F11" s="360">
        <v>7.2779999999999996</v>
      </c>
      <c r="G11" s="360">
        <v>7.0679999999999996</v>
      </c>
      <c r="H11" s="360">
        <v>5.9980000000000002</v>
      </c>
      <c r="I11" s="360">
        <v>5.1950000000000003</v>
      </c>
      <c r="J11" s="360">
        <v>4.9000000000000004</v>
      </c>
      <c r="K11" s="360">
        <v>5.0350000000000001</v>
      </c>
      <c r="L11" s="360">
        <v>5.2190000000000003</v>
      </c>
      <c r="M11" s="360">
        <v>4.327</v>
      </c>
      <c r="N11" s="360">
        <v>6.7670000000000003</v>
      </c>
      <c r="O11" s="360"/>
      <c r="Q11" s="470"/>
      <c r="R11" s="470"/>
      <c r="T11" s="332"/>
    </row>
    <row r="12" spans="1:28" s="471" customFormat="1">
      <c r="A12" s="472" t="s">
        <v>422</v>
      </c>
      <c r="B12" s="360">
        <v>0.32500000000000001</v>
      </c>
      <c r="C12" s="360">
        <v>0</v>
      </c>
      <c r="D12" s="360">
        <v>0</v>
      </c>
      <c r="E12" s="360">
        <v>0</v>
      </c>
      <c r="F12" s="360">
        <v>0</v>
      </c>
      <c r="G12" s="360">
        <v>0</v>
      </c>
      <c r="H12" s="360">
        <v>0</v>
      </c>
      <c r="I12" s="360">
        <v>0</v>
      </c>
      <c r="J12" s="360">
        <v>0</v>
      </c>
      <c r="K12" s="360">
        <v>0</v>
      </c>
      <c r="L12" s="360">
        <v>0</v>
      </c>
      <c r="M12" s="360">
        <v>0</v>
      </c>
      <c r="N12" s="360">
        <v>0</v>
      </c>
      <c r="O12" s="360"/>
      <c r="Q12" s="470"/>
      <c r="R12" s="470"/>
      <c r="T12" s="332"/>
    </row>
    <row r="13" spans="1:28" s="471" customFormat="1">
      <c r="A13" s="472" t="s">
        <v>420</v>
      </c>
      <c r="B13" s="360">
        <v>0</v>
      </c>
      <c r="C13" s="360">
        <v>0</v>
      </c>
      <c r="D13" s="360">
        <v>0</v>
      </c>
      <c r="E13" s="360">
        <v>0</v>
      </c>
      <c r="F13" s="360">
        <v>0</v>
      </c>
      <c r="G13" s="360">
        <v>0</v>
      </c>
      <c r="H13" s="360">
        <v>0</v>
      </c>
      <c r="I13" s="360">
        <v>0</v>
      </c>
      <c r="J13" s="360">
        <v>0</v>
      </c>
      <c r="K13" s="360">
        <v>0</v>
      </c>
      <c r="L13" s="360">
        <v>0</v>
      </c>
      <c r="M13" s="360">
        <v>0</v>
      </c>
      <c r="N13" s="360">
        <v>0</v>
      </c>
      <c r="O13" s="360"/>
      <c r="Q13" s="470"/>
      <c r="R13" s="470"/>
      <c r="T13" s="332"/>
    </row>
    <row r="14" spans="1:28" s="471" customFormat="1">
      <c r="A14" s="472" t="s">
        <v>418</v>
      </c>
      <c r="B14" s="360">
        <v>18.390999999999998</v>
      </c>
      <c r="C14" s="360">
        <v>18.271999999999998</v>
      </c>
      <c r="D14" s="360">
        <v>13.647</v>
      </c>
      <c r="E14" s="360">
        <v>13.499000000000001</v>
      </c>
      <c r="F14" s="360">
        <v>13.871</v>
      </c>
      <c r="G14" s="360">
        <v>13.336</v>
      </c>
      <c r="H14" s="360">
        <v>10.513</v>
      </c>
      <c r="I14" s="360">
        <v>9.782</v>
      </c>
      <c r="J14" s="360">
        <v>0</v>
      </c>
      <c r="K14" s="360">
        <v>0.35799999999999998</v>
      </c>
      <c r="L14" s="360">
        <v>5.1840000000000002</v>
      </c>
      <c r="M14" s="360">
        <v>2.895</v>
      </c>
      <c r="N14" s="360">
        <v>2.8</v>
      </c>
      <c r="O14" s="360"/>
      <c r="Q14" s="470"/>
      <c r="R14" s="470"/>
      <c r="T14" s="332"/>
    </row>
    <row r="15" spans="1:28" s="471" customFormat="1">
      <c r="A15" s="476" t="s">
        <v>416</v>
      </c>
      <c r="B15" s="475">
        <v>28.372</v>
      </c>
      <c r="C15" s="475">
        <v>30.706</v>
      </c>
      <c r="D15" s="475">
        <v>29.868000000000002</v>
      </c>
      <c r="E15" s="475">
        <v>26.597999999999999</v>
      </c>
      <c r="F15" s="475">
        <v>22.48</v>
      </c>
      <c r="G15" s="475">
        <v>21.943000000000001</v>
      </c>
      <c r="H15" s="475">
        <v>19.262</v>
      </c>
      <c r="I15" s="475">
        <v>14.289</v>
      </c>
      <c r="J15" s="475">
        <v>14.4</v>
      </c>
      <c r="K15" s="475">
        <v>16.236000000000001</v>
      </c>
      <c r="L15" s="475">
        <v>16.437999999999999</v>
      </c>
      <c r="M15" s="475">
        <v>15.44</v>
      </c>
      <c r="N15" s="475">
        <v>17.706</v>
      </c>
      <c r="O15" s="475"/>
      <c r="Q15" s="470"/>
      <c r="R15" s="474"/>
      <c r="T15" s="332"/>
    </row>
    <row r="16" spans="1:28" s="471" customFormat="1">
      <c r="A16" s="472" t="s">
        <v>415</v>
      </c>
      <c r="B16" s="360">
        <v>0.3</v>
      </c>
      <c r="C16" s="360">
        <v>0.39900000000000002</v>
      </c>
      <c r="D16" s="360">
        <v>0.40300000000000002</v>
      </c>
      <c r="E16" s="360">
        <v>0.35199999999999998</v>
      </c>
      <c r="F16" s="360">
        <v>0.40600000000000003</v>
      </c>
      <c r="G16" s="360">
        <v>0.38100000000000001</v>
      </c>
      <c r="H16" s="360">
        <v>2.0579999999999998</v>
      </c>
      <c r="I16" s="360">
        <v>4.593</v>
      </c>
      <c r="J16" s="360">
        <v>4.8</v>
      </c>
      <c r="K16" s="360">
        <v>5.13</v>
      </c>
      <c r="L16" s="360">
        <v>5.2110000000000003</v>
      </c>
      <c r="M16" s="360">
        <v>5.2249999999999996</v>
      </c>
      <c r="N16" s="360">
        <v>4.5389999999999997</v>
      </c>
      <c r="O16" s="360"/>
      <c r="Q16" s="619"/>
      <c r="R16" s="473"/>
      <c r="T16" s="620"/>
    </row>
    <row r="17" spans="1:28" s="471" customFormat="1">
      <c r="A17" s="472" t="s">
        <v>413</v>
      </c>
      <c r="B17" s="360">
        <v>18.119</v>
      </c>
      <c r="C17" s="360">
        <v>17.899000000000001</v>
      </c>
      <c r="D17" s="360">
        <v>18.111999999999998</v>
      </c>
      <c r="E17" s="360">
        <v>19.218</v>
      </c>
      <c r="F17" s="360">
        <v>17.074999999999999</v>
      </c>
      <c r="G17" s="360">
        <v>15.311999999999999</v>
      </c>
      <c r="H17" s="360">
        <v>18.042000000000002</v>
      </c>
      <c r="I17" s="360">
        <v>16.826000000000001</v>
      </c>
      <c r="J17" s="360">
        <v>15.7</v>
      </c>
      <c r="K17" s="360">
        <v>19.404</v>
      </c>
      <c r="L17" s="360">
        <v>17.148</v>
      </c>
      <c r="M17" s="360">
        <v>17.577000000000002</v>
      </c>
      <c r="N17" s="360">
        <v>15.545</v>
      </c>
      <c r="O17" s="360"/>
      <c r="Q17" s="473"/>
      <c r="R17" s="473"/>
      <c r="T17" s="620"/>
    </row>
    <row r="18" spans="1:28" s="471" customFormat="1">
      <c r="A18" s="472" t="s">
        <v>411</v>
      </c>
      <c r="B18" s="360">
        <v>26.341999999999999</v>
      </c>
      <c r="C18" s="360">
        <v>27.856000000000002</v>
      </c>
      <c r="D18" s="360">
        <v>16.204000000000001</v>
      </c>
      <c r="E18" s="360">
        <v>7.8250000000000002</v>
      </c>
      <c r="F18" s="360">
        <v>5.9139999999999997</v>
      </c>
      <c r="G18" s="360">
        <v>6.0750000000000002</v>
      </c>
      <c r="H18" s="360">
        <v>6.3680000000000003</v>
      </c>
      <c r="I18" s="360">
        <v>6.0529999999999999</v>
      </c>
      <c r="J18" s="360">
        <v>6.2</v>
      </c>
      <c r="K18" s="360">
        <v>6.8659999999999997</v>
      </c>
      <c r="L18" s="360">
        <v>6.8010000000000002</v>
      </c>
      <c r="M18" s="360">
        <v>6.556</v>
      </c>
      <c r="N18" s="360">
        <v>6.9690000000000003</v>
      </c>
      <c r="O18" s="360"/>
      <c r="Q18" s="473"/>
      <c r="R18" s="473"/>
      <c r="T18" s="620"/>
    </row>
    <row r="19" spans="1:28" s="471" customFormat="1">
      <c r="A19" s="472" t="s">
        <v>409</v>
      </c>
      <c r="B19" s="360">
        <v>33.402999999999999</v>
      </c>
      <c r="C19" s="360">
        <v>20.885000000000002</v>
      </c>
      <c r="D19" s="360">
        <v>21.861000000000001</v>
      </c>
      <c r="E19" s="360">
        <v>24.427</v>
      </c>
      <c r="F19" s="360">
        <v>23.809000000000001</v>
      </c>
      <c r="G19" s="360">
        <v>25.882000000000001</v>
      </c>
      <c r="H19" s="360">
        <v>19.539000000000001</v>
      </c>
      <c r="I19" s="360">
        <v>21.233000000000001</v>
      </c>
      <c r="J19" s="360">
        <v>12.9</v>
      </c>
      <c r="K19" s="360">
        <v>22.928000000000001</v>
      </c>
      <c r="L19" s="360">
        <v>26.402000000000001</v>
      </c>
      <c r="M19" s="360">
        <v>25.018999999999998</v>
      </c>
      <c r="N19" s="360">
        <v>26.478999999999999</v>
      </c>
      <c r="O19" s="360"/>
      <c r="Q19" s="473"/>
      <c r="R19" s="473"/>
      <c r="T19" s="620"/>
    </row>
    <row r="20" spans="1:28" s="471" customFormat="1">
      <c r="A20" s="472" t="s">
        <v>407</v>
      </c>
      <c r="B20" s="360">
        <v>0.60599999999999998</v>
      </c>
      <c r="C20" s="360">
        <v>1.06</v>
      </c>
      <c r="D20" s="360">
        <v>7.2590000000000003</v>
      </c>
      <c r="E20" s="360">
        <v>7.6079999999999997</v>
      </c>
      <c r="F20" s="360">
        <v>14.394</v>
      </c>
      <c r="G20" s="360">
        <v>13.847</v>
      </c>
      <c r="H20" s="360">
        <v>15.026999999999999</v>
      </c>
      <c r="I20" s="360">
        <v>17.178999999999998</v>
      </c>
      <c r="J20" s="360">
        <v>3</v>
      </c>
      <c r="K20" s="360">
        <v>2.4980000000000002</v>
      </c>
      <c r="L20" s="360">
        <v>3.5680000000000001</v>
      </c>
      <c r="M20" s="360">
        <v>3.069</v>
      </c>
      <c r="N20" s="360">
        <v>3.5059999999999998</v>
      </c>
      <c r="O20" s="360"/>
      <c r="Q20" s="619"/>
      <c r="R20" s="473"/>
      <c r="T20" s="620"/>
    </row>
    <row r="21" spans="1:28" s="471" customFormat="1">
      <c r="A21" s="472" t="s">
        <v>405</v>
      </c>
      <c r="B21" s="360">
        <v>10.257</v>
      </c>
      <c r="C21" s="360">
        <v>10.803000000000001</v>
      </c>
      <c r="D21" s="360">
        <v>13.512</v>
      </c>
      <c r="E21" s="360">
        <v>8.3450000000000006</v>
      </c>
      <c r="F21" s="360">
        <v>20.579000000000001</v>
      </c>
      <c r="G21" s="360">
        <v>26.927</v>
      </c>
      <c r="H21" s="360">
        <v>25.82</v>
      </c>
      <c r="I21" s="360">
        <v>28.311</v>
      </c>
      <c r="J21" s="360">
        <v>34.9</v>
      </c>
      <c r="K21" s="360">
        <v>35.247</v>
      </c>
      <c r="L21" s="360">
        <v>28.54</v>
      </c>
      <c r="M21" s="360">
        <v>33.152000000000001</v>
      </c>
      <c r="N21" s="360">
        <v>34.613999999999997</v>
      </c>
      <c r="O21" s="360"/>
      <c r="Q21" s="619"/>
      <c r="R21" s="473"/>
      <c r="T21" s="620"/>
    </row>
    <row r="22" spans="1:28" s="471" customFormat="1">
      <c r="A22" s="472" t="s">
        <v>403</v>
      </c>
      <c r="B22" s="360">
        <v>10.455</v>
      </c>
      <c r="C22" s="360">
        <v>14.571999999999999</v>
      </c>
      <c r="D22" s="360">
        <v>10.096</v>
      </c>
      <c r="E22" s="360">
        <v>10.586</v>
      </c>
      <c r="F22" s="360">
        <v>6.72</v>
      </c>
      <c r="G22" s="360">
        <v>6.1639999999999997</v>
      </c>
      <c r="H22" s="360">
        <v>6.234</v>
      </c>
      <c r="I22" s="360">
        <v>5.1360000000000001</v>
      </c>
      <c r="J22" s="360">
        <v>5.5</v>
      </c>
      <c r="K22" s="360">
        <v>5.484</v>
      </c>
      <c r="L22" s="360">
        <v>6.609</v>
      </c>
      <c r="M22" s="360">
        <v>5.4480000000000004</v>
      </c>
      <c r="N22" s="360">
        <v>5.3220000000000001</v>
      </c>
      <c r="O22" s="360"/>
      <c r="Q22" s="470"/>
      <c r="R22" s="470"/>
      <c r="T22" s="332"/>
    </row>
    <row r="23" spans="1:28">
      <c r="A23" s="447" t="s">
        <v>482</v>
      </c>
      <c r="B23" s="445">
        <v>612.74099999999999</v>
      </c>
      <c r="C23" s="445">
        <v>592.02099999999996</v>
      </c>
      <c r="D23" s="445">
        <v>530.62699999999995</v>
      </c>
      <c r="E23" s="445">
        <v>528.1160000000001</v>
      </c>
      <c r="F23" s="445">
        <v>436.61799999999999</v>
      </c>
      <c r="G23" s="445">
        <v>393.29300000000001</v>
      </c>
      <c r="H23" s="445">
        <v>408.66499999999996</v>
      </c>
      <c r="I23" s="445">
        <v>407.25200000000001</v>
      </c>
      <c r="J23" s="445">
        <v>391.9</v>
      </c>
      <c r="K23" s="445">
        <v>394.685</v>
      </c>
      <c r="L23" s="445">
        <v>422.65600000000001</v>
      </c>
      <c r="M23" s="445">
        <v>424.459</v>
      </c>
      <c r="N23" s="445">
        <v>430.036</v>
      </c>
      <c r="O23" s="368"/>
      <c r="Q23" s="470"/>
      <c r="R23" s="470"/>
      <c r="T23" s="332"/>
    </row>
    <row r="24" spans="1:28"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</row>
    <row r="31" spans="1:28">
      <c r="B31" s="332"/>
      <c r="C31" s="332"/>
    </row>
    <row r="32" spans="1:28">
      <c r="B32" s="332"/>
      <c r="C32" s="332"/>
    </row>
    <row r="33" spans="2:3">
      <c r="B33" s="332"/>
      <c r="C33" s="332"/>
    </row>
    <row r="34" spans="2:3">
      <c r="B34" s="332"/>
      <c r="C34" s="332"/>
    </row>
    <row r="35" spans="2:3">
      <c r="B35" s="332"/>
      <c r="C35" s="332"/>
    </row>
    <row r="36" spans="2:3">
      <c r="B36" s="332"/>
      <c r="C36" s="332"/>
    </row>
    <row r="37" spans="2:3">
      <c r="B37" s="332"/>
      <c r="C37" s="332"/>
    </row>
    <row r="38" spans="2:3">
      <c r="B38" s="332"/>
      <c r="C38" s="332"/>
    </row>
    <row r="39" spans="2:3">
      <c r="B39" s="332"/>
      <c r="C39" s="332"/>
    </row>
    <row r="40" spans="2:3">
      <c r="B40" s="332"/>
      <c r="C40" s="332"/>
    </row>
    <row r="41" spans="2:3">
      <c r="B41" s="332"/>
      <c r="C41" s="332"/>
    </row>
    <row r="42" spans="2:3">
      <c r="B42" s="332"/>
      <c r="C42" s="332"/>
    </row>
    <row r="43" spans="2:3">
      <c r="B43" s="332"/>
      <c r="C43" s="332"/>
    </row>
    <row r="44" spans="2:3">
      <c r="B44" s="332"/>
      <c r="C44" s="332"/>
    </row>
    <row r="45" spans="2:3">
      <c r="B45" s="332"/>
      <c r="C45" s="332"/>
    </row>
    <row r="46" spans="2:3">
      <c r="B46" s="332"/>
      <c r="C46" s="332"/>
    </row>
    <row r="47" spans="2:3">
      <c r="B47" s="332"/>
      <c r="C47" s="332"/>
    </row>
    <row r="48" spans="2:3">
      <c r="B48" s="332"/>
      <c r="C48" s="332"/>
    </row>
    <row r="49" spans="2:3">
      <c r="B49" s="332"/>
      <c r="C49" s="332"/>
    </row>
    <row r="50" spans="2:3">
      <c r="B50" s="332"/>
      <c r="C50" s="332"/>
    </row>
    <row r="51" spans="2:3">
      <c r="B51" s="332"/>
      <c r="C51" s="332"/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E9AF3-D645-4916-98F5-D6B441E74972}">
  <dimension ref="A1:D28"/>
  <sheetViews>
    <sheetView zoomScaleNormal="100" workbookViewId="0">
      <selection activeCell="D32" sqref="D32"/>
    </sheetView>
  </sheetViews>
  <sheetFormatPr defaultColWidth="8" defaultRowHeight="12.75"/>
  <cols>
    <col min="1" max="1" width="10.375" style="355" customWidth="1"/>
    <col min="2" max="2" width="9.5" style="355" customWidth="1"/>
    <col min="3" max="3" width="13.25" style="355" customWidth="1"/>
    <col min="4" max="4" width="10.75" style="355" customWidth="1"/>
    <col min="5" max="5" width="13.375" style="355" bestFit="1" customWidth="1"/>
    <col min="6" max="6" width="11" style="355" bestFit="1" customWidth="1"/>
    <col min="7" max="7" width="11.25" style="355" bestFit="1" customWidth="1"/>
    <col min="8" max="16384" width="8" style="355"/>
  </cols>
  <sheetData>
    <row r="1" spans="1:4">
      <c r="A1" s="308" t="s">
        <v>1094</v>
      </c>
    </row>
    <row r="2" spans="1:4" ht="13.5" thickBot="1">
      <c r="A2" s="621" t="s">
        <v>596</v>
      </c>
      <c r="B2" s="622" t="s">
        <v>136</v>
      </c>
      <c r="C2" s="622" t="s">
        <v>134</v>
      </c>
      <c r="D2" s="379" t="s">
        <v>135</v>
      </c>
    </row>
    <row r="3" spans="1:4">
      <c r="A3" s="195" t="s">
        <v>570</v>
      </c>
      <c r="B3" s="390">
        <v>67120</v>
      </c>
      <c r="C3" s="390">
        <v>67120</v>
      </c>
      <c r="D3" s="393" t="s">
        <v>52</v>
      </c>
    </row>
    <row r="4" spans="1:4">
      <c r="A4" s="195" t="s">
        <v>55</v>
      </c>
      <c r="B4" s="390">
        <v>40963</v>
      </c>
      <c r="C4" s="390">
        <v>40383</v>
      </c>
      <c r="D4" s="393">
        <v>580</v>
      </c>
    </row>
    <row r="5" spans="1:4">
      <c r="A5" s="195" t="s">
        <v>60</v>
      </c>
      <c r="B5" s="390">
        <v>34747</v>
      </c>
      <c r="C5" s="390">
        <v>34727</v>
      </c>
      <c r="D5" s="393">
        <v>20</v>
      </c>
    </row>
    <row r="6" spans="1:4">
      <c r="A6" s="195" t="s">
        <v>41</v>
      </c>
      <c r="B6" s="390">
        <v>14330</v>
      </c>
      <c r="C6" s="390">
        <v>13588</v>
      </c>
      <c r="D6" s="393">
        <v>742</v>
      </c>
    </row>
    <row r="7" spans="1:4">
      <c r="A7" s="195" t="s">
        <v>45</v>
      </c>
      <c r="B7" s="390">
        <v>10715</v>
      </c>
      <c r="C7" s="390">
        <v>10139</v>
      </c>
      <c r="D7" s="393">
        <v>576</v>
      </c>
    </row>
    <row r="8" spans="1:4">
      <c r="A8" s="195" t="s">
        <v>46</v>
      </c>
      <c r="B8" s="390">
        <v>7126</v>
      </c>
      <c r="C8" s="390">
        <v>7126</v>
      </c>
      <c r="D8" s="393" t="s">
        <v>52</v>
      </c>
    </row>
    <row r="9" spans="1:4">
      <c r="A9" s="195" t="s">
        <v>44</v>
      </c>
      <c r="B9" s="390">
        <v>5063</v>
      </c>
      <c r="C9" s="390">
        <v>5063</v>
      </c>
      <c r="D9" s="393" t="s">
        <v>52</v>
      </c>
    </row>
    <row r="10" spans="1:4">
      <c r="A10" s="195" t="s">
        <v>56</v>
      </c>
      <c r="B10" s="390">
        <v>2825</v>
      </c>
      <c r="C10" s="390">
        <v>2825</v>
      </c>
      <c r="D10" s="393" t="s">
        <v>52</v>
      </c>
    </row>
    <row r="11" spans="1:4">
      <c r="A11" s="195" t="s">
        <v>47</v>
      </c>
      <c r="B11" s="390">
        <v>2680</v>
      </c>
      <c r="C11" s="390">
        <v>1192</v>
      </c>
      <c r="D11" s="390">
        <v>1488</v>
      </c>
    </row>
    <row r="12" spans="1:4">
      <c r="A12" s="195" t="s">
        <v>565</v>
      </c>
      <c r="B12" s="390">
        <v>1275</v>
      </c>
      <c r="C12" s="390">
        <v>1275</v>
      </c>
      <c r="D12" s="393" t="s">
        <v>52</v>
      </c>
    </row>
    <row r="13" spans="1:4">
      <c r="A13" s="195" t="s">
        <v>64</v>
      </c>
      <c r="B13" s="390">
        <v>1215</v>
      </c>
      <c r="C13" s="390">
        <v>1215</v>
      </c>
      <c r="D13" s="393" t="s">
        <v>52</v>
      </c>
    </row>
    <row r="14" spans="1:4">
      <c r="A14" s="195" t="s">
        <v>48</v>
      </c>
      <c r="B14" s="390">
        <v>1029</v>
      </c>
      <c r="C14" s="390">
        <v>1029</v>
      </c>
      <c r="D14" s="393" t="s">
        <v>52</v>
      </c>
    </row>
    <row r="15" spans="1:4">
      <c r="A15" s="195" t="s">
        <v>595</v>
      </c>
      <c r="B15" s="390">
        <v>771</v>
      </c>
      <c r="C15" s="390">
        <v>771</v>
      </c>
      <c r="D15" s="393" t="s">
        <v>52</v>
      </c>
    </row>
    <row r="16" spans="1:4">
      <c r="A16" s="195" t="s">
        <v>62</v>
      </c>
      <c r="B16" s="385">
        <v>692</v>
      </c>
      <c r="C16" s="385">
        <v>692</v>
      </c>
      <c r="D16" s="392" t="s">
        <v>52</v>
      </c>
    </row>
    <row r="17" spans="1:4">
      <c r="A17" s="195" t="s">
        <v>568</v>
      </c>
      <c r="B17" s="385">
        <v>609</v>
      </c>
      <c r="C17" s="385">
        <v>604</v>
      </c>
      <c r="D17" s="392">
        <v>5</v>
      </c>
    </row>
    <row r="18" spans="1:4">
      <c r="A18" s="195" t="s">
        <v>561</v>
      </c>
      <c r="B18" s="385">
        <v>587</v>
      </c>
      <c r="C18" s="385">
        <v>587</v>
      </c>
      <c r="D18" s="392" t="s">
        <v>52</v>
      </c>
    </row>
    <row r="19" spans="1:4">
      <c r="A19" s="195" t="s">
        <v>54</v>
      </c>
      <c r="B19" s="385">
        <v>480</v>
      </c>
      <c r="C19" s="385">
        <v>480</v>
      </c>
      <c r="D19" s="392" t="s">
        <v>52</v>
      </c>
    </row>
    <row r="20" spans="1:4">
      <c r="A20" s="195" t="s">
        <v>562</v>
      </c>
      <c r="B20" s="385">
        <v>348</v>
      </c>
      <c r="C20" s="385">
        <v>348</v>
      </c>
      <c r="D20" s="392" t="s">
        <v>52</v>
      </c>
    </row>
    <row r="21" spans="1:4">
      <c r="A21" s="195" t="s">
        <v>43</v>
      </c>
      <c r="B21" s="385">
        <v>338</v>
      </c>
      <c r="C21" s="385">
        <v>338</v>
      </c>
      <c r="D21" s="392" t="s">
        <v>52</v>
      </c>
    </row>
    <row r="22" spans="1:4">
      <c r="A22" s="195" t="s">
        <v>58</v>
      </c>
      <c r="B22" s="385">
        <v>265</v>
      </c>
      <c r="C22" s="385">
        <v>265</v>
      </c>
      <c r="D22" s="392" t="s">
        <v>52</v>
      </c>
    </row>
    <row r="23" spans="1:4">
      <c r="A23" s="195" t="s">
        <v>590</v>
      </c>
      <c r="B23" s="385">
        <v>231</v>
      </c>
      <c r="C23" s="385">
        <v>231</v>
      </c>
      <c r="D23" s="392" t="s">
        <v>52</v>
      </c>
    </row>
    <row r="24" spans="1:4">
      <c r="A24" s="195" t="s">
        <v>585</v>
      </c>
      <c r="B24" s="385">
        <v>228</v>
      </c>
      <c r="C24" s="385">
        <v>228</v>
      </c>
      <c r="D24" s="392" t="s">
        <v>52</v>
      </c>
    </row>
    <row r="25" spans="1:4">
      <c r="A25" s="195" t="s">
        <v>594</v>
      </c>
      <c r="B25" s="385">
        <v>213</v>
      </c>
      <c r="C25" s="385">
        <v>213</v>
      </c>
      <c r="D25" s="392" t="s">
        <v>52</v>
      </c>
    </row>
    <row r="26" spans="1:4">
      <c r="A26" s="195" t="s">
        <v>588</v>
      </c>
      <c r="B26" s="385">
        <v>116</v>
      </c>
      <c r="C26" s="385">
        <v>116</v>
      </c>
      <c r="D26" s="392" t="s">
        <v>52</v>
      </c>
    </row>
    <row r="27" spans="1:4" ht="13.5" thickBot="1">
      <c r="A27" s="623" t="s">
        <v>558</v>
      </c>
      <c r="B27" s="389">
        <v>889</v>
      </c>
      <c r="C27" s="389">
        <v>887</v>
      </c>
      <c r="D27" s="624">
        <v>2</v>
      </c>
    </row>
    <row r="28" spans="1:4">
      <c r="A28" s="388" t="s">
        <v>592</v>
      </c>
      <c r="B28" s="387">
        <v>194855</v>
      </c>
      <c r="C28" s="387">
        <v>191442</v>
      </c>
      <c r="D28" s="386">
        <v>3413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A7EBF-4FE2-4FA2-BF83-0C8183222B32}">
  <dimension ref="A1:H27"/>
  <sheetViews>
    <sheetView zoomScaleNormal="100" workbookViewId="0">
      <selection activeCell="G32" sqref="G32"/>
    </sheetView>
  </sheetViews>
  <sheetFormatPr defaultColWidth="8" defaultRowHeight="12.75"/>
  <cols>
    <col min="1" max="1" width="9.375" style="355" customWidth="1"/>
    <col min="2" max="2" width="11.5" style="355" bestFit="1" customWidth="1"/>
    <col min="3" max="3" width="11" style="355" customWidth="1"/>
    <col min="4" max="16384" width="8" style="355"/>
  </cols>
  <sheetData>
    <row r="1" spans="1:8">
      <c r="A1" s="308" t="s">
        <v>1096</v>
      </c>
      <c r="H1" s="398"/>
    </row>
    <row r="2" spans="1:8" ht="13.5" thickBot="1">
      <c r="A2" s="201" t="s">
        <v>73</v>
      </c>
      <c r="B2" s="255" t="s">
        <v>136</v>
      </c>
      <c r="C2" s="255" t="s">
        <v>599</v>
      </c>
      <c r="D2" s="255" t="s">
        <v>598</v>
      </c>
      <c r="H2" s="398"/>
    </row>
    <row r="3" spans="1:8">
      <c r="A3" s="195" t="s">
        <v>45</v>
      </c>
      <c r="B3" s="194">
        <v>88935</v>
      </c>
      <c r="C3" s="194">
        <v>88935</v>
      </c>
      <c r="D3" s="396" t="s">
        <v>52</v>
      </c>
      <c r="H3" s="395"/>
    </row>
    <row r="4" spans="1:8">
      <c r="A4" s="195" t="s">
        <v>56</v>
      </c>
      <c r="B4" s="194">
        <v>60469</v>
      </c>
      <c r="C4" s="194">
        <v>60469</v>
      </c>
      <c r="D4" s="396" t="s">
        <v>52</v>
      </c>
      <c r="H4" s="395"/>
    </row>
    <row r="5" spans="1:8">
      <c r="A5" s="195" t="s">
        <v>43</v>
      </c>
      <c r="B5" s="194">
        <v>58679</v>
      </c>
      <c r="C5" s="194">
        <v>58149</v>
      </c>
      <c r="D5" s="396">
        <v>530</v>
      </c>
      <c r="H5" s="395"/>
    </row>
    <row r="6" spans="1:8">
      <c r="A6" s="195" t="s">
        <v>63</v>
      </c>
      <c r="B6" s="194">
        <v>41122</v>
      </c>
      <c r="C6" s="194">
        <v>41122</v>
      </c>
      <c r="D6" s="396" t="s">
        <v>52</v>
      </c>
      <c r="H6" s="395"/>
    </row>
    <row r="7" spans="1:8">
      <c r="A7" s="195" t="s">
        <v>60</v>
      </c>
      <c r="B7" s="194">
        <v>39788</v>
      </c>
      <c r="C7" s="194">
        <v>39382</v>
      </c>
      <c r="D7" s="396">
        <v>406</v>
      </c>
      <c r="H7" s="395"/>
    </row>
    <row r="8" spans="1:8">
      <c r="A8" s="195" t="s">
        <v>48</v>
      </c>
      <c r="B8" s="194">
        <v>35197</v>
      </c>
      <c r="C8" s="194">
        <v>35197</v>
      </c>
      <c r="D8" s="396" t="s">
        <v>52</v>
      </c>
      <c r="H8" s="395"/>
    </row>
    <row r="9" spans="1:8">
      <c r="A9" s="195" t="s">
        <v>562</v>
      </c>
      <c r="B9" s="194">
        <v>28207</v>
      </c>
      <c r="C9" s="194">
        <v>28207</v>
      </c>
      <c r="D9" s="396" t="s">
        <v>52</v>
      </c>
      <c r="H9" s="395"/>
    </row>
    <row r="10" spans="1:8">
      <c r="A10" s="195" t="s">
        <v>40</v>
      </c>
      <c r="B10" s="194">
        <v>24411</v>
      </c>
      <c r="C10" s="194">
        <v>24411</v>
      </c>
      <c r="D10" s="396" t="s">
        <v>52</v>
      </c>
      <c r="H10" s="395"/>
    </row>
    <row r="11" spans="1:8">
      <c r="A11" s="195" t="s">
        <v>57</v>
      </c>
      <c r="B11" s="194">
        <v>20597</v>
      </c>
      <c r="C11" s="194">
        <v>20597</v>
      </c>
      <c r="D11" s="396" t="s">
        <v>52</v>
      </c>
      <c r="H11" s="395"/>
    </row>
    <row r="12" spans="1:8">
      <c r="A12" s="195" t="s">
        <v>53</v>
      </c>
      <c r="B12" s="194">
        <v>19997</v>
      </c>
      <c r="C12" s="194">
        <v>19997</v>
      </c>
      <c r="D12" s="396" t="s">
        <v>52</v>
      </c>
      <c r="H12" s="395"/>
    </row>
    <row r="13" spans="1:8">
      <c r="A13" s="195" t="s">
        <v>41</v>
      </c>
      <c r="B13" s="194">
        <v>19473</v>
      </c>
      <c r="C13" s="194">
        <v>19473</v>
      </c>
      <c r="D13" s="396" t="s">
        <v>52</v>
      </c>
      <c r="H13" s="395"/>
    </row>
    <row r="14" spans="1:8">
      <c r="A14" s="195" t="s">
        <v>46</v>
      </c>
      <c r="B14" s="194">
        <v>17888</v>
      </c>
      <c r="C14" s="194">
        <v>17888</v>
      </c>
      <c r="D14" s="396" t="s">
        <v>52</v>
      </c>
      <c r="H14" s="395"/>
    </row>
    <row r="15" spans="1:8">
      <c r="A15" s="195" t="s">
        <v>61</v>
      </c>
      <c r="B15" s="194">
        <v>12284</v>
      </c>
      <c r="C15" s="194">
        <v>12284</v>
      </c>
      <c r="D15" s="396" t="s">
        <v>52</v>
      </c>
      <c r="H15" s="397"/>
    </row>
    <row r="16" spans="1:8">
      <c r="A16" s="195" t="s">
        <v>42</v>
      </c>
      <c r="B16" s="194">
        <v>6054</v>
      </c>
      <c r="C16" s="194">
        <v>6054</v>
      </c>
      <c r="D16" s="396" t="s">
        <v>52</v>
      </c>
      <c r="H16" s="395"/>
    </row>
    <row r="17" spans="1:8">
      <c r="A17" s="195" t="s">
        <v>570</v>
      </c>
      <c r="B17" s="194">
        <v>5608</v>
      </c>
      <c r="C17" s="194">
        <v>5608</v>
      </c>
      <c r="D17" s="396" t="s">
        <v>52</v>
      </c>
      <c r="H17" s="395"/>
    </row>
    <row r="18" spans="1:8">
      <c r="A18" s="195" t="s">
        <v>597</v>
      </c>
      <c r="B18" s="194">
        <v>4998</v>
      </c>
      <c r="C18" s="194">
        <v>4998</v>
      </c>
      <c r="D18" s="396" t="s">
        <v>52</v>
      </c>
      <c r="H18" s="395"/>
    </row>
    <row r="19" spans="1:8">
      <c r="A19" s="195" t="s">
        <v>565</v>
      </c>
      <c r="B19" s="194">
        <v>4677</v>
      </c>
      <c r="C19" s="194">
        <v>4677</v>
      </c>
      <c r="D19" s="396" t="s">
        <v>52</v>
      </c>
      <c r="H19" s="395"/>
    </row>
    <row r="20" spans="1:8">
      <c r="A20" s="195" t="s">
        <v>582</v>
      </c>
      <c r="B20" s="194">
        <v>3513</v>
      </c>
      <c r="C20" s="194">
        <v>3513</v>
      </c>
      <c r="D20" s="396" t="s">
        <v>52</v>
      </c>
      <c r="H20" s="395"/>
    </row>
    <row r="21" spans="1:8">
      <c r="A21" s="195" t="s">
        <v>44</v>
      </c>
      <c r="B21" s="194">
        <v>3466</v>
      </c>
      <c r="C21" s="194">
        <v>3466</v>
      </c>
      <c r="D21" s="396" t="s">
        <v>52</v>
      </c>
      <c r="H21" s="395"/>
    </row>
    <row r="22" spans="1:8">
      <c r="A22" s="195" t="s">
        <v>54</v>
      </c>
      <c r="B22" s="194">
        <v>3423</v>
      </c>
      <c r="C22" s="194">
        <v>3423</v>
      </c>
      <c r="D22" s="396" t="s">
        <v>52</v>
      </c>
      <c r="F22" s="355" t="s">
        <v>1095</v>
      </c>
      <c r="H22" s="397"/>
    </row>
    <row r="23" spans="1:8">
      <c r="A23" s="195" t="s">
        <v>566</v>
      </c>
      <c r="B23" s="194">
        <v>2134</v>
      </c>
      <c r="C23" s="194">
        <v>2134</v>
      </c>
      <c r="D23" s="396" t="s">
        <v>52</v>
      </c>
      <c r="H23" s="397"/>
    </row>
    <row r="24" spans="1:8">
      <c r="A24" s="195" t="s">
        <v>583</v>
      </c>
      <c r="B24" s="194">
        <v>2003</v>
      </c>
      <c r="C24" s="355">
        <v>2003</v>
      </c>
      <c r="D24" s="355" t="s">
        <v>52</v>
      </c>
      <c r="H24" s="395"/>
    </row>
    <row r="25" spans="1:8">
      <c r="A25" s="195" t="s">
        <v>51</v>
      </c>
      <c r="B25" s="194">
        <v>1955</v>
      </c>
      <c r="C25" s="355">
        <v>1955</v>
      </c>
      <c r="D25" s="355" t="s">
        <v>52</v>
      </c>
      <c r="H25" s="199"/>
    </row>
    <row r="26" spans="1:8">
      <c r="A26" s="195" t="s">
        <v>558</v>
      </c>
      <c r="B26" s="194">
        <v>9648</v>
      </c>
      <c r="C26" s="194">
        <v>9648</v>
      </c>
      <c r="D26" s="396" t="s">
        <v>52</v>
      </c>
    </row>
    <row r="27" spans="1:8">
      <c r="A27" s="245" t="s">
        <v>136</v>
      </c>
      <c r="B27" s="205">
        <v>514526</v>
      </c>
      <c r="C27" s="205">
        <v>513590</v>
      </c>
      <c r="D27" s="205">
        <v>936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33183-42DE-4F79-936C-1309DA47021B}">
  <dimension ref="A1:K31"/>
  <sheetViews>
    <sheetView workbookViewId="0">
      <selection activeCell="O31" sqref="O31"/>
    </sheetView>
  </sheetViews>
  <sheetFormatPr defaultRowHeight="15"/>
  <cols>
    <col min="1" max="2" width="9" style="174"/>
    <col min="3" max="3" width="3.375" style="174" customWidth="1"/>
    <col min="4" max="7" width="9" style="174"/>
    <col min="8" max="8" width="11.25" style="174" bestFit="1" customWidth="1"/>
    <col min="9" max="16384" width="9" style="174"/>
  </cols>
  <sheetData>
    <row r="1" spans="1:11">
      <c r="B1" s="174" t="s">
        <v>601</v>
      </c>
      <c r="E1" s="174" t="s">
        <v>600</v>
      </c>
      <c r="G1" s="174" t="s">
        <v>604</v>
      </c>
      <c r="K1" s="308" t="s">
        <v>1097</v>
      </c>
    </row>
    <row r="2" spans="1:11" ht="15.75" thickBot="1">
      <c r="A2" s="201" t="s">
        <v>596</v>
      </c>
      <c r="B2" s="239" t="s">
        <v>136</v>
      </c>
      <c r="D2" s="201" t="s">
        <v>73</v>
      </c>
      <c r="E2" s="391" t="s">
        <v>136</v>
      </c>
      <c r="H2" s="174" t="s">
        <v>603</v>
      </c>
      <c r="I2" s="174" t="s">
        <v>602</v>
      </c>
    </row>
    <row r="3" spans="1:11">
      <c r="A3" s="401" t="s">
        <v>570</v>
      </c>
      <c r="B3" s="402">
        <v>67120</v>
      </c>
      <c r="D3" s="404" t="s">
        <v>45</v>
      </c>
      <c r="E3" s="399">
        <v>88935</v>
      </c>
      <c r="G3" s="403" t="s">
        <v>45</v>
      </c>
      <c r="H3" s="625">
        <v>10715</v>
      </c>
      <c r="I3" s="187">
        <v>88935</v>
      </c>
    </row>
    <row r="4" spans="1:11">
      <c r="A4" s="403" t="s">
        <v>55</v>
      </c>
      <c r="B4" s="390">
        <v>40963</v>
      </c>
      <c r="D4" s="404" t="s">
        <v>56</v>
      </c>
      <c r="E4" s="399">
        <v>60469</v>
      </c>
      <c r="G4" s="403" t="s">
        <v>54</v>
      </c>
      <c r="H4" s="359">
        <v>480</v>
      </c>
      <c r="I4" s="187">
        <v>3423</v>
      </c>
      <c r="J4" s="405"/>
    </row>
    <row r="5" spans="1:11">
      <c r="A5" s="401" t="s">
        <v>60</v>
      </c>
      <c r="B5" s="402">
        <v>34747</v>
      </c>
      <c r="D5" s="404" t="s">
        <v>43</v>
      </c>
      <c r="E5" s="399">
        <v>58679</v>
      </c>
      <c r="G5" s="403" t="s">
        <v>60</v>
      </c>
      <c r="H5" s="359">
        <v>34747</v>
      </c>
      <c r="I5" s="187">
        <v>39788</v>
      </c>
      <c r="J5" s="405"/>
    </row>
    <row r="6" spans="1:11">
      <c r="A6" s="401" t="s">
        <v>41</v>
      </c>
      <c r="B6" s="402">
        <v>14330</v>
      </c>
      <c r="D6" s="274" t="s">
        <v>63</v>
      </c>
      <c r="E6" s="194">
        <v>41122</v>
      </c>
      <c r="G6" s="403" t="s">
        <v>57</v>
      </c>
      <c r="H6" s="359">
        <v>101</v>
      </c>
      <c r="I6" s="187">
        <v>20597</v>
      </c>
      <c r="J6" s="405"/>
    </row>
    <row r="7" spans="1:11">
      <c r="A7" s="401" t="s">
        <v>45</v>
      </c>
      <c r="B7" s="402">
        <v>10715</v>
      </c>
      <c r="D7" s="404" t="s">
        <v>60</v>
      </c>
      <c r="E7" s="399">
        <v>39788</v>
      </c>
      <c r="G7" s="403" t="s">
        <v>46</v>
      </c>
      <c r="H7" s="359">
        <v>7126</v>
      </c>
      <c r="I7" s="187">
        <v>17888</v>
      </c>
      <c r="J7" s="405"/>
    </row>
    <row r="8" spans="1:11">
      <c r="A8" s="401" t="s">
        <v>46</v>
      </c>
      <c r="B8" s="402">
        <v>7126</v>
      </c>
      <c r="D8" s="404" t="s">
        <v>48</v>
      </c>
      <c r="E8" s="399">
        <v>35197</v>
      </c>
      <c r="G8" s="403" t="s">
        <v>44</v>
      </c>
      <c r="H8" s="359">
        <v>5063</v>
      </c>
      <c r="I8" s="187">
        <v>3466</v>
      </c>
      <c r="J8" s="405"/>
    </row>
    <row r="9" spans="1:11">
      <c r="A9" s="401" t="s">
        <v>44</v>
      </c>
      <c r="B9" s="402">
        <v>5063</v>
      </c>
      <c r="D9" s="404" t="s">
        <v>562</v>
      </c>
      <c r="E9" s="399">
        <v>28207</v>
      </c>
      <c r="G9" s="403" t="s">
        <v>43</v>
      </c>
      <c r="H9" s="625">
        <v>338</v>
      </c>
      <c r="I9" s="187">
        <v>58679</v>
      </c>
      <c r="J9" s="405"/>
    </row>
    <row r="10" spans="1:11">
      <c r="A10" s="401" t="s">
        <v>56</v>
      </c>
      <c r="B10" s="402">
        <v>2825</v>
      </c>
      <c r="D10" s="274" t="s">
        <v>40</v>
      </c>
      <c r="E10" s="194">
        <v>24411</v>
      </c>
      <c r="G10" s="403" t="s">
        <v>42</v>
      </c>
      <c r="H10" s="625">
        <v>101</v>
      </c>
      <c r="I10" s="187">
        <v>6054</v>
      </c>
      <c r="J10" s="405"/>
    </row>
    <row r="11" spans="1:11">
      <c r="A11" s="403" t="s">
        <v>47</v>
      </c>
      <c r="B11" s="390">
        <v>2680</v>
      </c>
      <c r="D11" s="404" t="s">
        <v>57</v>
      </c>
      <c r="E11" s="399">
        <v>20597</v>
      </c>
      <c r="G11" s="403" t="s">
        <v>41</v>
      </c>
      <c r="H11" s="359">
        <v>14330</v>
      </c>
      <c r="I11" s="187">
        <v>19473</v>
      </c>
      <c r="J11" s="405"/>
    </row>
    <row r="12" spans="1:11">
      <c r="A12" s="401" t="s">
        <v>565</v>
      </c>
      <c r="B12" s="402">
        <v>1275</v>
      </c>
      <c r="D12" s="274" t="s">
        <v>53</v>
      </c>
      <c r="E12" s="194">
        <v>19997</v>
      </c>
      <c r="G12" s="403" t="s">
        <v>56</v>
      </c>
      <c r="H12" s="625">
        <v>2825</v>
      </c>
      <c r="I12" s="187">
        <v>60469</v>
      </c>
      <c r="J12" s="405"/>
    </row>
    <row r="13" spans="1:11">
      <c r="A13" s="403" t="s">
        <v>64</v>
      </c>
      <c r="B13" s="390">
        <v>1215</v>
      </c>
      <c r="D13" s="404" t="s">
        <v>41</v>
      </c>
      <c r="E13" s="399">
        <v>19473</v>
      </c>
      <c r="G13" s="403" t="s">
        <v>570</v>
      </c>
      <c r="H13" s="359">
        <v>67120</v>
      </c>
      <c r="I13" s="187">
        <v>5608</v>
      </c>
      <c r="J13" s="405"/>
    </row>
    <row r="14" spans="1:11">
      <c r="A14" s="401" t="s">
        <v>48</v>
      </c>
      <c r="B14" s="402">
        <v>1029</v>
      </c>
      <c r="D14" s="404" t="s">
        <v>46</v>
      </c>
      <c r="E14" s="399">
        <v>17888</v>
      </c>
      <c r="G14" s="403" t="s">
        <v>562</v>
      </c>
      <c r="H14" s="359">
        <v>348</v>
      </c>
      <c r="I14" s="187">
        <v>28207</v>
      </c>
      <c r="J14" s="405"/>
    </row>
    <row r="15" spans="1:11">
      <c r="A15" s="403" t="s">
        <v>595</v>
      </c>
      <c r="B15" s="390">
        <v>771</v>
      </c>
      <c r="D15" s="274" t="s">
        <v>61</v>
      </c>
      <c r="E15" s="194">
        <v>12284</v>
      </c>
      <c r="G15" s="403" t="s">
        <v>565</v>
      </c>
      <c r="H15" s="359">
        <v>1275</v>
      </c>
      <c r="I15" s="187">
        <v>4677</v>
      </c>
      <c r="J15" s="405"/>
    </row>
    <row r="16" spans="1:11" ht="22.5">
      <c r="A16" s="403" t="s">
        <v>569</v>
      </c>
      <c r="B16" s="385">
        <v>692</v>
      </c>
      <c r="D16" s="404" t="s">
        <v>42</v>
      </c>
      <c r="E16" s="399">
        <v>6054</v>
      </c>
      <c r="G16" s="394" t="s">
        <v>48</v>
      </c>
      <c r="H16" s="625">
        <v>1029</v>
      </c>
      <c r="I16" s="187">
        <v>35197</v>
      </c>
      <c r="J16" s="405"/>
    </row>
    <row r="17" spans="1:5">
      <c r="A17" s="403" t="s">
        <v>568</v>
      </c>
      <c r="B17" s="385">
        <v>609</v>
      </c>
      <c r="D17" s="404" t="s">
        <v>570</v>
      </c>
      <c r="E17" s="399">
        <v>5608</v>
      </c>
    </row>
    <row r="18" spans="1:5">
      <c r="A18" s="403" t="s">
        <v>561</v>
      </c>
      <c r="B18" s="385">
        <v>587</v>
      </c>
      <c r="D18" s="274" t="s">
        <v>597</v>
      </c>
      <c r="E18" s="194">
        <v>4998</v>
      </c>
    </row>
    <row r="19" spans="1:5">
      <c r="A19" s="401" t="s">
        <v>54</v>
      </c>
      <c r="B19" s="400">
        <v>480</v>
      </c>
      <c r="D19" s="404" t="s">
        <v>565</v>
      </c>
      <c r="E19" s="399">
        <v>4677</v>
      </c>
    </row>
    <row r="20" spans="1:5">
      <c r="A20" s="401" t="s">
        <v>562</v>
      </c>
      <c r="B20" s="400">
        <v>348</v>
      </c>
      <c r="D20" s="274" t="s">
        <v>582</v>
      </c>
      <c r="E20" s="194">
        <v>3513</v>
      </c>
    </row>
    <row r="21" spans="1:5">
      <c r="A21" s="401" t="s">
        <v>43</v>
      </c>
      <c r="B21" s="400">
        <v>338</v>
      </c>
      <c r="D21" s="404" t="s">
        <v>44</v>
      </c>
      <c r="E21" s="399">
        <v>3466</v>
      </c>
    </row>
    <row r="22" spans="1:5">
      <c r="A22" s="403" t="s">
        <v>58</v>
      </c>
      <c r="B22" s="385">
        <v>265</v>
      </c>
      <c r="D22" s="404" t="s">
        <v>54</v>
      </c>
      <c r="E22" s="399">
        <v>3423</v>
      </c>
    </row>
    <row r="23" spans="1:5">
      <c r="A23" s="403" t="s">
        <v>590</v>
      </c>
      <c r="B23" s="385">
        <v>231</v>
      </c>
      <c r="D23" s="274" t="s">
        <v>566</v>
      </c>
      <c r="E23" s="194">
        <v>2134</v>
      </c>
    </row>
    <row r="24" spans="1:5">
      <c r="A24" s="403" t="s">
        <v>585</v>
      </c>
      <c r="B24" s="385">
        <v>228</v>
      </c>
      <c r="D24" s="274" t="s">
        <v>583</v>
      </c>
      <c r="E24" s="194">
        <v>2003</v>
      </c>
    </row>
    <row r="25" spans="1:5">
      <c r="A25" s="403" t="s">
        <v>594</v>
      </c>
      <c r="B25" s="385">
        <v>213</v>
      </c>
      <c r="D25" s="274" t="s">
        <v>51</v>
      </c>
      <c r="E25" s="194">
        <v>1955</v>
      </c>
    </row>
    <row r="26" spans="1:5">
      <c r="A26" s="403" t="s">
        <v>588</v>
      </c>
      <c r="B26" s="385">
        <v>116</v>
      </c>
      <c r="D26" s="274" t="s">
        <v>558</v>
      </c>
      <c r="E26" s="194">
        <v>9648</v>
      </c>
    </row>
    <row r="27" spans="1:5">
      <c r="A27" s="401" t="s">
        <v>42</v>
      </c>
      <c r="B27" s="400">
        <v>101</v>
      </c>
      <c r="D27" s="277" t="s">
        <v>136</v>
      </c>
      <c r="E27" s="196">
        <v>514526</v>
      </c>
    </row>
    <row r="28" spans="1:5">
      <c r="A28" s="403" t="s">
        <v>593</v>
      </c>
      <c r="B28" s="385">
        <v>101</v>
      </c>
    </row>
    <row r="29" spans="1:5">
      <c r="A29" s="401" t="s">
        <v>57</v>
      </c>
      <c r="B29" s="400">
        <v>101</v>
      </c>
    </row>
    <row r="30" spans="1:5">
      <c r="A30" s="403" t="s">
        <v>558</v>
      </c>
      <c r="B30" s="385">
        <v>586</v>
      </c>
    </row>
    <row r="31" spans="1:5">
      <c r="A31" s="388" t="s">
        <v>592</v>
      </c>
      <c r="B31" s="387">
        <v>194855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9C556-609B-4027-9792-CA985CAC5752}">
  <dimension ref="A1:K52"/>
  <sheetViews>
    <sheetView zoomScale="115" zoomScaleNormal="115" workbookViewId="0">
      <selection activeCell="K29" sqref="K29"/>
    </sheetView>
  </sheetViews>
  <sheetFormatPr defaultColWidth="8" defaultRowHeight="15"/>
  <cols>
    <col min="1" max="1" width="8" style="174"/>
    <col min="2" max="2" width="9.875" style="174" bestFit="1" customWidth="1"/>
    <col min="3" max="4" width="12.625" style="174" bestFit="1" customWidth="1"/>
    <col min="5" max="5" width="8" style="174"/>
    <col min="6" max="6" width="11.375" style="174" customWidth="1"/>
    <col min="7" max="7" width="8" style="174"/>
    <col min="8" max="8" width="12.375" style="174" customWidth="1"/>
    <col min="9" max="9" width="10.625" style="174" customWidth="1"/>
    <col min="10" max="16384" width="8" style="174"/>
  </cols>
  <sheetData>
    <row r="1" spans="1:11">
      <c r="A1" s="626" t="s">
        <v>557</v>
      </c>
      <c r="B1" s="626"/>
      <c r="C1" s="626"/>
      <c r="D1" s="355"/>
      <c r="E1" s="355"/>
      <c r="F1" s="626" t="s">
        <v>556</v>
      </c>
      <c r="G1" s="627"/>
      <c r="H1" s="627"/>
      <c r="I1" s="627"/>
      <c r="K1" s="202" t="s">
        <v>1098</v>
      </c>
    </row>
    <row r="2" spans="1:11">
      <c r="B2" s="352" t="s">
        <v>552</v>
      </c>
      <c r="C2" s="351"/>
      <c r="D2" s="350"/>
      <c r="G2" s="352" t="s">
        <v>553</v>
      </c>
      <c r="H2" s="351"/>
      <c r="I2" s="350"/>
    </row>
    <row r="3" spans="1:11">
      <c r="A3" s="349" t="s">
        <v>554</v>
      </c>
      <c r="B3" s="346" t="s">
        <v>136</v>
      </c>
      <c r="C3" s="343" t="s">
        <v>555</v>
      </c>
      <c r="D3" s="333" t="s">
        <v>135</v>
      </c>
      <c r="F3" s="339" t="s">
        <v>554</v>
      </c>
      <c r="G3" s="346" t="s">
        <v>136</v>
      </c>
      <c r="H3" s="343" t="s">
        <v>555</v>
      </c>
      <c r="I3" s="333" t="s">
        <v>135</v>
      </c>
    </row>
    <row r="4" spans="1:11">
      <c r="A4" s="348">
        <v>2010</v>
      </c>
      <c r="B4" s="336">
        <v>3811553</v>
      </c>
      <c r="C4" s="336">
        <v>2487208</v>
      </c>
      <c r="D4" s="336">
        <v>1324345</v>
      </c>
      <c r="F4" s="338">
        <v>2010</v>
      </c>
      <c r="G4" s="337">
        <v>4907912</v>
      </c>
      <c r="H4" s="337">
        <v>4875725</v>
      </c>
      <c r="I4" s="337">
        <v>32187</v>
      </c>
    </row>
    <row r="5" spans="1:11">
      <c r="A5" s="348">
        <v>2011</v>
      </c>
      <c r="B5" s="336">
        <v>3878475</v>
      </c>
      <c r="C5" s="336">
        <v>2395453</v>
      </c>
      <c r="D5" s="336">
        <v>1483022</v>
      </c>
      <c r="F5" s="338">
        <v>2011</v>
      </c>
      <c r="G5" s="337">
        <v>5740471</v>
      </c>
      <c r="H5" s="337">
        <v>5692194</v>
      </c>
      <c r="I5" s="337">
        <v>48277</v>
      </c>
    </row>
    <row r="6" spans="1:11">
      <c r="A6" s="348">
        <v>2012</v>
      </c>
      <c r="B6" s="336">
        <v>4056470</v>
      </c>
      <c r="C6" s="336">
        <v>2676580</v>
      </c>
      <c r="D6" s="336">
        <v>1379890</v>
      </c>
      <c r="F6" s="338">
        <v>2012</v>
      </c>
      <c r="G6" s="337">
        <v>5701273</v>
      </c>
      <c r="H6" s="337">
        <v>5593313</v>
      </c>
      <c r="I6" s="337">
        <v>107960</v>
      </c>
    </row>
    <row r="7" spans="1:11">
      <c r="A7" s="348">
        <v>2013</v>
      </c>
      <c r="B7" s="336">
        <v>3376248</v>
      </c>
      <c r="C7" s="336">
        <v>2363288</v>
      </c>
      <c r="D7" s="336">
        <v>1012960</v>
      </c>
      <c r="F7" s="338">
        <v>2013</v>
      </c>
      <c r="G7" s="337">
        <v>5722805</v>
      </c>
      <c r="H7" s="337">
        <v>5569535</v>
      </c>
      <c r="I7" s="337">
        <v>153270</v>
      </c>
    </row>
    <row r="8" spans="1:11">
      <c r="A8" s="348">
        <v>2014</v>
      </c>
      <c r="B8" s="336">
        <v>3217922</v>
      </c>
      <c r="C8" s="336">
        <v>2299130</v>
      </c>
      <c r="D8" s="336">
        <v>918792</v>
      </c>
      <c r="F8" s="338">
        <v>2014</v>
      </c>
      <c r="G8" s="337">
        <v>6155683</v>
      </c>
      <c r="H8" s="337">
        <v>5989406</v>
      </c>
      <c r="I8" s="337">
        <v>166277</v>
      </c>
    </row>
    <row r="9" spans="1:11">
      <c r="A9" s="348">
        <v>2015</v>
      </c>
      <c r="B9" s="336">
        <v>3124054</v>
      </c>
      <c r="C9" s="336">
        <v>2168703</v>
      </c>
      <c r="D9" s="336">
        <v>955351</v>
      </c>
      <c r="F9" s="338">
        <v>2015</v>
      </c>
      <c r="G9" s="337">
        <v>5746816</v>
      </c>
      <c r="H9" s="337">
        <v>5592292</v>
      </c>
      <c r="I9" s="337">
        <v>154524</v>
      </c>
    </row>
    <row r="10" spans="1:11">
      <c r="A10" s="348">
        <v>2016</v>
      </c>
      <c r="B10" s="336">
        <v>3132208</v>
      </c>
      <c r="C10" s="336">
        <v>2110395</v>
      </c>
      <c r="D10" s="336">
        <v>1021813</v>
      </c>
      <c r="F10" s="338">
        <v>2016</v>
      </c>
      <c r="G10" s="337">
        <v>5796501</v>
      </c>
      <c r="H10" s="337">
        <v>5659744</v>
      </c>
      <c r="I10" s="337">
        <v>136757</v>
      </c>
    </row>
    <row r="11" spans="1:11">
      <c r="A11" s="348">
        <v>2017</v>
      </c>
      <c r="B11" s="336">
        <v>3055262</v>
      </c>
      <c r="C11" s="336">
        <v>2076080</v>
      </c>
      <c r="D11" s="336">
        <v>979182</v>
      </c>
      <c r="F11" s="338">
        <v>2017</v>
      </c>
      <c r="G11" s="337">
        <v>6603189</v>
      </c>
      <c r="H11" s="337">
        <v>6461006</v>
      </c>
      <c r="I11" s="337">
        <v>142183</v>
      </c>
    </row>
    <row r="12" spans="1:11" ht="15.75" customHeight="1">
      <c r="A12" s="345">
        <v>2018</v>
      </c>
      <c r="B12" s="336">
        <v>3475283</v>
      </c>
      <c r="C12" s="336">
        <v>2234752</v>
      </c>
      <c r="D12" s="336">
        <v>1240531</v>
      </c>
      <c r="F12" s="345">
        <v>2018</v>
      </c>
      <c r="G12" s="337">
        <v>7304276</v>
      </c>
      <c r="H12" s="337">
        <v>7190170</v>
      </c>
      <c r="I12" s="337">
        <v>114106</v>
      </c>
    </row>
    <row r="13" spans="1:11" ht="15.75" customHeight="1">
      <c r="A13" s="348">
        <v>2019</v>
      </c>
      <c r="B13" s="336">
        <v>3942414</v>
      </c>
      <c r="C13" s="336">
        <v>2746734</v>
      </c>
      <c r="D13" s="336">
        <v>1195680</v>
      </c>
      <c r="F13" s="338">
        <v>2019</v>
      </c>
      <c r="G13" s="337">
        <v>7073610</v>
      </c>
      <c r="H13" s="337">
        <v>6968060</v>
      </c>
      <c r="I13" s="337">
        <v>105550</v>
      </c>
    </row>
    <row r="14" spans="1:11" ht="15.75" customHeight="1"/>
    <row r="15" spans="1:11">
      <c r="C15" s="335" t="s">
        <v>553</v>
      </c>
      <c r="D15" s="334" t="s">
        <v>552</v>
      </c>
      <c r="K15" s="202" t="s">
        <v>1099</v>
      </c>
    </row>
    <row r="16" spans="1:11">
      <c r="B16" s="339" t="s">
        <v>554</v>
      </c>
      <c r="C16" s="346" t="s">
        <v>136</v>
      </c>
      <c r="D16" s="346" t="s">
        <v>136</v>
      </c>
      <c r="F16" s="347"/>
      <c r="G16" s="335" t="s">
        <v>553</v>
      </c>
      <c r="H16" s="334" t="s">
        <v>552</v>
      </c>
    </row>
    <row r="17" spans="2:11">
      <c r="B17" s="338">
        <v>2010</v>
      </c>
      <c r="C17" s="337">
        <v>4907912</v>
      </c>
      <c r="D17" s="336">
        <v>3811553</v>
      </c>
      <c r="F17" s="347"/>
      <c r="G17" s="346" t="s">
        <v>136</v>
      </c>
      <c r="H17" s="346" t="s">
        <v>136</v>
      </c>
    </row>
    <row r="18" spans="2:11">
      <c r="B18" s="338">
        <v>2011</v>
      </c>
      <c r="C18" s="337">
        <v>5740471</v>
      </c>
      <c r="D18" s="336">
        <v>3878475</v>
      </c>
      <c r="F18" s="174" t="s">
        <v>551</v>
      </c>
      <c r="G18" s="342">
        <f>(C18-C17)/C17*100</f>
        <v>16.963608964463912</v>
      </c>
      <c r="H18" s="342">
        <f>(D18-D17)/D17*100</f>
        <v>1.7557672686172803</v>
      </c>
    </row>
    <row r="19" spans="2:11">
      <c r="B19" s="338">
        <v>2012</v>
      </c>
      <c r="C19" s="337">
        <v>5701273</v>
      </c>
      <c r="D19" s="336">
        <v>4056470</v>
      </c>
      <c r="F19" s="174" t="s">
        <v>550</v>
      </c>
      <c r="G19" s="341">
        <f>(C19-C18)/C18*100</f>
        <v>-0.68283595544686138</v>
      </c>
      <c r="H19" s="342">
        <f>(D19-D18)/D18*100</f>
        <v>4.5893037856373962</v>
      </c>
    </row>
    <row r="20" spans="2:11">
      <c r="B20" s="338">
        <v>2013</v>
      </c>
      <c r="C20" s="337">
        <v>5722805</v>
      </c>
      <c r="D20" s="336">
        <v>3376248</v>
      </c>
      <c r="F20" s="174" t="s">
        <v>549</v>
      </c>
      <c r="G20" s="342">
        <f>(C20-C19)/C19*100</f>
        <v>0.37767003965605572</v>
      </c>
      <c r="H20" s="341">
        <f>(D20-D19)/D19*100</f>
        <v>-16.768816236777294</v>
      </c>
    </row>
    <row r="21" spans="2:11">
      <c r="B21" s="338">
        <v>2014</v>
      </c>
      <c r="C21" s="337">
        <v>6155683</v>
      </c>
      <c r="D21" s="336">
        <v>3217922</v>
      </c>
      <c r="F21" s="174" t="s">
        <v>548</v>
      </c>
      <c r="G21" s="342">
        <f>(C21-C20)/C20*100</f>
        <v>7.5640878904663005</v>
      </c>
      <c r="H21" s="341">
        <f>(D21-D20)/D20*100</f>
        <v>-4.6894067023512491</v>
      </c>
    </row>
    <row r="22" spans="2:11">
      <c r="B22" s="338">
        <v>2015</v>
      </c>
      <c r="C22" s="337">
        <v>5746816</v>
      </c>
      <c r="D22" s="336">
        <v>3124054</v>
      </c>
      <c r="F22" s="174" t="s">
        <v>547</v>
      </c>
      <c r="G22" s="341">
        <f>(C22-C21)/C21*100</f>
        <v>-6.6421061643362727</v>
      </c>
      <c r="H22" s="341">
        <f>(D22-D21)/D21*100</f>
        <v>-2.9170377653653508</v>
      </c>
    </row>
    <row r="23" spans="2:11">
      <c r="B23" s="338">
        <v>2016</v>
      </c>
      <c r="C23" s="337">
        <v>5796501</v>
      </c>
      <c r="D23" s="336">
        <v>3132208</v>
      </c>
      <c r="F23" s="174" t="s">
        <v>546</v>
      </c>
      <c r="G23" s="342">
        <f>(C23-C22)/C22*100</f>
        <v>0.86456570038087177</v>
      </c>
      <c r="H23" s="342">
        <f>(D23-D22)/D22*100</f>
        <v>0.26100701204268556</v>
      </c>
    </row>
    <row r="24" spans="2:11">
      <c r="B24" s="338">
        <v>2017</v>
      </c>
      <c r="C24" s="337">
        <v>6603189</v>
      </c>
      <c r="D24" s="336">
        <v>3055262</v>
      </c>
      <c r="F24" s="174" t="s">
        <v>545</v>
      </c>
      <c r="G24" s="342">
        <f>(C24-C23)/C23*100</f>
        <v>13.916809468332705</v>
      </c>
      <c r="H24" s="341">
        <f>(D24-D23)/D23*100</f>
        <v>-2.4566056915760384</v>
      </c>
    </row>
    <row r="25" spans="2:11">
      <c r="B25" s="338">
        <v>2018</v>
      </c>
      <c r="C25" s="337">
        <v>7304276</v>
      </c>
      <c r="D25" s="336">
        <v>3475283</v>
      </c>
      <c r="F25" s="174" t="s">
        <v>544</v>
      </c>
      <c r="G25" s="342">
        <f>(C25-C24)/C24*100</f>
        <v>10.617400168312614</v>
      </c>
      <c r="H25" s="340">
        <f>(D25-D24)/D24*100</f>
        <v>13.74746257440442</v>
      </c>
    </row>
    <row r="26" spans="2:11">
      <c r="B26" s="338">
        <v>2019</v>
      </c>
      <c r="C26" s="337">
        <v>7073610</v>
      </c>
      <c r="D26" s="336">
        <v>3942414</v>
      </c>
      <c r="F26" s="174" t="s">
        <v>543</v>
      </c>
      <c r="G26" s="341">
        <f>(C26-C25)/C25*100</f>
        <v>-3.1579584342103173</v>
      </c>
      <c r="H26" s="340">
        <f>(D26-D25)/D25*100</f>
        <v>13.441524042790185</v>
      </c>
    </row>
    <row r="27" spans="2:11">
      <c r="B27" s="347"/>
    </row>
    <row r="28" spans="2:11">
      <c r="C28" s="335" t="s">
        <v>553</v>
      </c>
      <c r="D28" s="334" t="s">
        <v>552</v>
      </c>
    </row>
    <row r="29" spans="2:11">
      <c r="B29" s="339" t="s">
        <v>554</v>
      </c>
      <c r="C29" s="343" t="s">
        <v>555</v>
      </c>
      <c r="D29" s="343" t="s">
        <v>555</v>
      </c>
      <c r="G29" s="335" t="s">
        <v>553</v>
      </c>
      <c r="H29" s="334" t="s">
        <v>552</v>
      </c>
      <c r="K29" s="202" t="s">
        <v>1100</v>
      </c>
    </row>
    <row r="30" spans="2:11">
      <c r="B30" s="338">
        <v>2010</v>
      </c>
      <c r="C30" s="337">
        <v>4875725</v>
      </c>
      <c r="D30" s="336">
        <v>2487208</v>
      </c>
      <c r="G30" s="343" t="s">
        <v>555</v>
      </c>
      <c r="H30" s="343" t="s">
        <v>555</v>
      </c>
    </row>
    <row r="31" spans="2:11">
      <c r="B31" s="338">
        <v>2011</v>
      </c>
      <c r="C31" s="337">
        <v>5692194</v>
      </c>
      <c r="D31" s="336">
        <v>2395453</v>
      </c>
      <c r="F31" s="174" t="s">
        <v>551</v>
      </c>
      <c r="G31" s="342">
        <f>(C31-C30)/C30*100</f>
        <v>16.745591681237148</v>
      </c>
      <c r="H31" s="341">
        <f>(D31-D30)/D30*100</f>
        <v>-3.6890762654349776</v>
      </c>
    </row>
    <row r="32" spans="2:11">
      <c r="B32" s="338">
        <v>2012</v>
      </c>
      <c r="C32" s="337">
        <v>5593313</v>
      </c>
      <c r="D32" s="336">
        <v>2676580</v>
      </c>
      <c r="F32" s="174" t="s">
        <v>550</v>
      </c>
      <c r="G32" s="341">
        <f>(C32-C31)/C31*100</f>
        <v>-1.7371333443659862</v>
      </c>
      <c r="H32" s="342">
        <f>(D32-D31)/D31*100</f>
        <v>11.735859563932166</v>
      </c>
    </row>
    <row r="33" spans="2:8">
      <c r="B33" s="338">
        <v>2013</v>
      </c>
      <c r="C33" s="337">
        <v>5569535</v>
      </c>
      <c r="D33" s="336">
        <v>2363288</v>
      </c>
      <c r="F33" s="174" t="s">
        <v>549</v>
      </c>
      <c r="G33" s="341">
        <f>(C33-C32)/C32*100</f>
        <v>-0.4251147754470383</v>
      </c>
      <c r="H33" s="341">
        <f>(D33-D32)/D32*100</f>
        <v>-11.704936897085085</v>
      </c>
    </row>
    <row r="34" spans="2:8">
      <c r="B34" s="338">
        <v>2014</v>
      </c>
      <c r="C34" s="337">
        <v>5989406</v>
      </c>
      <c r="D34" s="336">
        <v>2299130</v>
      </c>
      <c r="F34" s="174" t="s">
        <v>548</v>
      </c>
      <c r="G34" s="342">
        <f>(C34-C33)/C33*100</f>
        <v>7.5387083481834667</v>
      </c>
      <c r="H34" s="341">
        <f>(D34-D33)/D33*100</f>
        <v>-2.7147770394467372</v>
      </c>
    </row>
    <row r="35" spans="2:8">
      <c r="B35" s="338">
        <v>2015</v>
      </c>
      <c r="C35" s="337">
        <v>5592292</v>
      </c>
      <c r="D35" s="336">
        <v>2168703</v>
      </c>
      <c r="F35" s="174" t="s">
        <v>547</v>
      </c>
      <c r="G35" s="341">
        <f>(C35-C34)/C34*100</f>
        <v>-6.6302735196111264</v>
      </c>
      <c r="H35" s="341">
        <f>(D35-D34)/D34*100</f>
        <v>-5.6728849608330103</v>
      </c>
    </row>
    <row r="36" spans="2:8">
      <c r="B36" s="338">
        <v>2016</v>
      </c>
      <c r="C36" s="337">
        <v>5659744</v>
      </c>
      <c r="D36" s="336">
        <v>2110395</v>
      </c>
      <c r="F36" s="174" t="s">
        <v>546</v>
      </c>
      <c r="G36" s="342">
        <f>(C36-C35)/C35*100</f>
        <v>1.2061601933518493</v>
      </c>
      <c r="H36" s="341">
        <f>(D36-D35)/D35*100</f>
        <v>-2.6886115802855439</v>
      </c>
    </row>
    <row r="37" spans="2:8">
      <c r="B37" s="338">
        <v>2017</v>
      </c>
      <c r="C37" s="337">
        <v>6461006</v>
      </c>
      <c r="D37" s="336">
        <v>2076080</v>
      </c>
      <c r="F37" s="174" t="s">
        <v>545</v>
      </c>
      <c r="G37" s="342">
        <f>(C37-C36)/C36*100</f>
        <v>14.157212764393584</v>
      </c>
      <c r="H37" s="341">
        <f>(D37-D36)/D36*100</f>
        <v>-1.6259989243719777</v>
      </c>
    </row>
    <row r="38" spans="2:8">
      <c r="B38" s="345">
        <v>2018</v>
      </c>
      <c r="C38" s="337">
        <v>7190170</v>
      </c>
      <c r="D38" s="336">
        <v>2234752</v>
      </c>
      <c r="F38" s="174" t="s">
        <v>544</v>
      </c>
      <c r="G38" s="342">
        <f>(C38-C37)/C37*100</f>
        <v>11.285610940463451</v>
      </c>
      <c r="H38" s="340">
        <f>(D38-D37)/D37*100</f>
        <v>7.6428654001772571</v>
      </c>
    </row>
    <row r="39" spans="2:8">
      <c r="B39" s="338">
        <v>2019</v>
      </c>
      <c r="C39" s="337">
        <v>6968060</v>
      </c>
      <c r="D39" s="336">
        <v>2746734</v>
      </c>
      <c r="F39" s="174" t="s">
        <v>543</v>
      </c>
      <c r="G39" s="341">
        <f>(C39-C38)/C38*100</f>
        <v>-3.0890785614248339</v>
      </c>
      <c r="H39" s="340">
        <f>(D39-D38)/D38*100</f>
        <v>22.910014176069648</v>
      </c>
    </row>
    <row r="41" spans="2:8">
      <c r="C41" s="335" t="s">
        <v>553</v>
      </c>
      <c r="D41" s="334" t="s">
        <v>552</v>
      </c>
    </row>
    <row r="42" spans="2:8">
      <c r="B42" s="339" t="s">
        <v>554</v>
      </c>
      <c r="C42" s="333" t="s">
        <v>135</v>
      </c>
      <c r="D42" s="333" t="s">
        <v>135</v>
      </c>
      <c r="G42" s="335" t="s">
        <v>553</v>
      </c>
      <c r="H42" s="334" t="s">
        <v>552</v>
      </c>
    </row>
    <row r="43" spans="2:8">
      <c r="B43" s="338">
        <v>2010</v>
      </c>
      <c r="C43" s="337">
        <v>32187</v>
      </c>
      <c r="D43" s="336">
        <v>1324345</v>
      </c>
      <c r="G43" s="333" t="s">
        <v>135</v>
      </c>
      <c r="H43" s="333" t="s">
        <v>135</v>
      </c>
    </row>
    <row r="44" spans="2:8">
      <c r="B44" s="338">
        <v>2011</v>
      </c>
      <c r="C44" s="337">
        <v>48277</v>
      </c>
      <c r="D44" s="336">
        <v>1483022</v>
      </c>
      <c r="F44" s="174" t="s">
        <v>551</v>
      </c>
      <c r="G44" s="332">
        <f>(C44-C43)/C43*100</f>
        <v>49.989126044676425</v>
      </c>
      <c r="H44" s="332">
        <f>(D44-D43)/D43*100</f>
        <v>11.981545594237151</v>
      </c>
    </row>
    <row r="45" spans="2:8">
      <c r="B45" s="338">
        <v>2012</v>
      </c>
      <c r="C45" s="337">
        <v>107960</v>
      </c>
      <c r="D45" s="336">
        <v>1379890</v>
      </c>
      <c r="F45" s="174" t="s">
        <v>550</v>
      </c>
      <c r="G45" s="332">
        <f>(C45-C44)/C44*100</f>
        <v>123.6261573834331</v>
      </c>
      <c r="H45" s="234">
        <f>(D45-D44)/D44*100</f>
        <v>-6.9541786972816322</v>
      </c>
    </row>
    <row r="46" spans="2:8">
      <c r="B46" s="338">
        <v>2013</v>
      </c>
      <c r="C46" s="337">
        <v>153270</v>
      </c>
      <c r="D46" s="336">
        <v>1012960</v>
      </c>
      <c r="F46" s="174" t="s">
        <v>549</v>
      </c>
      <c r="G46" s="332">
        <f>(C46-C45)/C45*100</f>
        <v>41.969247869581331</v>
      </c>
      <c r="H46" s="234">
        <f>(D46-D45)/D45*100</f>
        <v>-26.591250027176077</v>
      </c>
    </row>
    <row r="47" spans="2:8">
      <c r="B47" s="338">
        <v>2014</v>
      </c>
      <c r="C47" s="337">
        <v>166277</v>
      </c>
      <c r="D47" s="336">
        <v>918792</v>
      </c>
      <c r="F47" s="174" t="s">
        <v>548</v>
      </c>
      <c r="G47" s="332">
        <f>(C47-C46)/C46*100</f>
        <v>8.4863313107587928</v>
      </c>
      <c r="H47" s="234">
        <f>(D47-D46)/D46*100</f>
        <v>-9.2963196967303752</v>
      </c>
    </row>
    <row r="48" spans="2:8">
      <c r="B48" s="338">
        <v>2015</v>
      </c>
      <c r="C48" s="337">
        <v>154524</v>
      </c>
      <c r="D48" s="336">
        <v>955351</v>
      </c>
      <c r="F48" s="174" t="s">
        <v>547</v>
      </c>
      <c r="G48" s="234">
        <f>(C48-C47)/C47*100</f>
        <v>-7.0683257455931976</v>
      </c>
      <c r="H48" s="332">
        <f>(D48-D47)/D47*100</f>
        <v>3.9790289858858152</v>
      </c>
    </row>
    <row r="49" spans="2:8">
      <c r="B49" s="338">
        <v>2016</v>
      </c>
      <c r="C49" s="337">
        <v>136757</v>
      </c>
      <c r="D49" s="336">
        <v>1021813</v>
      </c>
      <c r="F49" s="174" t="s">
        <v>546</v>
      </c>
      <c r="G49" s="234">
        <f>(C49-C48)/C48*100</f>
        <v>-11.497890295358649</v>
      </c>
      <c r="H49" s="332">
        <f>(D49-D48)/D48*100</f>
        <v>6.9568148251271005</v>
      </c>
    </row>
    <row r="50" spans="2:8">
      <c r="B50" s="338">
        <v>2017</v>
      </c>
      <c r="C50" s="337">
        <v>142183</v>
      </c>
      <c r="D50" s="336">
        <v>979182</v>
      </c>
      <c r="F50" s="174" t="s">
        <v>545</v>
      </c>
      <c r="G50" s="332">
        <f>(C50-C49)/C49*100</f>
        <v>3.9676214014639104</v>
      </c>
      <c r="H50" s="234">
        <f>(D50-D49)/D49*100</f>
        <v>-4.1720941111534104</v>
      </c>
    </row>
    <row r="51" spans="2:8">
      <c r="B51" s="338">
        <v>2018</v>
      </c>
      <c r="C51" s="337">
        <v>114106</v>
      </c>
      <c r="D51" s="336">
        <v>1240531</v>
      </c>
      <c r="F51" s="174" t="s">
        <v>544</v>
      </c>
      <c r="G51" s="234">
        <f>(C51-C50)/C50*100</f>
        <v>-19.74708650119916</v>
      </c>
      <c r="H51" s="332">
        <f>(D51-D50)/D50*100</f>
        <v>26.690543739570376</v>
      </c>
    </row>
    <row r="52" spans="2:8">
      <c r="B52" s="338">
        <v>2019</v>
      </c>
      <c r="C52" s="337">
        <v>105550</v>
      </c>
      <c r="D52" s="336">
        <v>1195680</v>
      </c>
      <c r="F52" s="174" t="s">
        <v>543</v>
      </c>
      <c r="G52" s="234">
        <f>(C52-C51)/C51*100</f>
        <v>-7.4982910626960901</v>
      </c>
      <c r="H52" s="234">
        <f>(D52-D51)/D51*100</f>
        <v>-3.6154678923783443</v>
      </c>
    </row>
  </sheetData>
  <mergeCells count="2">
    <mergeCell ref="B2:D2"/>
    <mergeCell ref="G2:I2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DE725-AF79-4A43-9844-E4AE6728C8B9}">
  <dimension ref="A1:H33"/>
  <sheetViews>
    <sheetView zoomScaleNormal="100" workbookViewId="0">
      <selection activeCell="H27" sqref="H27"/>
    </sheetView>
  </sheetViews>
  <sheetFormatPr defaultRowHeight="15"/>
  <cols>
    <col min="1" max="1" width="14.125" style="174" customWidth="1"/>
    <col min="2" max="3" width="11.25" style="174" customWidth="1"/>
    <col min="4" max="4" width="15.875" style="174" bestFit="1" customWidth="1"/>
    <col min="5" max="5" width="13.625" style="219" customWidth="1"/>
    <col min="6" max="6" width="7.75" style="174" customWidth="1"/>
    <col min="7" max="7" width="5.125" style="174" customWidth="1"/>
    <col min="8" max="8" width="9" style="174"/>
    <col min="9" max="9" width="10.625" style="174" bestFit="1" customWidth="1"/>
    <col min="10" max="10" width="10.875" style="174" customWidth="1"/>
    <col min="11" max="11" width="9" style="174"/>
    <col min="12" max="12" width="9.875" style="174" bestFit="1" customWidth="1"/>
    <col min="13" max="14" width="9" style="174"/>
    <col min="15" max="15" width="10.625" style="174" bestFit="1" customWidth="1"/>
    <col min="16" max="16384" width="9" style="174"/>
  </cols>
  <sheetData>
    <row r="1" spans="1:8">
      <c r="A1" s="308" t="s">
        <v>1101</v>
      </c>
      <c r="H1" s="308" t="s">
        <v>574</v>
      </c>
    </row>
    <row r="2" spans="1:8" ht="15.75" thickBot="1">
      <c r="A2" s="364" t="s">
        <v>573</v>
      </c>
      <c r="B2" s="363" t="s">
        <v>136</v>
      </c>
      <c r="C2" s="363" t="s">
        <v>572</v>
      </c>
      <c r="D2" s="363" t="s">
        <v>571</v>
      </c>
      <c r="E2" s="363" t="s">
        <v>135</v>
      </c>
    </row>
    <row r="3" spans="1:8">
      <c r="A3" s="358" t="s">
        <v>60</v>
      </c>
      <c r="B3" s="359">
        <v>1954106</v>
      </c>
      <c r="C3" s="360">
        <v>27.625300235664675</v>
      </c>
      <c r="D3" s="359">
        <v>1943956</v>
      </c>
      <c r="E3" s="359">
        <v>10150</v>
      </c>
    </row>
    <row r="4" spans="1:8">
      <c r="A4" s="358" t="s">
        <v>55</v>
      </c>
      <c r="B4" s="359">
        <v>1075708</v>
      </c>
      <c r="C4" s="360">
        <v>15.20734108892065</v>
      </c>
      <c r="D4" s="359">
        <v>1058893</v>
      </c>
      <c r="E4" s="359">
        <v>16815</v>
      </c>
    </row>
    <row r="5" spans="1:8">
      <c r="A5" s="358" t="s">
        <v>570</v>
      </c>
      <c r="B5" s="359">
        <v>1029008</v>
      </c>
      <c r="C5" s="360">
        <v>14.547140710330369</v>
      </c>
      <c r="D5" s="359">
        <v>1017641</v>
      </c>
      <c r="E5" s="359">
        <v>11367</v>
      </c>
    </row>
    <row r="6" spans="1:8">
      <c r="A6" s="358" t="s">
        <v>45</v>
      </c>
      <c r="B6" s="359">
        <v>743699</v>
      </c>
      <c r="C6" s="360">
        <v>10.513712234629843</v>
      </c>
      <c r="D6" s="359">
        <v>742857</v>
      </c>
      <c r="E6" s="359">
        <v>842</v>
      </c>
    </row>
    <row r="7" spans="1:8">
      <c r="A7" s="358" t="s">
        <v>48</v>
      </c>
      <c r="B7" s="359">
        <v>551220</v>
      </c>
      <c r="C7" s="360">
        <v>7.7926263958572788</v>
      </c>
      <c r="D7" s="359">
        <v>551220</v>
      </c>
      <c r="E7" s="359" t="s">
        <v>52</v>
      </c>
    </row>
    <row r="8" spans="1:8">
      <c r="A8" s="358" t="s">
        <v>41</v>
      </c>
      <c r="B8" s="359">
        <v>459909</v>
      </c>
      <c r="C8" s="360">
        <v>6.5017579425498431</v>
      </c>
      <c r="D8" s="359">
        <v>459741</v>
      </c>
      <c r="E8" s="359">
        <v>168</v>
      </c>
    </row>
    <row r="9" spans="1:8">
      <c r="A9" s="358" t="s">
        <v>569</v>
      </c>
      <c r="B9" s="359">
        <v>387242</v>
      </c>
      <c r="C9" s="360">
        <v>5.4744607067678315</v>
      </c>
      <c r="D9" s="359">
        <v>387240</v>
      </c>
      <c r="E9" s="359">
        <v>2</v>
      </c>
    </row>
    <row r="10" spans="1:8">
      <c r="A10" s="358" t="s">
        <v>54</v>
      </c>
      <c r="B10" s="359">
        <v>175243</v>
      </c>
      <c r="C10" s="360">
        <v>2.4774195919763744</v>
      </c>
      <c r="D10" s="359">
        <v>175210</v>
      </c>
      <c r="E10" s="359">
        <v>33</v>
      </c>
    </row>
    <row r="11" spans="1:8">
      <c r="A11" s="362" t="s">
        <v>40</v>
      </c>
      <c r="B11" s="359">
        <v>116178</v>
      </c>
      <c r="C11" s="360">
        <v>1.6424145521169529</v>
      </c>
      <c r="D11" s="359">
        <v>116178</v>
      </c>
      <c r="E11" s="359" t="s">
        <v>52</v>
      </c>
    </row>
    <row r="12" spans="1:8">
      <c r="A12" s="358" t="s">
        <v>44</v>
      </c>
      <c r="B12" s="359">
        <v>81553</v>
      </c>
      <c r="C12" s="360">
        <v>1.1529190894041375</v>
      </c>
      <c r="D12" s="359">
        <v>81323</v>
      </c>
      <c r="E12" s="359">
        <v>230</v>
      </c>
    </row>
    <row r="13" spans="1:8">
      <c r="A13" s="358" t="s">
        <v>46</v>
      </c>
      <c r="B13" s="359">
        <v>76662</v>
      </c>
      <c r="C13" s="360">
        <v>1.083774762815592</v>
      </c>
      <c r="D13" s="359">
        <v>69000</v>
      </c>
      <c r="E13" s="359">
        <v>7662</v>
      </c>
    </row>
    <row r="14" spans="1:8">
      <c r="A14" s="358" t="s">
        <v>56</v>
      </c>
      <c r="B14" s="359">
        <v>67039</v>
      </c>
      <c r="C14" s="360">
        <v>0.94773390107738487</v>
      </c>
      <c r="D14" s="359">
        <v>45912</v>
      </c>
      <c r="E14" s="359">
        <v>21127</v>
      </c>
    </row>
    <row r="15" spans="1:8">
      <c r="A15" s="362" t="s">
        <v>568</v>
      </c>
      <c r="B15" s="359">
        <v>53861</v>
      </c>
      <c r="C15" s="360">
        <v>0.76143581565848273</v>
      </c>
      <c r="D15" s="359">
        <v>40434</v>
      </c>
      <c r="E15" s="359">
        <v>13427</v>
      </c>
    </row>
    <row r="16" spans="1:8">
      <c r="A16" s="362" t="s">
        <v>64</v>
      </c>
      <c r="B16" s="359">
        <v>32143</v>
      </c>
      <c r="C16" s="360">
        <v>0.45440729698131505</v>
      </c>
      <c r="D16" s="359">
        <v>31877</v>
      </c>
      <c r="E16" s="359">
        <v>266</v>
      </c>
    </row>
    <row r="17" spans="1:8">
      <c r="A17" s="362" t="s">
        <v>42</v>
      </c>
      <c r="B17" s="359">
        <v>27222</v>
      </c>
      <c r="C17" s="360">
        <v>0.38483885880052759</v>
      </c>
      <c r="D17" s="359">
        <v>27216</v>
      </c>
      <c r="E17" s="359">
        <v>6</v>
      </c>
    </row>
    <row r="18" spans="1:8">
      <c r="A18" s="362" t="s">
        <v>57</v>
      </c>
      <c r="B18" s="359">
        <v>26213</v>
      </c>
      <c r="C18" s="360">
        <v>0.37057457224811657</v>
      </c>
      <c r="D18" s="359">
        <v>5760</v>
      </c>
      <c r="E18" s="359">
        <v>20453</v>
      </c>
    </row>
    <row r="19" spans="1:8">
      <c r="A19" s="362" t="s">
        <v>567</v>
      </c>
      <c r="B19" s="359">
        <v>26042</v>
      </c>
      <c r="C19" s="360">
        <v>0.36815713617233631</v>
      </c>
      <c r="D19" s="359">
        <v>26030</v>
      </c>
      <c r="E19" s="359">
        <v>12</v>
      </c>
    </row>
    <row r="20" spans="1:8">
      <c r="A20" s="362" t="s">
        <v>63</v>
      </c>
      <c r="B20" s="359">
        <v>24855</v>
      </c>
      <c r="C20" s="360">
        <v>0.35137645417262192</v>
      </c>
      <c r="D20" s="359">
        <v>24855</v>
      </c>
      <c r="E20" s="359" t="s">
        <v>52</v>
      </c>
    </row>
    <row r="21" spans="1:8">
      <c r="A21" s="362" t="s">
        <v>566</v>
      </c>
      <c r="B21" s="359">
        <v>13747</v>
      </c>
      <c r="C21" s="360">
        <v>0.1943420686184282</v>
      </c>
      <c r="D21" s="359">
        <v>13692</v>
      </c>
      <c r="E21" s="359">
        <v>55</v>
      </c>
    </row>
    <row r="22" spans="1:8">
      <c r="A22" s="362" t="s">
        <v>565</v>
      </c>
      <c r="B22" s="359">
        <v>10888</v>
      </c>
      <c r="C22" s="360">
        <v>0.15392423387775125</v>
      </c>
      <c r="D22" s="359">
        <v>10888</v>
      </c>
      <c r="E22" s="359" t="s">
        <v>52</v>
      </c>
      <c r="H22" s="355"/>
    </row>
    <row r="23" spans="1:8">
      <c r="A23" s="358" t="s">
        <v>104</v>
      </c>
      <c r="B23" s="359">
        <v>10507</v>
      </c>
      <c r="C23" s="360">
        <v>0.14853801665627595</v>
      </c>
      <c r="D23" s="359">
        <v>10429</v>
      </c>
      <c r="E23" s="359">
        <v>78</v>
      </c>
    </row>
    <row r="24" spans="1:8">
      <c r="A24" s="358" t="s">
        <v>564</v>
      </c>
      <c r="B24" s="359">
        <v>10273</v>
      </c>
      <c r="C24" s="360">
        <v>0.14522994623678717</v>
      </c>
      <c r="D24" s="359">
        <v>9508</v>
      </c>
      <c r="E24" s="359">
        <v>765</v>
      </c>
    </row>
    <row r="25" spans="1:8">
      <c r="A25" s="362" t="s">
        <v>563</v>
      </c>
      <c r="B25" s="359">
        <v>9898</v>
      </c>
      <c r="C25" s="360">
        <v>0.13992855133376028</v>
      </c>
      <c r="D25" s="359">
        <v>9636</v>
      </c>
      <c r="E25" s="359">
        <v>262</v>
      </c>
    </row>
    <row r="26" spans="1:8">
      <c r="A26" s="362" t="s">
        <v>562</v>
      </c>
      <c r="B26" s="359">
        <v>7205</v>
      </c>
      <c r="C26" s="360">
        <v>0.10185746740348989</v>
      </c>
      <c r="D26" s="359">
        <v>6352</v>
      </c>
      <c r="E26" s="359">
        <v>853</v>
      </c>
    </row>
    <row r="27" spans="1:8">
      <c r="A27" s="362" t="s">
        <v>561</v>
      </c>
      <c r="B27" s="359">
        <v>7183</v>
      </c>
      <c r="C27" s="360">
        <v>0.10154645223584564</v>
      </c>
      <c r="D27" s="359">
        <v>7183</v>
      </c>
      <c r="E27" s="359" t="s">
        <v>52</v>
      </c>
    </row>
    <row r="28" spans="1:8">
      <c r="A28" s="358" t="s">
        <v>560</v>
      </c>
      <c r="B28" s="359">
        <v>6246</v>
      </c>
      <c r="C28" s="360">
        <v>8.8300033504815786E-2</v>
      </c>
      <c r="D28" s="359">
        <v>6246</v>
      </c>
      <c r="E28" s="359" t="s">
        <v>52</v>
      </c>
    </row>
    <row r="29" spans="1:8">
      <c r="A29" s="362" t="s">
        <v>105</v>
      </c>
      <c r="B29" s="359">
        <v>6123</v>
      </c>
      <c r="C29" s="360">
        <v>8.6561175976622967E-2</v>
      </c>
      <c r="D29" s="359">
        <v>6123</v>
      </c>
      <c r="E29" s="359" t="s">
        <v>52</v>
      </c>
    </row>
    <row r="30" spans="1:8">
      <c r="A30" s="358" t="s">
        <v>559</v>
      </c>
      <c r="B30" s="359">
        <v>6062</v>
      </c>
      <c r="C30" s="360">
        <v>8.5698815739063933E-2</v>
      </c>
      <c r="D30" s="359">
        <v>6062</v>
      </c>
      <c r="E30" s="359" t="s">
        <v>52</v>
      </c>
    </row>
    <row r="31" spans="1:8">
      <c r="A31" s="361" t="s">
        <v>558</v>
      </c>
      <c r="B31" s="359">
        <v>77575</v>
      </c>
      <c r="C31" s="360">
        <v>1.0966818922728283</v>
      </c>
      <c r="D31" s="359">
        <v>76598</v>
      </c>
      <c r="E31" s="359">
        <v>977</v>
      </c>
    </row>
    <row r="32" spans="1:8">
      <c r="A32" s="628" t="s">
        <v>136</v>
      </c>
      <c r="B32" s="356">
        <v>7073610</v>
      </c>
      <c r="C32" s="357">
        <v>100</v>
      </c>
      <c r="D32" s="356">
        <v>6968060</v>
      </c>
      <c r="E32" s="356">
        <v>105550</v>
      </c>
      <c r="H32" s="355"/>
    </row>
    <row r="33" spans="5:7">
      <c r="E33" s="174"/>
      <c r="G33" s="355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371C7-3C58-4D56-987B-90B3F67B5203}">
  <dimension ref="A1:N24"/>
  <sheetViews>
    <sheetView zoomScaleNormal="100" workbookViewId="0">
      <selection activeCell="G28" sqref="G28"/>
    </sheetView>
  </sheetViews>
  <sheetFormatPr defaultRowHeight="15"/>
  <cols>
    <col min="1" max="1" width="13.625" style="365" customWidth="1"/>
    <col min="2" max="2" width="11.25" style="365" customWidth="1"/>
    <col min="3" max="3" width="11.625" style="365" customWidth="1"/>
    <col min="4" max="4" width="12.375" style="365" customWidth="1"/>
    <col min="5" max="5" width="11.25" style="365" customWidth="1"/>
    <col min="6" max="6" width="4.5" style="365" customWidth="1"/>
    <col min="7" max="7" width="7.375" style="174" customWidth="1"/>
    <col min="8" max="8" width="10.25" style="174" customWidth="1"/>
    <col min="9" max="9" width="7.875" style="174" customWidth="1"/>
    <col min="10" max="10" width="3.75" style="174" customWidth="1"/>
    <col min="11" max="11" width="12.625" style="174" bestFit="1" customWidth="1"/>
    <col min="12" max="12" width="9.25" style="174" customWidth="1"/>
    <col min="13" max="13" width="5" style="174" customWidth="1"/>
    <col min="14" max="14" width="9.375" style="174" customWidth="1"/>
    <col min="15" max="15" width="10" style="174" customWidth="1"/>
    <col min="16" max="16" width="9" style="174"/>
    <col min="17" max="17" width="9" style="174" customWidth="1"/>
    <col min="18" max="16384" width="9" style="174"/>
  </cols>
  <sheetData>
    <row r="1" spans="1:14" ht="15.75">
      <c r="A1" s="375" t="s">
        <v>1102</v>
      </c>
      <c r="B1" s="353"/>
      <c r="C1" s="353"/>
      <c r="D1" s="353"/>
      <c r="E1" s="353"/>
      <c r="F1" s="353"/>
      <c r="N1" s="308" t="s">
        <v>1103</v>
      </c>
    </row>
    <row r="2" spans="1:14" ht="15.75" thickBot="1">
      <c r="A2" s="364" t="s">
        <v>442</v>
      </c>
      <c r="B2" s="363" t="s">
        <v>136</v>
      </c>
      <c r="C2" s="363" t="s">
        <v>572</v>
      </c>
      <c r="D2" s="363" t="s">
        <v>571</v>
      </c>
      <c r="E2" s="363" t="s">
        <v>135</v>
      </c>
      <c r="G2" s="363" t="s">
        <v>312</v>
      </c>
      <c r="H2" s="363" t="s">
        <v>571</v>
      </c>
      <c r="I2" s="363" t="s">
        <v>135</v>
      </c>
      <c r="K2" s="364" t="s">
        <v>442</v>
      </c>
      <c r="L2" s="363" t="s">
        <v>312</v>
      </c>
    </row>
    <row r="3" spans="1:14">
      <c r="A3" s="370" t="s">
        <v>440</v>
      </c>
      <c r="B3" s="371">
        <v>196936</v>
      </c>
      <c r="C3" s="373">
        <f>B3/$B$23*100</f>
        <v>2.7840946843266732</v>
      </c>
      <c r="D3" s="359">
        <v>186273</v>
      </c>
      <c r="E3" s="371">
        <v>10663</v>
      </c>
      <c r="G3" s="342">
        <f>B3/$B$23*100</f>
        <v>2.7840946843266732</v>
      </c>
      <c r="H3" s="342">
        <f>D3/$D$23*100</f>
        <v>2.6732404715229205</v>
      </c>
      <c r="I3" s="342">
        <f>E3/$E$23*100</f>
        <v>10.102321174798673</v>
      </c>
      <c r="K3" s="370" t="s">
        <v>415</v>
      </c>
      <c r="L3" s="369" t="s">
        <v>52</v>
      </c>
    </row>
    <row r="4" spans="1:14">
      <c r="A4" s="370" t="s">
        <v>575</v>
      </c>
      <c r="B4" s="369">
        <v>13</v>
      </c>
      <c r="C4" s="373">
        <f>B4/$B$23*100</f>
        <v>1.8378168997159865E-4</v>
      </c>
      <c r="D4" s="369">
        <v>13</v>
      </c>
      <c r="E4" s="369" t="s">
        <v>52</v>
      </c>
      <c r="G4" s="342">
        <f>B4/$B$23*100</f>
        <v>1.8378168997159865E-4</v>
      </c>
      <c r="H4" s="342">
        <f>D4/$D$23*100</f>
        <v>1.8656555770185676E-4</v>
      </c>
      <c r="I4" s="342"/>
      <c r="K4" s="370" t="s">
        <v>436</v>
      </c>
      <c r="L4" s="371">
        <v>3914705</v>
      </c>
    </row>
    <row r="5" spans="1:14">
      <c r="A5" s="370" t="s">
        <v>436</v>
      </c>
      <c r="B5" s="371">
        <v>3914705</v>
      </c>
      <c r="C5" s="373">
        <f>B5/$B$23*100</f>
        <v>55.342392356943627</v>
      </c>
      <c r="D5" s="359">
        <v>3891027</v>
      </c>
      <c r="E5" s="371">
        <v>23678</v>
      </c>
      <c r="G5" s="342">
        <f>B5/$B$23*100</f>
        <v>55.342392356943627</v>
      </c>
      <c r="H5" s="342">
        <f>D5/$D$23*100</f>
        <v>55.840894022152511</v>
      </c>
      <c r="I5" s="342">
        <f>E5/$E$23*100</f>
        <v>22.432970156324018</v>
      </c>
      <c r="K5" s="370" t="s">
        <v>578</v>
      </c>
      <c r="L5" s="371">
        <v>1928320</v>
      </c>
    </row>
    <row r="6" spans="1:14">
      <c r="A6" s="370" t="s">
        <v>577</v>
      </c>
      <c r="B6" s="371">
        <v>148241</v>
      </c>
      <c r="C6" s="373">
        <f>B6/$B$23*100</f>
        <v>2.095690884852289</v>
      </c>
      <c r="D6" s="359">
        <v>148240</v>
      </c>
      <c r="E6" s="371">
        <v>1</v>
      </c>
      <c r="G6" s="342">
        <f>B6/$B$23*100</f>
        <v>2.095690884852289</v>
      </c>
      <c r="H6" s="342">
        <f>D6/$D$23*100</f>
        <v>2.127421405671019</v>
      </c>
      <c r="I6" s="342">
        <f>E6/$E$23*100</f>
        <v>9.4741828517290396E-4</v>
      </c>
      <c r="K6" s="370" t="s">
        <v>432</v>
      </c>
      <c r="L6" s="371">
        <v>367855</v>
      </c>
    </row>
    <row r="7" spans="1:14">
      <c r="A7" s="370" t="s">
        <v>432</v>
      </c>
      <c r="B7" s="371">
        <v>367855</v>
      </c>
      <c r="C7" s="373">
        <f>B7/$B$23*100</f>
        <v>5.2003856588078792</v>
      </c>
      <c r="D7" s="359">
        <v>367549</v>
      </c>
      <c r="E7" s="371">
        <v>306</v>
      </c>
      <c r="G7" s="342">
        <f>B7/$B$23*100</f>
        <v>5.2003856588078792</v>
      </c>
      <c r="H7" s="342">
        <f>D7/$D$23*100</f>
        <v>5.2747680129045964</v>
      </c>
      <c r="I7" s="342">
        <f>E7/$E$23*100</f>
        <v>0.28990999526290862</v>
      </c>
      <c r="K7" s="370" t="s">
        <v>576</v>
      </c>
      <c r="L7" s="371">
        <v>317634</v>
      </c>
    </row>
    <row r="8" spans="1:14">
      <c r="A8" s="370" t="s">
        <v>578</v>
      </c>
      <c r="B8" s="371">
        <v>1928320</v>
      </c>
      <c r="C8" s="373">
        <f>B8/$B$23*100</f>
        <v>27.260762185079475</v>
      </c>
      <c r="D8" s="359">
        <v>1928213</v>
      </c>
      <c r="E8" s="371">
        <v>107</v>
      </c>
      <c r="G8" s="342">
        <f>B8/$B$23*100</f>
        <v>27.260762185079475</v>
      </c>
      <c r="H8" s="342">
        <f>D8/$D$23*100</f>
        <v>27.672164131766948</v>
      </c>
      <c r="I8" s="342">
        <f>E8/$E$23*100</f>
        <v>0.10137375651350072</v>
      </c>
      <c r="K8" s="370" t="s">
        <v>440</v>
      </c>
      <c r="L8" s="371">
        <v>196936</v>
      </c>
    </row>
    <row r="9" spans="1:14">
      <c r="A9" s="370" t="s">
        <v>428</v>
      </c>
      <c r="B9" s="371">
        <v>28222</v>
      </c>
      <c r="C9" s="373">
        <f>B9/$B$23*100</f>
        <v>0.39897591187526593</v>
      </c>
      <c r="D9" s="359">
        <v>28222</v>
      </c>
      <c r="E9" s="371" t="s">
        <v>52</v>
      </c>
      <c r="G9" s="342">
        <f>B9/$B$23*100</f>
        <v>0.39897591187526593</v>
      </c>
      <c r="H9" s="342">
        <f>D9/$D$23*100</f>
        <v>0.40501947457398474</v>
      </c>
      <c r="I9" s="342"/>
      <c r="K9" s="370" t="s">
        <v>577</v>
      </c>
      <c r="L9" s="371">
        <v>148241</v>
      </c>
    </row>
    <row r="10" spans="1:14">
      <c r="A10" s="370" t="s">
        <v>576</v>
      </c>
      <c r="B10" s="371">
        <v>317634</v>
      </c>
      <c r="C10" s="373">
        <f>B10/$B$23*100</f>
        <v>4.4904087163414435</v>
      </c>
      <c r="D10" s="359">
        <v>317358</v>
      </c>
      <c r="E10" s="371">
        <v>276</v>
      </c>
      <c r="G10" s="342">
        <f>B10/$B$23*100</f>
        <v>4.4904087163414435</v>
      </c>
      <c r="H10" s="342">
        <f>D10/$D$23*100</f>
        <v>4.5544670970112193</v>
      </c>
      <c r="I10" s="342">
        <f>E10/$E$23*100</f>
        <v>0.26148744670772145</v>
      </c>
      <c r="K10" s="370" t="s">
        <v>403</v>
      </c>
      <c r="L10" s="371">
        <v>68001</v>
      </c>
    </row>
    <row r="11" spans="1:14">
      <c r="A11" s="370" t="s">
        <v>424</v>
      </c>
      <c r="B11" s="371">
        <v>24484</v>
      </c>
      <c r="C11" s="373">
        <f>B11/$B$23*100</f>
        <v>0.34613160748189398</v>
      </c>
      <c r="D11" s="359">
        <v>22221</v>
      </c>
      <c r="E11" s="371">
        <v>2263</v>
      </c>
      <c r="G11" s="342">
        <f>B11/$B$23*100</f>
        <v>0.34613160748189398</v>
      </c>
      <c r="H11" s="342">
        <f>D11/$D$23*100</f>
        <v>0.31889794289945839</v>
      </c>
      <c r="I11" s="342">
        <f>E11/$E$23*100</f>
        <v>2.1440075793462814</v>
      </c>
      <c r="K11" s="370" t="s">
        <v>420</v>
      </c>
      <c r="L11" s="371">
        <v>52199</v>
      </c>
    </row>
    <row r="12" spans="1:14">
      <c r="A12" s="370" t="s">
        <v>422</v>
      </c>
      <c r="B12" s="371">
        <v>585</v>
      </c>
      <c r="C12" s="373">
        <f>B12/$B$23*100</f>
        <v>8.2701760487219403E-3</v>
      </c>
      <c r="D12" s="359">
        <v>585</v>
      </c>
      <c r="E12" s="371" t="s">
        <v>52</v>
      </c>
      <c r="G12" s="342">
        <f>B12/$B$23*100</f>
        <v>8.2701760487219403E-3</v>
      </c>
      <c r="H12" s="342">
        <f>D12/$D$23*100</f>
        <v>8.3954500965835541E-3</v>
      </c>
      <c r="I12" s="342"/>
      <c r="K12" s="370" t="s">
        <v>428</v>
      </c>
      <c r="L12" s="371">
        <v>28222</v>
      </c>
    </row>
    <row r="13" spans="1:14">
      <c r="A13" s="370" t="s">
        <v>420</v>
      </c>
      <c r="B13" s="371">
        <v>52199</v>
      </c>
      <c r="C13" s="373">
        <f>B13/$B$23*100</f>
        <v>0.73794003344826753</v>
      </c>
      <c r="D13" s="359">
        <v>52175</v>
      </c>
      <c r="E13" s="371">
        <v>24</v>
      </c>
      <c r="G13" s="342">
        <f>B13/$B$23*100</f>
        <v>0.73794003344826753</v>
      </c>
      <c r="H13" s="342">
        <f>D13/$D$23*100</f>
        <v>0.74877369023802898</v>
      </c>
      <c r="I13" s="342">
        <f>E13/$E$23*100</f>
        <v>2.273803884414969E-2</v>
      </c>
      <c r="K13" s="370" t="s">
        <v>424</v>
      </c>
      <c r="L13" s="371">
        <v>24484</v>
      </c>
    </row>
    <row r="14" spans="1:14">
      <c r="A14" s="370" t="s">
        <v>418</v>
      </c>
      <c r="B14" s="371">
        <v>3228</v>
      </c>
      <c r="C14" s="373">
        <f>B14/$B$23*100</f>
        <v>4.5634407325255422E-2</v>
      </c>
      <c r="D14" s="359">
        <v>3228</v>
      </c>
      <c r="E14" s="371" t="s">
        <v>52</v>
      </c>
      <c r="G14" s="342">
        <f>B14/$B$23*100</f>
        <v>4.5634407325255422E-2</v>
      </c>
      <c r="H14" s="342">
        <f>D14/$D$23*100</f>
        <v>4.6325663097045666E-2</v>
      </c>
      <c r="I14" s="342"/>
      <c r="K14" s="370" t="s">
        <v>413</v>
      </c>
      <c r="L14" s="371">
        <v>9977</v>
      </c>
    </row>
    <row r="15" spans="1:14">
      <c r="A15" s="370" t="s">
        <v>416</v>
      </c>
      <c r="B15" s="371">
        <v>3548</v>
      </c>
      <c r="C15" s="373">
        <f>B15/$B$23*100</f>
        <v>5.0158264309171689E-2</v>
      </c>
      <c r="D15" s="359">
        <v>3548</v>
      </c>
      <c r="E15" s="371" t="s">
        <v>52</v>
      </c>
      <c r="G15" s="342">
        <f>B15/$B$23*100</f>
        <v>5.0158264309171689E-2</v>
      </c>
      <c r="H15" s="342">
        <f>D15/$D$23*100</f>
        <v>5.0918046055860595E-2</v>
      </c>
      <c r="I15" s="342"/>
      <c r="K15" s="370" t="s">
        <v>409</v>
      </c>
      <c r="L15" s="369">
        <v>9035</v>
      </c>
    </row>
    <row r="16" spans="1:14">
      <c r="A16" s="370" t="s">
        <v>415</v>
      </c>
      <c r="B16" s="369" t="s">
        <v>52</v>
      </c>
      <c r="C16" s="369" t="s">
        <v>52</v>
      </c>
      <c r="D16" s="371" t="s">
        <v>52</v>
      </c>
      <c r="E16" s="371" t="s">
        <v>52</v>
      </c>
      <c r="G16" s="342"/>
      <c r="H16" s="342"/>
      <c r="I16" s="342"/>
      <c r="K16" s="370" t="s">
        <v>416</v>
      </c>
      <c r="L16" s="371">
        <v>3548</v>
      </c>
    </row>
    <row r="17" spans="1:12">
      <c r="A17" s="370" t="s">
        <v>413</v>
      </c>
      <c r="B17" s="371">
        <v>9977</v>
      </c>
      <c r="C17" s="373">
        <f>B17/$B$23*100</f>
        <v>0.1410453785266646</v>
      </c>
      <c r="D17" s="359">
        <v>9961</v>
      </c>
      <c r="E17" s="371">
        <v>16</v>
      </c>
      <c r="G17" s="342">
        <f>B17/$B$23*100</f>
        <v>0.1410453785266646</v>
      </c>
      <c r="H17" s="342">
        <f>D17/$D$23*100</f>
        <v>0.14295227078986117</v>
      </c>
      <c r="I17" s="342">
        <f>E17/$E$23*100</f>
        <v>1.5158692562766463E-2</v>
      </c>
      <c r="K17" s="370" t="s">
        <v>418</v>
      </c>
      <c r="L17" s="371">
        <v>3228</v>
      </c>
    </row>
    <row r="18" spans="1:12">
      <c r="A18" s="370" t="s">
        <v>411</v>
      </c>
      <c r="B18" s="371">
        <v>369</v>
      </c>
      <c r="C18" s="373">
        <f>B18/$B$23*100</f>
        <v>5.2165725845784543E-3</v>
      </c>
      <c r="D18" s="359">
        <v>369</v>
      </c>
      <c r="E18" s="371" t="s">
        <v>52</v>
      </c>
      <c r="G18" s="342">
        <f>B18/$B$23*100</f>
        <v>5.2165725845784543E-3</v>
      </c>
      <c r="H18" s="342">
        <f>D18/$D$23*100</f>
        <v>5.2955915993834731E-3</v>
      </c>
      <c r="I18" s="342"/>
      <c r="K18" s="370" t="s">
        <v>422</v>
      </c>
      <c r="L18" s="371">
        <v>585</v>
      </c>
    </row>
    <row r="19" spans="1:12">
      <c r="A19" s="370" t="s">
        <v>409</v>
      </c>
      <c r="B19" s="369">
        <v>9035</v>
      </c>
      <c r="C19" s="373">
        <f>B19/$B$23*100</f>
        <v>0.12772827453026106</v>
      </c>
      <c r="D19" s="369">
        <v>9035</v>
      </c>
      <c r="E19" s="369" t="s">
        <v>52</v>
      </c>
      <c r="G19" s="342"/>
      <c r="H19" s="342">
        <f>D19/$D$23*100</f>
        <v>0.12966306260279045</v>
      </c>
      <c r="I19" s="342"/>
      <c r="J19" s="374"/>
      <c r="K19" s="370" t="s">
        <v>411</v>
      </c>
      <c r="L19" s="371">
        <v>369</v>
      </c>
    </row>
    <row r="20" spans="1:12">
      <c r="A20" s="370" t="s">
        <v>407</v>
      </c>
      <c r="B20" s="371">
        <v>37</v>
      </c>
      <c r="C20" s="373">
        <f>B20/$B$23*100</f>
        <v>5.2307096376531922E-4</v>
      </c>
      <c r="D20" s="359">
        <v>25</v>
      </c>
      <c r="E20" s="371">
        <v>12</v>
      </c>
      <c r="G20" s="342">
        <f>B20/$B$23*100</f>
        <v>5.2307096376531922E-4</v>
      </c>
      <c r="H20" s="342">
        <f>D20/$D$23*100</f>
        <v>3.5877991865741684E-4</v>
      </c>
      <c r="I20" s="342">
        <f>E20/$E$23*100</f>
        <v>1.1369019422074845E-2</v>
      </c>
      <c r="K20" s="370" t="s">
        <v>405</v>
      </c>
      <c r="L20" s="371">
        <v>221</v>
      </c>
    </row>
    <row r="21" spans="1:12">
      <c r="A21" s="370" t="s">
        <v>405</v>
      </c>
      <c r="B21" s="371">
        <v>221</v>
      </c>
      <c r="C21" s="373">
        <f>B21/$B$23*100</f>
        <v>3.1242887295171774E-3</v>
      </c>
      <c r="D21" s="359" t="s">
        <v>52</v>
      </c>
      <c r="E21" s="371">
        <v>221</v>
      </c>
      <c r="G21" s="342">
        <f>B21/$B$23*100</f>
        <v>3.1242887295171774E-3</v>
      </c>
      <c r="H21" s="342"/>
      <c r="I21" s="342">
        <f>E21/$E$23*100</f>
        <v>0.20937944102321174</v>
      </c>
      <c r="K21" s="370" t="s">
        <v>407</v>
      </c>
      <c r="L21" s="371">
        <v>37</v>
      </c>
    </row>
    <row r="22" spans="1:12">
      <c r="A22" s="370" t="s">
        <v>403</v>
      </c>
      <c r="B22" s="371">
        <v>68001</v>
      </c>
      <c r="C22" s="372">
        <f>B22/$B$23*100</f>
        <v>0.96133374613528311</v>
      </c>
      <c r="D22" s="359">
        <v>18</v>
      </c>
      <c r="E22" s="371">
        <v>67983</v>
      </c>
      <c r="G22" s="342">
        <f>B22/$B$23*100</f>
        <v>0.96133374613528311</v>
      </c>
      <c r="H22" s="342">
        <f>D22/$D$23*100</f>
        <v>2.5832154143334016E-4</v>
      </c>
      <c r="I22" s="342">
        <f>E22/$E$23*100</f>
        <v>64.408337280909521</v>
      </c>
      <c r="K22" s="370" t="s">
        <v>575</v>
      </c>
      <c r="L22" s="369">
        <v>13</v>
      </c>
    </row>
    <row r="23" spans="1:12">
      <c r="A23" s="367" t="s">
        <v>136</v>
      </c>
      <c r="B23" s="366">
        <v>7073610</v>
      </c>
      <c r="C23" s="368">
        <f>B23/$B$23*100</f>
        <v>100</v>
      </c>
      <c r="D23" s="366">
        <v>6968060</v>
      </c>
      <c r="E23" s="366">
        <v>105550</v>
      </c>
      <c r="G23" s="342">
        <f>B23/$B$23*100</f>
        <v>100</v>
      </c>
      <c r="H23" s="342">
        <f>D23/$D$23*100</f>
        <v>100</v>
      </c>
      <c r="I23" s="342">
        <f>E23/$E$23*100</f>
        <v>100</v>
      </c>
      <c r="K23" s="367" t="s">
        <v>136</v>
      </c>
      <c r="L23" s="366">
        <v>7073610</v>
      </c>
    </row>
    <row r="24" spans="1:12">
      <c r="H24" s="342"/>
      <c r="I24" s="34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3"/>
  <sheetViews>
    <sheetView zoomScaleNormal="100" workbookViewId="0">
      <selection activeCell="B22" sqref="B22:B30"/>
    </sheetView>
  </sheetViews>
  <sheetFormatPr defaultRowHeight="14.25"/>
  <cols>
    <col min="2" max="2" width="32.375" customWidth="1"/>
  </cols>
  <sheetData>
    <row r="1" spans="1:12">
      <c r="L1" s="7" t="s">
        <v>729</v>
      </c>
    </row>
    <row r="2" spans="1:12">
      <c r="A2" s="1" t="s">
        <v>0</v>
      </c>
      <c r="B2" s="1" t="s">
        <v>1</v>
      </c>
    </row>
    <row r="3" spans="1:12">
      <c r="A3" s="1" t="s">
        <v>2</v>
      </c>
      <c r="B3" s="608" t="s">
        <v>23</v>
      </c>
    </row>
    <row r="4" spans="1:12">
      <c r="A4" s="1" t="s">
        <v>4</v>
      </c>
      <c r="B4" s="1" t="s">
        <v>5</v>
      </c>
    </row>
    <row r="5" spans="1:12">
      <c r="A5" s="1" t="s">
        <v>6</v>
      </c>
      <c r="B5" s="608" t="s">
        <v>37</v>
      </c>
    </row>
    <row r="7" spans="1:12">
      <c r="B7" s="2"/>
      <c r="C7" s="2" t="s">
        <v>7</v>
      </c>
      <c r="D7" s="2" t="s">
        <v>8</v>
      </c>
      <c r="E7" s="2" t="s">
        <v>9</v>
      </c>
      <c r="F7" s="2" t="s">
        <v>10</v>
      </c>
      <c r="G7" s="2" t="s">
        <v>11</v>
      </c>
      <c r="H7" s="2" t="s">
        <v>12</v>
      </c>
      <c r="I7" s="2" t="s">
        <v>35</v>
      </c>
      <c r="J7" s="2" t="s">
        <v>36</v>
      </c>
    </row>
    <row r="8" spans="1:12">
      <c r="A8" s="6" t="s">
        <v>34</v>
      </c>
      <c r="B8" s="2" t="s">
        <v>25</v>
      </c>
      <c r="C8" s="3">
        <v>186</v>
      </c>
      <c r="D8" s="3">
        <v>213</v>
      </c>
      <c r="E8" s="3">
        <v>200</v>
      </c>
      <c r="F8" s="3">
        <v>206</v>
      </c>
      <c r="G8" s="3">
        <v>203</v>
      </c>
      <c r="H8" s="3">
        <v>201</v>
      </c>
      <c r="I8" s="3">
        <v>212</v>
      </c>
      <c r="J8" s="3">
        <v>228</v>
      </c>
    </row>
    <row r="9" spans="1:12">
      <c r="B9" s="2" t="s">
        <v>26</v>
      </c>
      <c r="C9" s="3">
        <v>58</v>
      </c>
      <c r="D9" s="3">
        <v>72</v>
      </c>
      <c r="E9" s="3">
        <v>61</v>
      </c>
      <c r="F9" s="3">
        <v>61</v>
      </c>
      <c r="G9" s="3">
        <v>57</v>
      </c>
      <c r="H9" s="3">
        <v>57</v>
      </c>
      <c r="I9" s="3">
        <v>56</v>
      </c>
      <c r="J9" s="3">
        <v>59</v>
      </c>
    </row>
    <row r="10" spans="1:12">
      <c r="B10" s="2" t="s">
        <v>27</v>
      </c>
      <c r="C10" s="3">
        <v>3</v>
      </c>
      <c r="D10" s="3">
        <v>3</v>
      </c>
      <c r="E10" s="3">
        <v>3</v>
      </c>
      <c r="F10" s="4">
        <v>4</v>
      </c>
      <c r="G10" s="4">
        <v>4</v>
      </c>
      <c r="H10" s="4">
        <v>4</v>
      </c>
      <c r="I10" s="4">
        <v>4</v>
      </c>
      <c r="J10" s="4">
        <v>4</v>
      </c>
    </row>
    <row r="11" spans="1:12">
      <c r="B11" s="2" t="s">
        <v>28</v>
      </c>
      <c r="C11" s="3">
        <v>16</v>
      </c>
      <c r="D11" s="3">
        <v>18</v>
      </c>
      <c r="E11" s="3">
        <v>15</v>
      </c>
      <c r="F11" s="3">
        <v>21</v>
      </c>
      <c r="G11" s="3">
        <v>19</v>
      </c>
      <c r="H11" s="3">
        <v>18</v>
      </c>
      <c r="I11" s="3">
        <v>20</v>
      </c>
      <c r="J11" s="3">
        <v>25</v>
      </c>
    </row>
    <row r="12" spans="1:12">
      <c r="B12" s="2" t="s">
        <v>29</v>
      </c>
      <c r="C12" s="4" t="s">
        <v>21</v>
      </c>
      <c r="D12" s="4" t="s">
        <v>21</v>
      </c>
      <c r="E12" s="4" t="s">
        <v>21</v>
      </c>
      <c r="F12" s="4" t="s">
        <v>21</v>
      </c>
      <c r="G12" s="4" t="s">
        <v>21</v>
      </c>
      <c r="H12" s="4" t="s">
        <v>21</v>
      </c>
      <c r="I12" s="4" t="s">
        <v>21</v>
      </c>
      <c r="J12" s="4" t="s">
        <v>21</v>
      </c>
    </row>
    <row r="13" spans="1:12">
      <c r="B13" s="2" t="s">
        <v>30</v>
      </c>
      <c r="C13" s="3">
        <v>3</v>
      </c>
      <c r="D13" s="3">
        <v>3</v>
      </c>
      <c r="E13" s="3">
        <v>3</v>
      </c>
      <c r="F13" s="4">
        <v>8</v>
      </c>
      <c r="G13" s="4">
        <v>8</v>
      </c>
      <c r="H13" s="4">
        <v>8</v>
      </c>
      <c r="I13" s="4">
        <v>9</v>
      </c>
      <c r="J13" s="4">
        <v>10</v>
      </c>
    </row>
    <row r="14" spans="1:12">
      <c r="B14" s="2" t="s">
        <v>31</v>
      </c>
      <c r="C14" s="4" t="s">
        <v>21</v>
      </c>
      <c r="D14" s="4" t="s">
        <v>21</v>
      </c>
      <c r="E14" s="4" t="s">
        <v>21</v>
      </c>
      <c r="F14" s="4" t="s">
        <v>21</v>
      </c>
      <c r="G14" s="4" t="s">
        <v>21</v>
      </c>
      <c r="H14" s="4" t="s">
        <v>21</v>
      </c>
      <c r="I14" s="4" t="s">
        <v>21</v>
      </c>
      <c r="J14" s="4" t="s">
        <v>21</v>
      </c>
    </row>
    <row r="15" spans="1:12">
      <c r="B15" s="2" t="s">
        <v>32</v>
      </c>
      <c r="C15" s="3">
        <v>106</v>
      </c>
      <c r="D15" s="3">
        <v>116</v>
      </c>
      <c r="E15" s="3">
        <v>119</v>
      </c>
      <c r="F15" s="3">
        <v>112</v>
      </c>
      <c r="G15" s="3">
        <v>115</v>
      </c>
      <c r="H15" s="3">
        <v>115</v>
      </c>
      <c r="I15" s="3">
        <v>125</v>
      </c>
      <c r="J15" s="3">
        <v>128</v>
      </c>
    </row>
    <row r="17" spans="1:10">
      <c r="A17" s="1" t="s">
        <v>0</v>
      </c>
      <c r="B17" s="1" t="s">
        <v>1</v>
      </c>
    </row>
    <row r="18" spans="1:10">
      <c r="A18" s="1" t="s">
        <v>2</v>
      </c>
      <c r="B18" s="608" t="s">
        <v>23</v>
      </c>
    </row>
    <row r="19" spans="1:10">
      <c r="A19" s="1" t="s">
        <v>4</v>
      </c>
      <c r="B19" s="1" t="s">
        <v>5</v>
      </c>
    </row>
    <row r="20" spans="1:10">
      <c r="A20" s="1" t="s">
        <v>6</v>
      </c>
      <c r="B20" s="608" t="s">
        <v>22</v>
      </c>
    </row>
    <row r="22" spans="1:10">
      <c r="B22" s="2"/>
      <c r="C22" s="2" t="s">
        <v>7</v>
      </c>
      <c r="D22" s="2" t="s">
        <v>8</v>
      </c>
      <c r="E22" s="2" t="s">
        <v>9</v>
      </c>
      <c r="F22" s="2" t="s">
        <v>10</v>
      </c>
      <c r="G22" s="2" t="s">
        <v>11</v>
      </c>
      <c r="H22" s="2" t="s">
        <v>12</v>
      </c>
      <c r="I22" s="2" t="s">
        <v>35</v>
      </c>
      <c r="J22" s="2" t="s">
        <v>36</v>
      </c>
    </row>
    <row r="23" spans="1:10">
      <c r="A23" s="6" t="s">
        <v>33</v>
      </c>
      <c r="B23" s="2" t="s">
        <v>25</v>
      </c>
      <c r="C23" s="3">
        <v>106</v>
      </c>
      <c r="D23" s="3">
        <v>128</v>
      </c>
      <c r="E23" s="3">
        <v>117</v>
      </c>
      <c r="F23" s="3">
        <v>144</v>
      </c>
      <c r="G23" s="3">
        <v>151</v>
      </c>
      <c r="H23" s="3">
        <v>146</v>
      </c>
      <c r="I23" s="3">
        <v>160</v>
      </c>
      <c r="J23" s="3">
        <v>168</v>
      </c>
    </row>
    <row r="24" spans="1:10">
      <c r="B24" s="2" t="s">
        <v>26</v>
      </c>
      <c r="C24" s="3">
        <v>50</v>
      </c>
      <c r="D24" s="3">
        <v>63</v>
      </c>
      <c r="E24" s="3">
        <v>63</v>
      </c>
      <c r="F24" s="3">
        <v>64</v>
      </c>
      <c r="G24" s="3">
        <v>66</v>
      </c>
      <c r="H24" s="3">
        <v>63</v>
      </c>
      <c r="I24" s="3">
        <v>72</v>
      </c>
      <c r="J24" s="3">
        <v>73</v>
      </c>
    </row>
    <row r="25" spans="1:10">
      <c r="B25" s="2" t="s">
        <v>27</v>
      </c>
      <c r="C25" s="3">
        <v>0</v>
      </c>
      <c r="D25" s="3">
        <v>0</v>
      </c>
      <c r="E25" s="3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</row>
    <row r="26" spans="1:10">
      <c r="B26" s="2" t="s">
        <v>28</v>
      </c>
      <c r="C26" s="3">
        <v>33</v>
      </c>
      <c r="D26" s="3">
        <v>34</v>
      </c>
      <c r="E26" s="3">
        <v>9</v>
      </c>
      <c r="F26" s="3">
        <v>36</v>
      </c>
      <c r="G26" s="3">
        <v>27</v>
      </c>
      <c r="H26" s="3">
        <v>24</v>
      </c>
      <c r="I26" s="3">
        <v>28</v>
      </c>
      <c r="J26" s="3">
        <v>30</v>
      </c>
    </row>
    <row r="27" spans="1:10">
      <c r="B27" s="2" t="s">
        <v>29</v>
      </c>
      <c r="C27" s="4" t="s">
        <v>21</v>
      </c>
      <c r="D27" s="4" t="s">
        <v>21</v>
      </c>
      <c r="E27" s="4" t="s">
        <v>21</v>
      </c>
      <c r="F27" s="4" t="s">
        <v>21</v>
      </c>
      <c r="G27" s="4" t="s">
        <v>21</v>
      </c>
      <c r="H27" s="4" t="s">
        <v>21</v>
      </c>
      <c r="I27" s="4" t="s">
        <v>21</v>
      </c>
      <c r="J27" s="4" t="s">
        <v>21</v>
      </c>
    </row>
    <row r="28" spans="1:10">
      <c r="B28" s="2" t="s">
        <v>30</v>
      </c>
      <c r="C28" s="3">
        <v>1</v>
      </c>
      <c r="D28" s="3">
        <v>1</v>
      </c>
      <c r="E28" s="3">
        <v>5</v>
      </c>
      <c r="F28" s="4">
        <v>8</v>
      </c>
      <c r="G28" s="4">
        <v>10</v>
      </c>
      <c r="H28" s="4">
        <v>10</v>
      </c>
      <c r="I28" s="4">
        <v>12</v>
      </c>
      <c r="J28" s="4">
        <v>14</v>
      </c>
    </row>
    <row r="29" spans="1:10">
      <c r="B29" s="2" t="s">
        <v>31</v>
      </c>
      <c r="C29" s="4" t="s">
        <v>21</v>
      </c>
      <c r="D29" s="4" t="s">
        <v>21</v>
      </c>
      <c r="E29" s="4" t="s">
        <v>21</v>
      </c>
      <c r="F29" s="4" t="s">
        <v>21</v>
      </c>
      <c r="G29" s="4" t="s">
        <v>21</v>
      </c>
      <c r="H29" s="4" t="s">
        <v>21</v>
      </c>
      <c r="I29" s="4" t="s">
        <v>21</v>
      </c>
      <c r="J29" s="4" t="s">
        <v>21</v>
      </c>
    </row>
    <row r="30" spans="1:10">
      <c r="B30" s="2" t="s">
        <v>32</v>
      </c>
      <c r="C30" s="3">
        <v>23</v>
      </c>
      <c r="D30" s="3">
        <v>30</v>
      </c>
      <c r="E30" s="3">
        <v>39</v>
      </c>
      <c r="F30" s="3">
        <v>36</v>
      </c>
      <c r="G30" s="3">
        <v>49</v>
      </c>
      <c r="H30" s="3">
        <v>48</v>
      </c>
      <c r="I30" s="3">
        <v>49</v>
      </c>
      <c r="J30" s="3">
        <v>49</v>
      </c>
    </row>
    <row r="32" spans="1:10">
      <c r="B32" s="1"/>
    </row>
    <row r="33" spans="2:3">
      <c r="B33" s="1"/>
      <c r="C33" s="1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02620-B7AB-4A35-95F5-22B6D06378F3}">
  <dimension ref="A1:J41"/>
  <sheetViews>
    <sheetView zoomScaleNormal="100" workbookViewId="0">
      <selection activeCell="Q17" sqref="Q17"/>
    </sheetView>
  </sheetViews>
  <sheetFormatPr defaultRowHeight="15"/>
  <cols>
    <col min="1" max="1" width="15.625" style="174" customWidth="1"/>
    <col min="2" max="2" width="10.625" style="174" customWidth="1"/>
    <col min="3" max="3" width="12.125" style="174" customWidth="1"/>
    <col min="4" max="4" width="10.625" style="174" customWidth="1"/>
    <col min="5" max="5" width="5" style="174" customWidth="1"/>
    <col min="6" max="6" width="7.375" style="174" customWidth="1"/>
    <col min="7" max="7" width="9.125" style="174" customWidth="1"/>
    <col min="8" max="8" width="6.75" style="174" customWidth="1"/>
    <col min="9" max="9" width="6.5" style="174" customWidth="1"/>
    <col min="10" max="10" width="12.625" style="174" customWidth="1"/>
    <col min="11" max="16384" width="9" style="174"/>
  </cols>
  <sheetData>
    <row r="1" spans="1:10" ht="15.75">
      <c r="A1" s="375" t="s">
        <v>1104</v>
      </c>
      <c r="C1" s="353"/>
      <c r="D1" s="353"/>
      <c r="E1" s="353"/>
      <c r="F1" s="353"/>
      <c r="J1" s="308" t="s">
        <v>1105</v>
      </c>
    </row>
    <row r="2" spans="1:10" ht="15.75" thickBot="1">
      <c r="A2" s="380"/>
      <c r="B2" s="379" t="s">
        <v>136</v>
      </c>
      <c r="C2" s="379" t="s">
        <v>571</v>
      </c>
      <c r="D2" s="379" t="s">
        <v>135</v>
      </c>
      <c r="F2" s="379" t="s">
        <v>136</v>
      </c>
      <c r="G2" s="379" t="s">
        <v>571</v>
      </c>
      <c r="H2" s="379" t="s">
        <v>135</v>
      </c>
    </row>
    <row r="3" spans="1:10">
      <c r="A3" s="378" t="s">
        <v>60</v>
      </c>
      <c r="B3" s="344">
        <v>820524</v>
      </c>
      <c r="C3" s="344">
        <v>308406</v>
      </c>
      <c r="D3" s="344">
        <v>512118</v>
      </c>
      <c r="F3" s="332">
        <f>B3/B$39*100</f>
        <v>20.812730474272868</v>
      </c>
      <c r="G3" s="332">
        <f>C3/C$39*100</f>
        <v>11.228098534477676</v>
      </c>
      <c r="H3" s="332">
        <f>D3/D$39*100</f>
        <v>42.830690485748697</v>
      </c>
    </row>
    <row r="4" spans="1:10">
      <c r="A4" s="378" t="s">
        <v>45</v>
      </c>
      <c r="B4" s="344">
        <v>442572</v>
      </c>
      <c r="C4" s="344">
        <v>346069</v>
      </c>
      <c r="D4" s="344">
        <v>96503</v>
      </c>
      <c r="F4" s="332">
        <f>B4/B$39*100</f>
        <v>11.22591386901528</v>
      </c>
      <c r="G4" s="332">
        <f>C4/C$39*100</f>
        <v>12.599290648457403</v>
      </c>
      <c r="H4" s="332">
        <f>D4/D$39*100</f>
        <v>8.0709721664659444</v>
      </c>
    </row>
    <row r="5" spans="1:10">
      <c r="A5" s="378" t="s">
        <v>55</v>
      </c>
      <c r="B5" s="344">
        <v>295425</v>
      </c>
      <c r="C5" s="344">
        <v>109284</v>
      </c>
      <c r="D5" s="344">
        <v>186141</v>
      </c>
      <c r="F5" s="332">
        <f>B5/B$39*100</f>
        <v>7.4935052483072555</v>
      </c>
      <c r="G5" s="332">
        <f>C5/C$39*100</f>
        <v>3.9786888719475568</v>
      </c>
      <c r="H5" s="332">
        <f>D5/D$39*100</f>
        <v>15.567794058611002</v>
      </c>
    </row>
    <row r="6" spans="1:10">
      <c r="A6" s="378" t="s">
        <v>48</v>
      </c>
      <c r="B6" s="344">
        <v>290364</v>
      </c>
      <c r="C6" s="344">
        <v>289668</v>
      </c>
      <c r="D6" s="344">
        <v>696</v>
      </c>
      <c r="F6" s="332">
        <f>B6/B$39*100</f>
        <v>7.365132124632269</v>
      </c>
      <c r="G6" s="332">
        <f>C6/C$39*100</f>
        <v>10.54590652025278</v>
      </c>
      <c r="H6" s="332">
        <f>D6/D$39*100</f>
        <v>5.8209554395824967E-2</v>
      </c>
    </row>
    <row r="7" spans="1:10">
      <c r="A7" s="378" t="s">
        <v>41</v>
      </c>
      <c r="B7" s="344">
        <v>228964</v>
      </c>
      <c r="C7" s="344">
        <v>215715</v>
      </c>
      <c r="D7" s="344">
        <v>13249</v>
      </c>
      <c r="F7" s="332">
        <f>B7/B$39*100</f>
        <v>5.8077107071961498</v>
      </c>
      <c r="G7" s="332">
        <f>C7/C$39*100</f>
        <v>7.8535089309703823</v>
      </c>
      <c r="H7" s="332">
        <f>D7/D$39*100</f>
        <v>1.1080723939515589</v>
      </c>
    </row>
    <row r="8" spans="1:10">
      <c r="A8" s="378" t="s">
        <v>43</v>
      </c>
      <c r="B8" s="344">
        <v>204444</v>
      </c>
      <c r="C8" s="344">
        <v>154270</v>
      </c>
      <c r="D8" s="344">
        <v>50174</v>
      </c>
      <c r="F8" s="332">
        <f>B8/B$39*100</f>
        <v>5.1857567470083046</v>
      </c>
      <c r="G8" s="332">
        <f>C8/C$39*100</f>
        <v>5.6164885278297794</v>
      </c>
      <c r="H8" s="332">
        <f>D8/D$39*100</f>
        <v>4.1962732503679909</v>
      </c>
    </row>
    <row r="9" spans="1:10">
      <c r="A9" s="378" t="s">
        <v>56</v>
      </c>
      <c r="B9" s="344">
        <v>179986</v>
      </c>
      <c r="C9" s="344">
        <v>101206</v>
      </c>
      <c r="D9" s="344">
        <v>78780</v>
      </c>
      <c r="F9" s="332">
        <f>B9/B$39*100</f>
        <v>4.5653754273396965</v>
      </c>
      <c r="G9" s="332">
        <f>C9/C$39*100</f>
        <v>3.6845941398038549</v>
      </c>
      <c r="H9" s="332">
        <f>D9/D$39*100</f>
        <v>6.5887193898032921</v>
      </c>
    </row>
    <row r="10" spans="1:10">
      <c r="A10" s="378" t="s">
        <v>565</v>
      </c>
      <c r="B10" s="344">
        <v>149836</v>
      </c>
      <c r="C10" s="344">
        <v>149836</v>
      </c>
      <c r="D10" s="344" t="s">
        <v>52</v>
      </c>
      <c r="F10" s="332">
        <f>B10/B$39*100</f>
        <v>3.8006155619374322</v>
      </c>
      <c r="G10" s="332">
        <f>C10/C$39*100</f>
        <v>5.455060446333718</v>
      </c>
      <c r="H10" s="332"/>
    </row>
    <row r="11" spans="1:10">
      <c r="A11" s="378" t="s">
        <v>570</v>
      </c>
      <c r="B11" s="344">
        <v>136810</v>
      </c>
      <c r="C11" s="344">
        <v>70951</v>
      </c>
      <c r="D11" s="344">
        <v>65859</v>
      </c>
      <c r="F11" s="332">
        <f>B11/B$39*100</f>
        <v>3.4702088618800566</v>
      </c>
      <c r="G11" s="332">
        <f>C11/C$39*100</f>
        <v>2.5831041520584082</v>
      </c>
      <c r="H11" s="332">
        <f>D11/D$39*100</f>
        <v>5.5080790847049377</v>
      </c>
    </row>
    <row r="12" spans="1:10">
      <c r="A12" s="378" t="s">
        <v>64</v>
      </c>
      <c r="B12" s="344">
        <v>104816</v>
      </c>
      <c r="C12" s="344">
        <v>70671</v>
      </c>
      <c r="D12" s="344">
        <v>34145</v>
      </c>
      <c r="F12" s="332">
        <f>B12/B$39*100</f>
        <v>2.6586756236153786</v>
      </c>
      <c r="G12" s="332">
        <f>C12/C$39*100</f>
        <v>2.5729102272007411</v>
      </c>
      <c r="H12" s="332">
        <f>D12/D$39*100</f>
        <v>2.855697176502074</v>
      </c>
    </row>
    <row r="13" spans="1:10">
      <c r="A13" s="378" t="s">
        <v>63</v>
      </c>
      <c r="B13" s="344">
        <v>103829</v>
      </c>
      <c r="C13" s="344">
        <v>90835</v>
      </c>
      <c r="D13" s="344">
        <v>12994</v>
      </c>
      <c r="F13" s="332">
        <f>B13/B$39*100</f>
        <v>2.6336402011559414</v>
      </c>
      <c r="G13" s="332">
        <f>C13/C$39*100</f>
        <v>3.3070184444507551</v>
      </c>
      <c r="H13" s="332">
        <f>D13/D$39*100</f>
        <v>1.0867456175565369</v>
      </c>
    </row>
    <row r="14" spans="1:10">
      <c r="A14" s="378" t="s">
        <v>44</v>
      </c>
      <c r="B14" s="344">
        <v>98333</v>
      </c>
      <c r="C14" s="344">
        <v>75107</v>
      </c>
      <c r="D14" s="344">
        <v>23226</v>
      </c>
      <c r="F14" s="332">
        <f>B14/B$39*100</f>
        <v>2.4942332286766433</v>
      </c>
      <c r="G14" s="332">
        <f>C14/C$39*100</f>
        <v>2.7344111224457848</v>
      </c>
      <c r="H14" s="332">
        <f>D14/D$39*100</f>
        <v>1.9424929747089523</v>
      </c>
    </row>
    <row r="15" spans="1:10">
      <c r="A15" s="378" t="s">
        <v>590</v>
      </c>
      <c r="B15" s="344">
        <v>71687</v>
      </c>
      <c r="C15" s="344">
        <v>71687</v>
      </c>
      <c r="D15" s="344" t="s">
        <v>52</v>
      </c>
      <c r="F15" s="332">
        <f>B15/B$39*100</f>
        <v>1.8183529177808317</v>
      </c>
      <c r="G15" s="332">
        <f>C15/C$39*100</f>
        <v>2.6098996116842765</v>
      </c>
      <c r="H15" s="332"/>
    </row>
    <row r="16" spans="1:10">
      <c r="A16" s="378" t="s">
        <v>62</v>
      </c>
      <c r="B16" s="344">
        <v>66085</v>
      </c>
      <c r="C16" s="344">
        <v>66066</v>
      </c>
      <c r="D16" s="344">
        <v>19</v>
      </c>
      <c r="F16" s="332">
        <f>B16/B$39*100</f>
        <v>1.6762572373170346</v>
      </c>
      <c r="G16" s="332">
        <f>C16/C$39*100</f>
        <v>2.4052565701666051</v>
      </c>
      <c r="H16" s="332">
        <f>D16/D$39*100</f>
        <v>1.5890539274722333E-3</v>
      </c>
    </row>
    <row r="17" spans="1:8">
      <c r="A17" s="378" t="s">
        <v>567</v>
      </c>
      <c r="B17" s="344">
        <v>66055</v>
      </c>
      <c r="C17" s="344">
        <v>65935</v>
      </c>
      <c r="D17" s="344">
        <v>120</v>
      </c>
      <c r="F17" s="332">
        <f>B17/B$39*100</f>
        <v>1.6754962822270822</v>
      </c>
      <c r="G17" s="332">
        <f>C17/C$39*100</f>
        <v>2.4004872696081967</v>
      </c>
      <c r="H17" s="332">
        <f>D17/D$39*100</f>
        <v>1.0036130068245684E-2</v>
      </c>
    </row>
    <row r="18" spans="1:8">
      <c r="A18" s="378" t="s">
        <v>46</v>
      </c>
      <c r="B18" s="344">
        <v>64101</v>
      </c>
      <c r="C18" s="344">
        <v>19921</v>
      </c>
      <c r="D18" s="344">
        <v>44180</v>
      </c>
      <c r="F18" s="332">
        <f>B18/B$39*100</f>
        <v>1.6259327407015092</v>
      </c>
      <c r="G18" s="332">
        <f>C18/C$39*100</f>
        <v>0.72526134674853848</v>
      </c>
      <c r="H18" s="332">
        <f>D18/D$39*100</f>
        <v>3.6949685534591192</v>
      </c>
    </row>
    <row r="19" spans="1:8">
      <c r="A19" s="378" t="s">
        <v>61</v>
      </c>
      <c r="B19" s="344">
        <v>62231</v>
      </c>
      <c r="C19" s="344">
        <v>44359</v>
      </c>
      <c r="D19" s="344">
        <v>17872</v>
      </c>
      <c r="F19" s="332">
        <f>B19/B$39*100</f>
        <v>1.5784998734278033</v>
      </c>
      <c r="G19" s="332">
        <f>C19/C$39*100</f>
        <v>1.6149725455759458</v>
      </c>
      <c r="H19" s="332">
        <f>D19/D$39*100</f>
        <v>1.4947143048307239</v>
      </c>
    </row>
    <row r="20" spans="1:8">
      <c r="A20" s="378" t="s">
        <v>589</v>
      </c>
      <c r="B20" s="344">
        <v>53050</v>
      </c>
      <c r="C20" s="344">
        <v>53050</v>
      </c>
      <c r="D20" s="344" t="s">
        <v>52</v>
      </c>
      <c r="F20" s="332">
        <f>B20/B$39*100</f>
        <v>1.3456222507326729</v>
      </c>
      <c r="G20" s="332">
        <f>C20/C$39*100</f>
        <v>1.9313846917830411</v>
      </c>
      <c r="H20" s="332"/>
    </row>
    <row r="21" spans="1:8">
      <c r="A21" s="378" t="s">
        <v>588</v>
      </c>
      <c r="B21" s="344">
        <v>52488</v>
      </c>
      <c r="C21" s="344">
        <v>52488</v>
      </c>
      <c r="D21" s="344" t="s">
        <v>52</v>
      </c>
      <c r="F21" s="332">
        <f>B21/B$39*100</f>
        <v>1.3313670253808962</v>
      </c>
      <c r="G21" s="332">
        <f>C21/C$39*100</f>
        <v>1.9109240283187234</v>
      </c>
      <c r="H21" s="332"/>
    </row>
    <row r="22" spans="1:8">
      <c r="A22" s="378" t="s">
        <v>587</v>
      </c>
      <c r="B22" s="344">
        <v>51270</v>
      </c>
      <c r="C22" s="344">
        <v>51270</v>
      </c>
      <c r="D22" s="344" t="s">
        <v>52</v>
      </c>
      <c r="F22" s="332">
        <f>B22/B$39*100</f>
        <v>1.3004722487288245</v>
      </c>
      <c r="G22" s="332">
        <f>C22/C$39*100</f>
        <v>1.8665804551878704</v>
      </c>
      <c r="H22" s="332"/>
    </row>
    <row r="23" spans="1:8">
      <c r="A23" s="378" t="s">
        <v>54</v>
      </c>
      <c r="B23" s="344">
        <v>41283</v>
      </c>
      <c r="C23" s="344">
        <v>41187</v>
      </c>
      <c r="D23" s="344">
        <v>96</v>
      </c>
      <c r="F23" s="332">
        <f>B23/B$39*100</f>
        <v>1.047150299283637</v>
      </c>
      <c r="G23" s="332">
        <f>C23/C$39*100</f>
        <v>1.4994899396883719</v>
      </c>
      <c r="H23" s="332">
        <f>D23/D$39*100</f>
        <v>8.0289040545965477E-3</v>
      </c>
    </row>
    <row r="24" spans="1:8">
      <c r="A24" s="378" t="s">
        <v>57</v>
      </c>
      <c r="B24" s="344">
        <v>40457</v>
      </c>
      <c r="C24" s="344">
        <v>38755</v>
      </c>
      <c r="D24" s="344">
        <v>1702</v>
      </c>
      <c r="F24" s="332">
        <f>B24/B$39*100</f>
        <v>1.026198669140278</v>
      </c>
      <c r="G24" s="332">
        <f>C24/C$39*100</f>
        <v>1.4109484209246328</v>
      </c>
      <c r="H24" s="332">
        <f>D24/D$39*100</f>
        <v>0.14234577813461796</v>
      </c>
    </row>
    <row r="25" spans="1:8">
      <c r="A25" s="378" t="s">
        <v>40</v>
      </c>
      <c r="B25" s="344">
        <v>39861</v>
      </c>
      <c r="C25" s="344">
        <v>39861</v>
      </c>
      <c r="D25" s="344" t="s">
        <v>52</v>
      </c>
      <c r="F25" s="332">
        <f>B25/B$39*100</f>
        <v>1.0110810280198883</v>
      </c>
      <c r="G25" s="332">
        <f>C25/C$39*100</f>
        <v>1.4512144241124185</v>
      </c>
      <c r="H25" s="332"/>
    </row>
    <row r="26" spans="1:8">
      <c r="A26" s="378" t="s">
        <v>586</v>
      </c>
      <c r="B26" s="344">
        <v>38921</v>
      </c>
      <c r="C26" s="344">
        <v>38921</v>
      </c>
      <c r="D26" s="344" t="s">
        <v>52</v>
      </c>
      <c r="F26" s="332">
        <f>B26/B$39*100</f>
        <v>0.98723776853471001</v>
      </c>
      <c r="G26" s="332">
        <f>C26/C$39*100</f>
        <v>1.4169919620902498</v>
      </c>
      <c r="H26" s="332"/>
    </row>
    <row r="27" spans="1:8">
      <c r="A27" s="378" t="s">
        <v>585</v>
      </c>
      <c r="B27" s="344">
        <v>33436</v>
      </c>
      <c r="C27" s="344">
        <v>1190</v>
      </c>
      <c r="D27" s="344">
        <v>32246</v>
      </c>
      <c r="F27" s="332">
        <f>B27/B$39*100</f>
        <v>0.84810981292172771</v>
      </c>
      <c r="G27" s="332">
        <f>C27/C$39*100</f>
        <v>4.3324180645086127E-2</v>
      </c>
      <c r="H27" s="332">
        <f>D27/D$39*100</f>
        <v>2.6968754181720862</v>
      </c>
    </row>
    <row r="28" spans="1:8">
      <c r="A28" s="378" t="s">
        <v>42</v>
      </c>
      <c r="B28" s="344">
        <v>32042</v>
      </c>
      <c r="C28" s="344">
        <v>32042</v>
      </c>
      <c r="D28" s="344" t="s">
        <v>52</v>
      </c>
      <c r="F28" s="332">
        <f>B28/B$39*100</f>
        <v>0.81275076640860144</v>
      </c>
      <c r="G28" s="332">
        <f>C28/C$39*100</f>
        <v>1.1665490724620586</v>
      </c>
      <c r="H28" s="332"/>
    </row>
    <row r="29" spans="1:8">
      <c r="A29" s="378" t="s">
        <v>38</v>
      </c>
      <c r="B29" s="344">
        <v>28257</v>
      </c>
      <c r="C29" s="344">
        <v>2998</v>
      </c>
      <c r="D29" s="344">
        <v>25259</v>
      </c>
      <c r="F29" s="332">
        <f>B29/B$39*100</f>
        <v>0.71674359922626085</v>
      </c>
      <c r="G29" s="332">
        <f>C29/C$39*100</f>
        <v>0.10914780972602371</v>
      </c>
      <c r="H29" s="332">
        <f>D29/D$39*100</f>
        <v>2.1125217449484812</v>
      </c>
    </row>
    <row r="30" spans="1:8">
      <c r="A30" s="378" t="s">
        <v>584</v>
      </c>
      <c r="B30" s="344">
        <v>26792</v>
      </c>
      <c r="C30" s="344">
        <v>26792</v>
      </c>
      <c r="D30" s="344" t="s">
        <v>52</v>
      </c>
      <c r="F30" s="332">
        <f>B30/B$39*100</f>
        <v>0.67958362566691366</v>
      </c>
      <c r="G30" s="332">
        <f>C30/C$39*100</f>
        <v>0.97541298138079624</v>
      </c>
      <c r="H30" s="332"/>
    </row>
    <row r="31" spans="1:8">
      <c r="A31" s="378" t="s">
        <v>559</v>
      </c>
      <c r="B31" s="344">
        <v>24500</v>
      </c>
      <c r="C31" s="344">
        <v>24500</v>
      </c>
      <c r="D31" s="344" t="s">
        <v>52</v>
      </c>
      <c r="F31" s="332">
        <f>B31/B$39*100</f>
        <v>0.62144665679454258</v>
      </c>
      <c r="G31" s="332">
        <f>C31/C$39*100</f>
        <v>0.89196842504589091</v>
      </c>
      <c r="H31" s="332"/>
    </row>
    <row r="32" spans="1:8">
      <c r="A32" s="378" t="s">
        <v>568</v>
      </c>
      <c r="B32" s="344">
        <v>23935</v>
      </c>
      <c r="C32" s="344">
        <v>23934</v>
      </c>
      <c r="D32" s="344">
        <v>1</v>
      </c>
      <c r="F32" s="332">
        <f>B32/B$39*100</f>
        <v>0.60711533593377054</v>
      </c>
      <c r="G32" s="332">
        <f>C32/C$39*100</f>
        <v>0.87136213408360619</v>
      </c>
      <c r="H32" s="332">
        <f>D32/D$39*100</f>
        <v>8.3634417235380705E-5</v>
      </c>
    </row>
    <row r="33" spans="1:8">
      <c r="A33" s="378" t="s">
        <v>583</v>
      </c>
      <c r="B33" s="344">
        <v>14652</v>
      </c>
      <c r="C33" s="344">
        <v>14652</v>
      </c>
      <c r="D33" s="344" t="s">
        <v>52</v>
      </c>
      <c r="F33" s="332">
        <f>B33/B$39*100</f>
        <v>0.37165046593280154</v>
      </c>
      <c r="G33" s="332">
        <f>C33/C$39*100</f>
        <v>0.53343352505193442</v>
      </c>
      <c r="H33" s="332"/>
    </row>
    <row r="34" spans="1:8">
      <c r="A34" s="378" t="s">
        <v>582</v>
      </c>
      <c r="B34" s="344">
        <v>9066</v>
      </c>
      <c r="C34" s="344">
        <v>9066</v>
      </c>
      <c r="D34" s="344" t="s">
        <v>52</v>
      </c>
      <c r="F34" s="332">
        <f>B34/B$39*100</f>
        <v>0.22996062818364588</v>
      </c>
      <c r="G34" s="332">
        <f>C34/C$39*100</f>
        <v>0.33006472414147126</v>
      </c>
      <c r="H34" s="332"/>
    </row>
    <row r="35" spans="1:8">
      <c r="A35" s="378" t="s">
        <v>51</v>
      </c>
      <c r="B35" s="344">
        <v>8946</v>
      </c>
      <c r="C35" s="344">
        <v>8946</v>
      </c>
      <c r="D35" s="344" t="s">
        <v>52</v>
      </c>
      <c r="F35" s="332">
        <f>B35/B$39*100</f>
        <v>0.22691680782383589</v>
      </c>
      <c r="G35" s="332">
        <f>C35/C$39*100</f>
        <v>0.325695899202471</v>
      </c>
      <c r="H35" s="332"/>
    </row>
    <row r="36" spans="1:8">
      <c r="A36" s="378" t="s">
        <v>581</v>
      </c>
      <c r="B36" s="344">
        <v>8262</v>
      </c>
      <c r="C36" s="344">
        <v>8262</v>
      </c>
      <c r="D36" s="344" t="s">
        <v>52</v>
      </c>
      <c r="F36" s="332">
        <f>B36/B$39*100</f>
        <v>0.20956703177291885</v>
      </c>
      <c r="G36" s="332">
        <f>C36/C$39*100</f>
        <v>0.30079359705016939</v>
      </c>
      <c r="H36" s="332"/>
    </row>
    <row r="37" spans="1:8">
      <c r="A37" s="378" t="s">
        <v>580</v>
      </c>
      <c r="B37" s="344">
        <v>7762</v>
      </c>
      <c r="C37" s="344">
        <v>7762</v>
      </c>
      <c r="D37" s="344" t="s">
        <v>52</v>
      </c>
      <c r="F37" s="332">
        <f>B37/B$39*100</f>
        <v>0.19688444694037716</v>
      </c>
      <c r="G37" s="332">
        <f>C37/C$39*100</f>
        <v>0.28259015980433488</v>
      </c>
      <c r="H37" s="332"/>
    </row>
    <row r="38" spans="1:8">
      <c r="A38" s="378" t="s">
        <v>558</v>
      </c>
      <c r="B38" s="344">
        <v>21372</v>
      </c>
      <c r="C38" s="344">
        <v>21072</v>
      </c>
      <c r="D38" s="344">
        <v>300</v>
      </c>
      <c r="F38" s="332">
        <f>B38/B$39*100</f>
        <v>0.54210440608216182</v>
      </c>
      <c r="G38" s="332">
        <f>C38/C$39*100</f>
        <v>0.76716565928844949</v>
      </c>
      <c r="H38" s="332">
        <f>D38/D$39*100</f>
        <v>2.509032517061421E-2</v>
      </c>
    </row>
    <row r="39" spans="1:8">
      <c r="A39" s="377" t="s">
        <v>312</v>
      </c>
      <c r="B39" s="376">
        <v>3942414</v>
      </c>
      <c r="C39" s="376">
        <v>2746734</v>
      </c>
      <c r="D39" s="376">
        <v>1195680</v>
      </c>
      <c r="F39" s="332">
        <f>B39/B$39*100</f>
        <v>100</v>
      </c>
      <c r="G39" s="332">
        <f>C39/C$39*100</f>
        <v>100</v>
      </c>
      <c r="H39" s="332">
        <f>D39/D$39*100</f>
        <v>100</v>
      </c>
    </row>
    <row r="41" spans="1:8">
      <c r="B41" s="344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DACFA-26C4-45D3-8A4F-A399B8095FCF}">
  <dimension ref="A1:N23"/>
  <sheetViews>
    <sheetView zoomScaleNormal="100" workbookViewId="0">
      <selection activeCell="M22" sqref="M22"/>
    </sheetView>
  </sheetViews>
  <sheetFormatPr defaultRowHeight="15"/>
  <cols>
    <col min="1" max="1" width="15.625" style="174" bestFit="1" customWidth="1"/>
    <col min="2" max="3" width="9.5" style="174" customWidth="1"/>
    <col min="4" max="4" width="10.25" style="174" customWidth="1"/>
    <col min="5" max="5" width="9.625" style="174" customWidth="1"/>
    <col min="6" max="6" width="4.125" style="174" customWidth="1"/>
    <col min="7" max="8" width="9" style="174"/>
    <col min="9" max="9" width="8.75" style="174" bestFit="1" customWidth="1"/>
    <col min="10" max="10" width="3.625" style="174" customWidth="1"/>
    <col min="11" max="11" width="10.875" style="174" bestFit="1" customWidth="1"/>
    <col min="12" max="12" width="9.375" style="174" customWidth="1"/>
    <col min="13" max="13" width="4.875" style="174" customWidth="1"/>
    <col min="14" max="16384" width="9" style="174"/>
  </cols>
  <sheetData>
    <row r="1" spans="1:14">
      <c r="A1" s="375" t="s">
        <v>1106</v>
      </c>
      <c r="F1" s="365"/>
      <c r="G1" s="381"/>
      <c r="H1" s="381"/>
      <c r="I1" s="381"/>
      <c r="L1" s="174" t="s">
        <v>591</v>
      </c>
      <c r="N1" s="308" t="s">
        <v>1107</v>
      </c>
    </row>
    <row r="2" spans="1:14" ht="15.75" thickBot="1">
      <c r="A2" s="364" t="s">
        <v>442</v>
      </c>
      <c r="B2" s="363" t="s">
        <v>136</v>
      </c>
      <c r="C2" s="363" t="s">
        <v>572</v>
      </c>
      <c r="D2" s="363" t="s">
        <v>134</v>
      </c>
      <c r="E2" s="363" t="s">
        <v>135</v>
      </c>
      <c r="G2" s="363" t="s">
        <v>572</v>
      </c>
      <c r="H2" s="363" t="s">
        <v>134</v>
      </c>
      <c r="I2" s="363" t="s">
        <v>135</v>
      </c>
      <c r="K2" s="364" t="s">
        <v>442</v>
      </c>
      <c r="L2" s="363" t="s">
        <v>136</v>
      </c>
    </row>
    <row r="3" spans="1:14">
      <c r="A3" s="370" t="s">
        <v>440</v>
      </c>
      <c r="B3" s="371">
        <v>274061</v>
      </c>
      <c r="C3" s="373">
        <f>B3/$B$23*100</f>
        <v>6.9516037635824146</v>
      </c>
      <c r="D3" s="359">
        <v>135321</v>
      </c>
      <c r="E3" s="371">
        <v>138740</v>
      </c>
      <c r="G3" s="381">
        <f>B3/B$23*100</f>
        <v>6.9516037635824146</v>
      </c>
      <c r="H3" s="381">
        <f>D3/D$23*100</f>
        <v>4.9266146630871432</v>
      </c>
      <c r="I3" s="381">
        <f>E3/E$23*100</f>
        <v>11.603439047236719</v>
      </c>
      <c r="K3" s="370" t="s">
        <v>436</v>
      </c>
      <c r="L3" s="371">
        <v>1192480</v>
      </c>
    </row>
    <row r="4" spans="1:14">
      <c r="A4" s="370" t="s">
        <v>438</v>
      </c>
      <c r="B4" s="371">
        <v>5599</v>
      </c>
      <c r="C4" s="373">
        <f>B4/$B$23*100</f>
        <v>0.1420195849548018</v>
      </c>
      <c r="D4" s="359">
        <v>1800</v>
      </c>
      <c r="E4" s="371">
        <v>3799</v>
      </c>
      <c r="G4" s="381">
        <f>B4/B$23*100</f>
        <v>0.1420195849548018</v>
      </c>
      <c r="H4" s="381">
        <f>D4/D$23*100</f>
        <v>6.553237408500423E-2</v>
      </c>
      <c r="I4" s="381">
        <f>E4/E$23*100</f>
        <v>0.31772715107721133</v>
      </c>
      <c r="K4" s="370" t="s">
        <v>432</v>
      </c>
      <c r="L4" s="371">
        <v>612540</v>
      </c>
    </row>
    <row r="5" spans="1:14">
      <c r="A5" s="370" t="s">
        <v>436</v>
      </c>
      <c r="B5" s="371">
        <v>1192480</v>
      </c>
      <c r="C5" s="373">
        <f>B5/$B$23*100</f>
        <v>30.247457522218617</v>
      </c>
      <c r="D5" s="359">
        <v>666641</v>
      </c>
      <c r="E5" s="371">
        <v>525839</v>
      </c>
      <c r="G5" s="381">
        <f>B5/B$23*100</f>
        <v>30.247457522218617</v>
      </c>
      <c r="H5" s="381">
        <f>D5/D$23*100</f>
        <v>24.270315218000725</v>
      </c>
      <c r="I5" s="381">
        <f>E5/E$23*100</f>
        <v>43.978238324635356</v>
      </c>
      <c r="K5" s="370" t="s">
        <v>578</v>
      </c>
      <c r="L5" s="371">
        <v>373850</v>
      </c>
    </row>
    <row r="6" spans="1:14">
      <c r="A6" s="370" t="s">
        <v>577</v>
      </c>
      <c r="B6" s="371">
        <v>132689</v>
      </c>
      <c r="C6" s="373">
        <f>B6/$B$23*100</f>
        <v>3.3656789976902477</v>
      </c>
      <c r="D6" s="359">
        <v>113347</v>
      </c>
      <c r="E6" s="371">
        <v>19342</v>
      </c>
      <c r="G6" s="381">
        <f>B6/B$23*100</f>
        <v>3.3656789976902477</v>
      </c>
      <c r="H6" s="381">
        <f>D6/D$23*100</f>
        <v>4.1266100030072073</v>
      </c>
      <c r="I6" s="381">
        <f>E6/E$23*100</f>
        <v>1.6176568981667336</v>
      </c>
      <c r="K6" s="370" t="s">
        <v>413</v>
      </c>
      <c r="L6" s="371">
        <v>317977</v>
      </c>
    </row>
    <row r="7" spans="1:14">
      <c r="A7" s="370" t="s">
        <v>432</v>
      </c>
      <c r="B7" s="371">
        <v>612540</v>
      </c>
      <c r="C7" s="373">
        <f>B7/$B$23*100</f>
        <v>15.537181026650169</v>
      </c>
      <c r="D7" s="359">
        <v>436906</v>
      </c>
      <c r="E7" s="371">
        <v>175634</v>
      </c>
      <c r="G7" s="381">
        <f>B7/B$23*100</f>
        <v>15.537181026650169</v>
      </c>
      <c r="H7" s="381">
        <f>D7/D$23*100</f>
        <v>15.906381906657144</v>
      </c>
      <c r="I7" s="381">
        <f>E7/E$23*100</f>
        <v>14.689047236718855</v>
      </c>
      <c r="K7" s="370" t="s">
        <v>576</v>
      </c>
      <c r="L7" s="371">
        <v>294639</v>
      </c>
    </row>
    <row r="8" spans="1:14">
      <c r="A8" s="370" t="s">
        <v>578</v>
      </c>
      <c r="B8" s="371">
        <v>373850</v>
      </c>
      <c r="C8" s="373">
        <f>B8/$B$23*100</f>
        <v>9.4827686792914179</v>
      </c>
      <c r="D8" s="359">
        <v>351624</v>
      </c>
      <c r="E8" s="371">
        <v>22226</v>
      </c>
      <c r="G8" s="381">
        <f>B8/B$23*100</f>
        <v>9.4827686792914179</v>
      </c>
      <c r="H8" s="381">
        <f>D8/D$23*100</f>
        <v>12.801530836258626</v>
      </c>
      <c r="I8" s="381">
        <f>E8/E$23*100</f>
        <v>1.8588585574735714</v>
      </c>
      <c r="K8" s="370" t="s">
        <v>440</v>
      </c>
      <c r="L8" s="371">
        <v>274061</v>
      </c>
    </row>
    <row r="9" spans="1:14">
      <c r="A9" s="370" t="s">
        <v>428</v>
      </c>
      <c r="B9" s="371">
        <v>21606</v>
      </c>
      <c r="C9" s="373">
        <f>B9/$B$23*100</f>
        <v>0.54803985578379144</v>
      </c>
      <c r="D9" s="359">
        <v>19044</v>
      </c>
      <c r="E9" s="371">
        <v>2562</v>
      </c>
      <c r="G9" s="381">
        <f>B9/B$23*100</f>
        <v>0.54803985578379144</v>
      </c>
      <c r="H9" s="381">
        <f>D9/D$23*100</f>
        <v>0.6933325178193448</v>
      </c>
      <c r="I9" s="381">
        <f>E9/E$23*100</f>
        <v>0.21427137695704535</v>
      </c>
      <c r="K9" s="370" t="s">
        <v>424</v>
      </c>
      <c r="L9" s="371">
        <v>180320</v>
      </c>
    </row>
    <row r="10" spans="1:14">
      <c r="A10" s="370" t="s">
        <v>576</v>
      </c>
      <c r="B10" s="371">
        <v>294639</v>
      </c>
      <c r="C10" s="373">
        <f>B10/$B$23*100</f>
        <v>7.4735682249504993</v>
      </c>
      <c r="D10" s="359">
        <v>159672</v>
      </c>
      <c r="E10" s="371">
        <v>134967</v>
      </c>
      <c r="G10" s="381">
        <f>B10/B$23*100</f>
        <v>7.4735682249504993</v>
      </c>
      <c r="H10" s="381">
        <f>D10/D$23*100</f>
        <v>5.8131584638337754</v>
      </c>
      <c r="I10" s="381">
        <f>E10/E$23*100</f>
        <v>11.287886391007627</v>
      </c>
      <c r="K10" s="370" t="s">
        <v>411</v>
      </c>
      <c r="L10" s="371">
        <v>157132</v>
      </c>
    </row>
    <row r="11" spans="1:14">
      <c r="A11" s="370" t="s">
        <v>424</v>
      </c>
      <c r="B11" s="371">
        <v>180320</v>
      </c>
      <c r="C11" s="373">
        <f>B11/$B$23*100</f>
        <v>4.5738473940078332</v>
      </c>
      <c r="D11" s="359">
        <v>95874</v>
      </c>
      <c r="E11" s="371">
        <v>84446</v>
      </c>
      <c r="G11" s="381">
        <f>B11/B$23*100</f>
        <v>4.5738473940078332</v>
      </c>
      <c r="H11" s="381">
        <f>D11/D$23*100</f>
        <v>3.4904726850142751</v>
      </c>
      <c r="I11" s="381">
        <f>E11/E$23*100</f>
        <v>7.0625919978589593</v>
      </c>
      <c r="K11" s="370" t="s">
        <v>418</v>
      </c>
      <c r="L11" s="371">
        <v>150504</v>
      </c>
    </row>
    <row r="12" spans="1:14">
      <c r="A12" s="370" t="s">
        <v>422</v>
      </c>
      <c r="B12" s="371">
        <v>21996</v>
      </c>
      <c r="C12" s="373">
        <f>B12/$B$23*100</f>
        <v>0.55793227195317385</v>
      </c>
      <c r="D12" s="359">
        <v>14841</v>
      </c>
      <c r="E12" s="371">
        <v>7155</v>
      </c>
      <c r="G12" s="381">
        <f>B12/B$23*100</f>
        <v>0.55793227195317385</v>
      </c>
      <c r="H12" s="381">
        <f>D12/D$23*100</f>
        <v>0.54031442433085985</v>
      </c>
      <c r="I12" s="381">
        <f>E12/E$23*100</f>
        <v>0.59840425531914898</v>
      </c>
      <c r="K12" s="370" t="s">
        <v>577</v>
      </c>
      <c r="L12" s="371">
        <v>132689</v>
      </c>
    </row>
    <row r="13" spans="1:14">
      <c r="A13" s="370" t="s">
        <v>420</v>
      </c>
      <c r="B13" s="371">
        <v>38712</v>
      </c>
      <c r="C13" s="373">
        <f>B13/$B$23*100</f>
        <v>0.98193644807470748</v>
      </c>
      <c r="D13" s="359">
        <v>27238</v>
      </c>
      <c r="E13" s="371">
        <v>11474</v>
      </c>
      <c r="G13" s="381">
        <f>B13/B$23*100</f>
        <v>0.98193644807470748</v>
      </c>
      <c r="H13" s="381">
        <f>D13/D$23*100</f>
        <v>0.99165044740408059</v>
      </c>
      <c r="I13" s="381">
        <f>E13/E$23*100</f>
        <v>0.95962130335875817</v>
      </c>
      <c r="K13" s="384" t="s">
        <v>416</v>
      </c>
      <c r="L13" s="382">
        <v>53600</v>
      </c>
    </row>
    <row r="14" spans="1:14">
      <c r="A14" s="370" t="s">
        <v>418</v>
      </c>
      <c r="B14" s="371">
        <v>150504</v>
      </c>
      <c r="C14" s="373">
        <f>B14/$B$23*100</f>
        <v>3.8175594952737075</v>
      </c>
      <c r="D14" s="359">
        <v>145157</v>
      </c>
      <c r="E14" s="371">
        <v>5347</v>
      </c>
      <c r="G14" s="381">
        <f>B14/B$23*100</f>
        <v>3.8175594952737075</v>
      </c>
      <c r="H14" s="381">
        <f>D14/D$23*100</f>
        <v>5.2847126805871998</v>
      </c>
      <c r="I14" s="381">
        <f>E14/E$23*100</f>
        <v>0.44719322895758068</v>
      </c>
      <c r="K14" s="370" t="s">
        <v>403</v>
      </c>
      <c r="L14" s="371">
        <v>46583</v>
      </c>
    </row>
    <row r="15" spans="1:14">
      <c r="A15" s="384" t="s">
        <v>416</v>
      </c>
      <c r="B15" s="382">
        <v>53600</v>
      </c>
      <c r="C15" s="368">
        <f>B15/$B$23*100</f>
        <v>1.3595730940484687</v>
      </c>
      <c r="D15" s="383">
        <v>44482</v>
      </c>
      <c r="E15" s="382">
        <v>9118</v>
      </c>
      <c r="G15" s="381">
        <f>B15/B$23*100</f>
        <v>1.3595730940484687</v>
      </c>
      <c r="H15" s="381">
        <f>D15/D$23*100</f>
        <v>1.6194505911384212</v>
      </c>
      <c r="I15" s="381">
        <f>E15/E$23*100</f>
        <v>0.76257861635220126</v>
      </c>
      <c r="K15" s="370" t="s">
        <v>407</v>
      </c>
      <c r="L15" s="371">
        <v>43786</v>
      </c>
    </row>
    <row r="16" spans="1:14">
      <c r="A16" s="370" t="s">
        <v>415</v>
      </c>
      <c r="B16" s="371">
        <v>746</v>
      </c>
      <c r="C16" s="373">
        <f>B16/$B$23*100</f>
        <v>1.8922416570152197E-2</v>
      </c>
      <c r="D16" s="359">
        <v>460</v>
      </c>
      <c r="E16" s="371">
        <v>286</v>
      </c>
      <c r="G16" s="381">
        <f>B16/B$23*100</f>
        <v>1.8922416570152197E-2</v>
      </c>
      <c r="H16" s="381">
        <f>D16/D$23*100</f>
        <v>1.6747162266167747E-2</v>
      </c>
      <c r="I16" s="381">
        <f>E16/E$23*100</f>
        <v>2.3919443329318883E-2</v>
      </c>
      <c r="K16" s="370" t="s">
        <v>420</v>
      </c>
      <c r="L16" s="371">
        <v>38712</v>
      </c>
    </row>
    <row r="17" spans="1:12">
      <c r="A17" s="370" t="s">
        <v>413</v>
      </c>
      <c r="B17" s="371">
        <v>317977</v>
      </c>
      <c r="C17" s="373">
        <f>B17/$B$23*100</f>
        <v>8.0655405545942145</v>
      </c>
      <c r="D17" s="359">
        <v>302756</v>
      </c>
      <c r="E17" s="371">
        <v>15221</v>
      </c>
      <c r="G17" s="381">
        <f>B17/B$23*100</f>
        <v>8.0655405545942145</v>
      </c>
      <c r="H17" s="381">
        <f>D17/D$23*100</f>
        <v>11.022399693599743</v>
      </c>
      <c r="I17" s="381">
        <f>E17/E$23*100</f>
        <v>1.2729994647397298</v>
      </c>
      <c r="K17" s="370" t="s">
        <v>422</v>
      </c>
      <c r="L17" s="371">
        <v>21996</v>
      </c>
    </row>
    <row r="18" spans="1:12">
      <c r="A18" s="370" t="s">
        <v>411</v>
      </c>
      <c r="B18" s="371">
        <v>157132</v>
      </c>
      <c r="C18" s="373">
        <f>B18/$B$23*100</f>
        <v>3.9856798398138804</v>
      </c>
      <c r="D18" s="359">
        <v>157132</v>
      </c>
      <c r="E18" s="371" t="s">
        <v>52</v>
      </c>
      <c r="G18" s="381">
        <f>B18/B$23*100</f>
        <v>3.9856798398138804</v>
      </c>
      <c r="H18" s="381">
        <f>D18/D$23*100</f>
        <v>5.7206850026249354</v>
      </c>
      <c r="I18" s="381"/>
      <c r="K18" s="370" t="s">
        <v>428</v>
      </c>
      <c r="L18" s="371">
        <v>21606</v>
      </c>
    </row>
    <row r="19" spans="1:12">
      <c r="A19" s="370" t="s">
        <v>409</v>
      </c>
      <c r="B19" s="371">
        <v>2500</v>
      </c>
      <c r="C19" s="373">
        <f>B19/$B$23*100</f>
        <v>6.3412924162708426E-2</v>
      </c>
      <c r="D19" s="359">
        <v>2500</v>
      </c>
      <c r="E19" s="371" t="s">
        <v>52</v>
      </c>
      <c r="G19" s="381">
        <f>B19/B$23*100</f>
        <v>6.3412924162708426E-2</v>
      </c>
      <c r="H19" s="381">
        <f>D19/D$23*100</f>
        <v>9.1017186229172542E-2</v>
      </c>
      <c r="I19" s="381"/>
      <c r="K19" s="370" t="s">
        <v>405</v>
      </c>
      <c r="L19" s="371">
        <v>21094</v>
      </c>
    </row>
    <row r="20" spans="1:12">
      <c r="A20" s="370" t="s">
        <v>407</v>
      </c>
      <c r="B20" s="371">
        <v>43786</v>
      </c>
      <c r="C20" s="373">
        <f>B20/$B$23*100</f>
        <v>1.1106393189553405</v>
      </c>
      <c r="D20" s="359">
        <v>35359</v>
      </c>
      <c r="E20" s="371">
        <v>8427</v>
      </c>
      <c r="G20" s="381">
        <f>B20/B$23*100</f>
        <v>1.1106393189553405</v>
      </c>
      <c r="H20" s="381">
        <f>D20/D$23*100</f>
        <v>1.2873106751509247</v>
      </c>
      <c r="I20" s="381">
        <f>E20/E$23*100</f>
        <v>0.70478723404255317</v>
      </c>
      <c r="K20" s="370" t="s">
        <v>438</v>
      </c>
      <c r="L20" s="371">
        <v>5599</v>
      </c>
    </row>
    <row r="21" spans="1:12">
      <c r="A21" s="370" t="s">
        <v>405</v>
      </c>
      <c r="B21" s="371">
        <v>21094</v>
      </c>
      <c r="C21" s="373">
        <f>B21/$B$23*100</f>
        <v>0.5350528889152687</v>
      </c>
      <c r="D21" s="359">
        <v>20244</v>
      </c>
      <c r="E21" s="371">
        <v>850</v>
      </c>
      <c r="G21" s="381">
        <f>B21/B$23*100</f>
        <v>0.5350528889152687</v>
      </c>
      <c r="H21" s="381">
        <f>D21/D$23*100</f>
        <v>0.73702076720934762</v>
      </c>
      <c r="I21" s="381">
        <f>E21/E$23*100</f>
        <v>7.1089254650073597E-2</v>
      </c>
      <c r="K21" s="370" t="s">
        <v>409</v>
      </c>
      <c r="L21" s="371">
        <v>2500</v>
      </c>
    </row>
    <row r="22" spans="1:12">
      <c r="A22" s="370" t="s">
        <v>403</v>
      </c>
      <c r="B22" s="371">
        <v>46583</v>
      </c>
      <c r="C22" s="372">
        <f>B22/$B$23*100</f>
        <v>1.1815856985085786</v>
      </c>
      <c r="D22" s="359">
        <v>16336</v>
      </c>
      <c r="E22" s="371">
        <v>30247</v>
      </c>
      <c r="G22" s="381">
        <f>B22/B$23*100</f>
        <v>1.1815856985085786</v>
      </c>
      <c r="H22" s="381">
        <f>D22/D$23*100</f>
        <v>0.59474270169590504</v>
      </c>
      <c r="I22" s="381">
        <f>E22/E$23*100</f>
        <v>2.5296902181185601</v>
      </c>
      <c r="K22" s="370" t="s">
        <v>415</v>
      </c>
      <c r="L22" s="371">
        <v>746</v>
      </c>
    </row>
    <row r="23" spans="1:12">
      <c r="A23" s="367" t="s">
        <v>136</v>
      </c>
      <c r="B23" s="366">
        <v>3942414</v>
      </c>
      <c r="C23" s="368">
        <f>B23/$B$23*100</f>
        <v>100</v>
      </c>
      <c r="D23" s="366">
        <v>2746734</v>
      </c>
      <c r="E23" s="366">
        <v>1195680</v>
      </c>
      <c r="G23" s="381">
        <f>B23/B$23*100</f>
        <v>100</v>
      </c>
      <c r="H23" s="381">
        <f>D23/D$23*100</f>
        <v>100</v>
      </c>
      <c r="I23" s="381">
        <f>E23/E$23*100</f>
        <v>100</v>
      </c>
      <c r="K23" s="367" t="s">
        <v>136</v>
      </c>
      <c r="L23" s="366">
        <v>3942414</v>
      </c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D20C2-F494-445C-97DA-29C5802D4E81}">
  <sheetPr codeName="Foglio1"/>
  <dimension ref="A1:C21"/>
  <sheetViews>
    <sheetView zoomScaleNormal="100" workbookViewId="0">
      <selection activeCell="C21" sqref="C21"/>
    </sheetView>
  </sheetViews>
  <sheetFormatPr defaultRowHeight="14.25"/>
  <cols>
    <col min="1" max="1" width="9" style="73" customWidth="1"/>
    <col min="2" max="2" width="16.375" style="73" customWidth="1"/>
    <col min="3" max="3" width="47.125" style="73" customWidth="1"/>
  </cols>
  <sheetData>
    <row r="1" spans="1:3">
      <c r="B1" s="88" t="s">
        <v>179</v>
      </c>
      <c r="C1" s="88" t="s">
        <v>178</v>
      </c>
    </row>
    <row r="2" spans="1:3">
      <c r="A2" s="88"/>
      <c r="B2" s="88" t="s">
        <v>177</v>
      </c>
      <c r="C2" s="88" t="s">
        <v>176</v>
      </c>
    </row>
    <row r="3" spans="1:3">
      <c r="A3" s="88"/>
      <c r="B3" s="88" t="s">
        <v>175</v>
      </c>
      <c r="C3" s="88" t="s">
        <v>174</v>
      </c>
    </row>
    <row r="4" spans="1:3">
      <c r="A4" s="88"/>
      <c r="B4" s="88" t="s">
        <v>173</v>
      </c>
      <c r="C4" s="88" t="s">
        <v>172</v>
      </c>
    </row>
    <row r="5" spans="1:3">
      <c r="A5" s="88"/>
      <c r="B5" s="88" t="s">
        <v>171</v>
      </c>
      <c r="C5" s="88" t="s">
        <v>170</v>
      </c>
    </row>
    <row r="6" spans="1:3" ht="22.5">
      <c r="A6" s="88"/>
      <c r="B6" s="88" t="s">
        <v>169</v>
      </c>
      <c r="C6" s="88" t="s">
        <v>168</v>
      </c>
    </row>
    <row r="7" spans="1:3" ht="22.5">
      <c r="A7" s="88"/>
      <c r="B7" s="88" t="s">
        <v>167</v>
      </c>
      <c r="C7" s="88" t="s">
        <v>166</v>
      </c>
    </row>
    <row r="8" spans="1:3">
      <c r="A8" s="88"/>
      <c r="B8" s="88" t="s">
        <v>165</v>
      </c>
      <c r="C8" s="88" t="s">
        <v>164</v>
      </c>
    </row>
    <row r="9" spans="1:3">
      <c r="A9" s="88"/>
      <c r="B9" s="88" t="s">
        <v>163</v>
      </c>
      <c r="C9" s="88" t="s">
        <v>162</v>
      </c>
    </row>
    <row r="10" spans="1:3">
      <c r="A10" s="88"/>
      <c r="B10" s="88" t="s">
        <v>161</v>
      </c>
      <c r="C10" s="88" t="s">
        <v>160</v>
      </c>
    </row>
    <row r="11" spans="1:3" ht="22.5">
      <c r="A11" s="88"/>
      <c r="B11" s="88" t="s">
        <v>159</v>
      </c>
      <c r="C11" s="88" t="s">
        <v>158</v>
      </c>
    </row>
    <row r="12" spans="1:3" ht="22.5">
      <c r="A12" s="88"/>
      <c r="B12" s="88" t="s">
        <v>157</v>
      </c>
      <c r="C12" s="88" t="s">
        <v>156</v>
      </c>
    </row>
    <row r="13" spans="1:3" ht="22.5">
      <c r="A13" s="88"/>
      <c r="B13" s="88" t="s">
        <v>155</v>
      </c>
      <c r="C13" s="88" t="s">
        <v>154</v>
      </c>
    </row>
    <row r="14" spans="1:3">
      <c r="A14" s="88"/>
      <c r="B14" s="88" t="s">
        <v>153</v>
      </c>
      <c r="C14" s="88" t="s">
        <v>152</v>
      </c>
    </row>
    <row r="15" spans="1:3" ht="22.5">
      <c r="A15" s="88"/>
      <c r="B15" s="88" t="s">
        <v>151</v>
      </c>
      <c r="C15" s="88" t="s">
        <v>150</v>
      </c>
    </row>
    <row r="16" spans="1:3">
      <c r="A16" s="88"/>
      <c r="B16" s="88" t="s">
        <v>149</v>
      </c>
      <c r="C16" s="88" t="s">
        <v>148</v>
      </c>
    </row>
    <row r="17" spans="1:3">
      <c r="A17" s="88"/>
      <c r="B17" s="88" t="s">
        <v>147</v>
      </c>
      <c r="C17" s="88" t="s">
        <v>146</v>
      </c>
    </row>
    <row r="18" spans="1:3">
      <c r="A18" s="88"/>
      <c r="B18" s="88" t="s">
        <v>145</v>
      </c>
      <c r="C18" s="88" t="s">
        <v>144</v>
      </c>
    </row>
    <row r="19" spans="1:3">
      <c r="A19" s="88"/>
      <c r="B19" s="88" t="s">
        <v>143</v>
      </c>
      <c r="C19" s="88" t="s">
        <v>142</v>
      </c>
    </row>
    <row r="20" spans="1:3">
      <c r="A20" s="88"/>
      <c r="B20" s="88" t="s">
        <v>141</v>
      </c>
      <c r="C20" s="88" t="s">
        <v>140</v>
      </c>
    </row>
    <row r="21" spans="1:3">
      <c r="A21" s="88"/>
      <c r="B21" s="88" t="s">
        <v>139</v>
      </c>
      <c r="C21" s="88" t="s">
        <v>5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6385" r:id="rId4" name="Control 1">
          <controlPr defaultSize="0" autoPict="0" r:id="rId5">
            <anchor moveWithCells="1">
              <from>
                <xdr:col>0</xdr:col>
                <xdr:colOff>0</xdr:colOff>
                <xdr:row>1</xdr:row>
                <xdr:rowOff>180975</xdr:rowOff>
              </from>
              <to>
                <xdr:col>0</xdr:col>
                <xdr:colOff>257175</xdr:colOff>
                <xdr:row>2</xdr:row>
                <xdr:rowOff>57150</xdr:rowOff>
              </to>
            </anchor>
          </controlPr>
        </control>
      </mc:Choice>
      <mc:Fallback>
        <control shapeId="16385" r:id="rId4" name="Control 1"/>
      </mc:Fallback>
    </mc:AlternateContent>
    <mc:AlternateContent xmlns:mc="http://schemas.openxmlformats.org/markup-compatibility/2006">
      <mc:Choice Requires="x14">
        <control shapeId="16386" r:id="rId6" name="Control 2">
          <controlPr defaultSize="0" r:id="rId7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257175</xdr:colOff>
                <xdr:row>3</xdr:row>
                <xdr:rowOff>47625</xdr:rowOff>
              </to>
            </anchor>
          </controlPr>
        </control>
      </mc:Choice>
      <mc:Fallback>
        <control shapeId="16386" r:id="rId6" name="Control 2"/>
      </mc:Fallback>
    </mc:AlternateContent>
    <mc:AlternateContent xmlns:mc="http://schemas.openxmlformats.org/markup-compatibility/2006">
      <mc:Choice Requires="x14">
        <control shapeId="16387" r:id="rId8" name="Control 3">
          <controlPr defaultSize="0" r:id="rId7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257175</xdr:colOff>
                <xdr:row>4</xdr:row>
                <xdr:rowOff>47625</xdr:rowOff>
              </to>
            </anchor>
          </controlPr>
        </control>
      </mc:Choice>
      <mc:Fallback>
        <control shapeId="16387" r:id="rId8" name="Control 3"/>
      </mc:Fallback>
    </mc:AlternateContent>
    <mc:AlternateContent xmlns:mc="http://schemas.openxmlformats.org/markup-compatibility/2006">
      <mc:Choice Requires="x14">
        <control shapeId="16388" r:id="rId9" name="Control 4">
          <controlPr defaultSize="0" r:id="rId10">
            <anchor moveWithCells="1">
              <from>
                <xdr:col>0</xdr:col>
                <xdr:colOff>0</xdr:colOff>
                <xdr:row>3</xdr:row>
                <xdr:rowOff>171450</xdr:rowOff>
              </from>
              <to>
                <xdr:col>0</xdr:col>
                <xdr:colOff>257175</xdr:colOff>
                <xdr:row>5</xdr:row>
                <xdr:rowOff>47625</xdr:rowOff>
              </to>
            </anchor>
          </controlPr>
        </control>
      </mc:Choice>
      <mc:Fallback>
        <control shapeId="16388" r:id="rId9" name="Control 4"/>
      </mc:Fallback>
    </mc:AlternateContent>
    <mc:AlternateContent xmlns:mc="http://schemas.openxmlformats.org/markup-compatibility/2006">
      <mc:Choice Requires="x14">
        <control shapeId="16389" r:id="rId11" name="Control 5">
          <controlPr defaultSize="0" r:id="rId10">
            <anchor moveWithCells="1">
              <from>
                <xdr:col>0</xdr:col>
                <xdr:colOff>0</xdr:colOff>
                <xdr:row>4</xdr:row>
                <xdr:rowOff>171450</xdr:rowOff>
              </from>
              <to>
                <xdr:col>0</xdr:col>
                <xdr:colOff>257175</xdr:colOff>
                <xdr:row>5</xdr:row>
                <xdr:rowOff>228600</xdr:rowOff>
              </to>
            </anchor>
          </controlPr>
        </control>
      </mc:Choice>
      <mc:Fallback>
        <control shapeId="16389" r:id="rId11" name="Control 5"/>
      </mc:Fallback>
    </mc:AlternateContent>
    <mc:AlternateContent xmlns:mc="http://schemas.openxmlformats.org/markup-compatibility/2006">
      <mc:Choice Requires="x14">
        <control shapeId="16390" r:id="rId12" name="Control 6">
          <controlPr defaultSize="0" r:id="rId13">
            <anchor moveWithCells="1">
              <from>
                <xdr:col>0</xdr:col>
                <xdr:colOff>0</xdr:colOff>
                <xdr:row>5</xdr:row>
                <xdr:rowOff>276225</xdr:rowOff>
              </from>
              <to>
                <xdr:col>0</xdr:col>
                <xdr:colOff>257175</xdr:colOff>
                <xdr:row>6</xdr:row>
                <xdr:rowOff>238125</xdr:rowOff>
              </to>
            </anchor>
          </controlPr>
        </control>
      </mc:Choice>
      <mc:Fallback>
        <control shapeId="16390" r:id="rId12" name="Control 6"/>
      </mc:Fallback>
    </mc:AlternateContent>
    <mc:AlternateContent xmlns:mc="http://schemas.openxmlformats.org/markup-compatibility/2006">
      <mc:Choice Requires="x14">
        <control shapeId="16391" r:id="rId14" name="Control 7">
          <controlPr defaultSize="0" r:id="rId10">
            <anchor moveWithCells="1">
              <from>
                <xdr:col>0</xdr:col>
                <xdr:colOff>0</xdr:colOff>
                <xdr:row>6</xdr:row>
                <xdr:rowOff>276225</xdr:rowOff>
              </from>
              <to>
                <xdr:col>0</xdr:col>
                <xdr:colOff>257175</xdr:colOff>
                <xdr:row>8</xdr:row>
                <xdr:rowOff>38100</xdr:rowOff>
              </to>
            </anchor>
          </controlPr>
        </control>
      </mc:Choice>
      <mc:Fallback>
        <control shapeId="16391" r:id="rId14" name="Control 7"/>
      </mc:Fallback>
    </mc:AlternateContent>
    <mc:AlternateContent xmlns:mc="http://schemas.openxmlformats.org/markup-compatibility/2006">
      <mc:Choice Requires="x14">
        <control shapeId="16392" r:id="rId15" name="Control 8">
          <controlPr defaultSize="0" r:id="rId13">
            <anchor moveWithCells="1">
              <from>
                <xdr:col>0</xdr:col>
                <xdr:colOff>0</xdr:colOff>
                <xdr:row>7</xdr:row>
                <xdr:rowOff>161925</xdr:rowOff>
              </from>
              <to>
                <xdr:col>0</xdr:col>
                <xdr:colOff>257175</xdr:colOff>
                <xdr:row>9</xdr:row>
                <xdr:rowOff>47625</xdr:rowOff>
              </to>
            </anchor>
          </controlPr>
        </control>
      </mc:Choice>
      <mc:Fallback>
        <control shapeId="16392" r:id="rId15" name="Control 8"/>
      </mc:Fallback>
    </mc:AlternateContent>
    <mc:AlternateContent xmlns:mc="http://schemas.openxmlformats.org/markup-compatibility/2006">
      <mc:Choice Requires="x14">
        <control shapeId="16393" r:id="rId16" name="Control 9">
          <controlPr defaultSize="0" r:id="rId13">
            <anchor moveWithCells="1">
              <from>
                <xdr:col>0</xdr:col>
                <xdr:colOff>0</xdr:colOff>
                <xdr:row>8</xdr:row>
                <xdr:rowOff>161925</xdr:rowOff>
              </from>
              <to>
                <xdr:col>0</xdr:col>
                <xdr:colOff>257175</xdr:colOff>
                <xdr:row>10</xdr:row>
                <xdr:rowOff>47625</xdr:rowOff>
              </to>
            </anchor>
          </controlPr>
        </control>
      </mc:Choice>
      <mc:Fallback>
        <control shapeId="16393" r:id="rId16" name="Control 9"/>
      </mc:Fallback>
    </mc:AlternateContent>
    <mc:AlternateContent xmlns:mc="http://schemas.openxmlformats.org/markup-compatibility/2006">
      <mc:Choice Requires="x14">
        <control shapeId="16394" r:id="rId17" name="Control 10">
          <controlPr defaultSize="0" r:id="rId13">
            <anchor moveWithCells="1">
              <from>
                <xdr:col>0</xdr:col>
                <xdr:colOff>0</xdr:colOff>
                <xdr:row>9</xdr:row>
                <xdr:rowOff>161925</xdr:rowOff>
              </from>
              <to>
                <xdr:col>0</xdr:col>
                <xdr:colOff>257175</xdr:colOff>
                <xdr:row>10</xdr:row>
                <xdr:rowOff>228600</xdr:rowOff>
              </to>
            </anchor>
          </controlPr>
        </control>
      </mc:Choice>
      <mc:Fallback>
        <control shapeId="16394" r:id="rId17" name="Control 10"/>
      </mc:Fallback>
    </mc:AlternateContent>
    <mc:AlternateContent xmlns:mc="http://schemas.openxmlformats.org/markup-compatibility/2006">
      <mc:Choice Requires="x14">
        <control shapeId="16395" r:id="rId18" name="Control 11">
          <controlPr defaultSize="0" r:id="rId10">
            <anchor moveWithCells="1">
              <from>
                <xdr:col>0</xdr:col>
                <xdr:colOff>0</xdr:colOff>
                <xdr:row>10</xdr:row>
                <xdr:rowOff>266700</xdr:rowOff>
              </from>
              <to>
                <xdr:col>0</xdr:col>
                <xdr:colOff>257175</xdr:colOff>
                <xdr:row>11</xdr:row>
                <xdr:rowOff>209550</xdr:rowOff>
              </to>
            </anchor>
          </controlPr>
        </control>
      </mc:Choice>
      <mc:Fallback>
        <control shapeId="16395" r:id="rId18" name="Control 11"/>
      </mc:Fallback>
    </mc:AlternateContent>
    <mc:AlternateContent xmlns:mc="http://schemas.openxmlformats.org/markup-compatibility/2006">
      <mc:Choice Requires="x14">
        <control shapeId="16396" r:id="rId19" name="Control 12">
          <controlPr defaultSize="0" r:id="rId13">
            <anchor moveWithCells="1">
              <from>
                <xdr:col>0</xdr:col>
                <xdr:colOff>0</xdr:colOff>
                <xdr:row>11</xdr:row>
                <xdr:rowOff>257175</xdr:rowOff>
              </from>
              <to>
                <xdr:col>0</xdr:col>
                <xdr:colOff>257175</xdr:colOff>
                <xdr:row>12</xdr:row>
                <xdr:rowOff>219075</xdr:rowOff>
              </to>
            </anchor>
          </controlPr>
        </control>
      </mc:Choice>
      <mc:Fallback>
        <control shapeId="16396" r:id="rId19" name="Control 12"/>
      </mc:Fallback>
    </mc:AlternateContent>
    <mc:AlternateContent xmlns:mc="http://schemas.openxmlformats.org/markup-compatibility/2006">
      <mc:Choice Requires="x14">
        <control shapeId="16397" r:id="rId20" name="Control 13">
          <controlPr defaultSize="0" r:id="rId10">
            <anchor moveWithCells="1">
              <from>
                <xdr:col>0</xdr:col>
                <xdr:colOff>0</xdr:colOff>
                <xdr:row>12</xdr:row>
                <xdr:rowOff>257175</xdr:rowOff>
              </from>
              <to>
                <xdr:col>0</xdr:col>
                <xdr:colOff>257175</xdr:colOff>
                <xdr:row>14</xdr:row>
                <xdr:rowOff>19050</xdr:rowOff>
              </to>
            </anchor>
          </controlPr>
        </control>
      </mc:Choice>
      <mc:Fallback>
        <control shapeId="16397" r:id="rId20" name="Control 13"/>
      </mc:Fallback>
    </mc:AlternateContent>
    <mc:AlternateContent xmlns:mc="http://schemas.openxmlformats.org/markup-compatibility/2006">
      <mc:Choice Requires="x14">
        <control shapeId="16398" r:id="rId21" name="Control 14">
          <controlPr defaultSize="0" r:id="rId10">
            <anchor moveWithCells="1">
              <from>
                <xdr:col>0</xdr:col>
                <xdr:colOff>0</xdr:colOff>
                <xdr:row>13</xdr:row>
                <xdr:rowOff>142875</xdr:rowOff>
              </from>
              <to>
                <xdr:col>0</xdr:col>
                <xdr:colOff>257175</xdr:colOff>
                <xdr:row>14</xdr:row>
                <xdr:rowOff>200025</xdr:rowOff>
              </to>
            </anchor>
          </controlPr>
        </control>
      </mc:Choice>
      <mc:Fallback>
        <control shapeId="16398" r:id="rId21" name="Control 14"/>
      </mc:Fallback>
    </mc:AlternateContent>
    <mc:AlternateContent xmlns:mc="http://schemas.openxmlformats.org/markup-compatibility/2006">
      <mc:Choice Requires="x14">
        <control shapeId="16399" r:id="rId22" name="Control 15">
          <controlPr defaultSize="0" r:id="rId13">
            <anchor moveWithCells="1">
              <from>
                <xdr:col>0</xdr:col>
                <xdr:colOff>0</xdr:colOff>
                <xdr:row>14</xdr:row>
                <xdr:rowOff>247650</xdr:rowOff>
              </from>
              <to>
                <xdr:col>0</xdr:col>
                <xdr:colOff>257175</xdr:colOff>
                <xdr:row>16</xdr:row>
                <xdr:rowOff>28575</xdr:rowOff>
              </to>
            </anchor>
          </controlPr>
        </control>
      </mc:Choice>
      <mc:Fallback>
        <control shapeId="16399" r:id="rId22" name="Control 15"/>
      </mc:Fallback>
    </mc:AlternateContent>
    <mc:AlternateContent xmlns:mc="http://schemas.openxmlformats.org/markup-compatibility/2006">
      <mc:Choice Requires="x14">
        <control shapeId="16400" r:id="rId23" name="Control 16">
          <controlPr defaultSize="0" r:id="rId7">
            <anchor moveWithCells="1">
              <from>
                <xdr:col>0</xdr:col>
                <xdr:colOff>0</xdr:colOff>
                <xdr:row>15</xdr:row>
                <xdr:rowOff>142875</xdr:rowOff>
              </from>
              <to>
                <xdr:col>0</xdr:col>
                <xdr:colOff>257175</xdr:colOff>
                <xdr:row>17</xdr:row>
                <xdr:rowOff>9525</xdr:rowOff>
              </to>
            </anchor>
          </controlPr>
        </control>
      </mc:Choice>
      <mc:Fallback>
        <control shapeId="16400" r:id="rId23" name="Control 16"/>
      </mc:Fallback>
    </mc:AlternateContent>
    <mc:AlternateContent xmlns:mc="http://schemas.openxmlformats.org/markup-compatibility/2006">
      <mc:Choice Requires="x14">
        <control shapeId="16401" r:id="rId24" name="Control 17">
          <controlPr defaultSize="0" r:id="rId7">
            <anchor moveWithCells="1">
              <from>
                <xdr:col>0</xdr:col>
                <xdr:colOff>0</xdr:colOff>
                <xdr:row>16</xdr:row>
                <xdr:rowOff>142875</xdr:rowOff>
              </from>
              <to>
                <xdr:col>0</xdr:col>
                <xdr:colOff>257175</xdr:colOff>
                <xdr:row>18</xdr:row>
                <xdr:rowOff>9525</xdr:rowOff>
              </to>
            </anchor>
          </controlPr>
        </control>
      </mc:Choice>
      <mc:Fallback>
        <control shapeId="16401" r:id="rId24" name="Control 17"/>
      </mc:Fallback>
    </mc:AlternateContent>
    <mc:AlternateContent xmlns:mc="http://schemas.openxmlformats.org/markup-compatibility/2006">
      <mc:Choice Requires="x14">
        <control shapeId="16402" r:id="rId25" name="Control 18">
          <controlPr defaultSize="0" r:id="rId10">
            <anchor moveWithCells="1">
              <from>
                <xdr:col>0</xdr:col>
                <xdr:colOff>0</xdr:colOff>
                <xdr:row>17</xdr:row>
                <xdr:rowOff>133350</xdr:rowOff>
              </from>
              <to>
                <xdr:col>0</xdr:col>
                <xdr:colOff>257175</xdr:colOff>
                <xdr:row>19</xdr:row>
                <xdr:rowOff>9525</xdr:rowOff>
              </to>
            </anchor>
          </controlPr>
        </control>
      </mc:Choice>
      <mc:Fallback>
        <control shapeId="16402" r:id="rId25" name="Control 18"/>
      </mc:Fallback>
    </mc:AlternateContent>
    <mc:AlternateContent xmlns:mc="http://schemas.openxmlformats.org/markup-compatibility/2006">
      <mc:Choice Requires="x14">
        <control shapeId="16403" r:id="rId26" name="Control 19">
          <controlPr defaultSize="0" r:id="rId10">
            <anchor moveWithCells="1">
              <from>
                <xdr:col>0</xdr:col>
                <xdr:colOff>0</xdr:colOff>
                <xdr:row>18</xdr:row>
                <xdr:rowOff>133350</xdr:rowOff>
              </from>
              <to>
                <xdr:col>0</xdr:col>
                <xdr:colOff>257175</xdr:colOff>
                <xdr:row>20</xdr:row>
                <xdr:rowOff>9525</xdr:rowOff>
              </to>
            </anchor>
          </controlPr>
        </control>
      </mc:Choice>
      <mc:Fallback>
        <control shapeId="16403" r:id="rId26" name="Control 19"/>
      </mc:Fallback>
    </mc:AlternateContent>
    <mc:AlternateContent xmlns:mc="http://schemas.openxmlformats.org/markup-compatibility/2006">
      <mc:Choice Requires="x14">
        <control shapeId="16404" r:id="rId27" name="Control 20">
          <controlPr defaultSize="0" r:id="rId28">
            <anchor moveWithCells="1">
              <from>
                <xdr:col>0</xdr:col>
                <xdr:colOff>0</xdr:colOff>
                <xdr:row>19</xdr:row>
                <xdr:rowOff>133350</xdr:rowOff>
              </from>
              <to>
                <xdr:col>0</xdr:col>
                <xdr:colOff>257175</xdr:colOff>
                <xdr:row>21</xdr:row>
                <xdr:rowOff>9525</xdr:rowOff>
              </to>
            </anchor>
          </controlPr>
        </control>
      </mc:Choice>
      <mc:Fallback>
        <control shapeId="16404" r:id="rId27" name="Control 20"/>
      </mc:Fallback>
    </mc:AlternateContent>
  </control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23365-B384-4E3D-9B8E-1F9A3FCB7416}">
  <sheetPr codeName="Foglio2"/>
  <dimension ref="A1:F48"/>
  <sheetViews>
    <sheetView zoomScaleNormal="100" workbookViewId="0">
      <selection activeCell="E5" sqref="E5"/>
    </sheetView>
  </sheetViews>
  <sheetFormatPr defaultRowHeight="14.25"/>
  <cols>
    <col min="3" max="3" width="23.25" customWidth="1"/>
    <col min="4" max="4" width="31.625" style="113" customWidth="1"/>
  </cols>
  <sheetData>
    <row r="1" spans="1:6" s="73" customFormat="1" ht="11.25">
      <c r="D1" s="113"/>
    </row>
    <row r="2" spans="1:6" s="73" customFormat="1">
      <c r="A2" s="88"/>
      <c r="B2" s="142" t="s">
        <v>311</v>
      </c>
      <c r="C2" s="141" t="s">
        <v>13</v>
      </c>
      <c r="D2" s="140" t="s">
        <v>132</v>
      </c>
      <c r="F2" s="139" t="s">
        <v>310</v>
      </c>
    </row>
    <row r="3" spans="1:6" s="73" customFormat="1" ht="22.5">
      <c r="A3" s="88"/>
      <c r="B3" s="126" t="s">
        <v>309</v>
      </c>
      <c r="C3" s="125" t="s">
        <v>14</v>
      </c>
      <c r="D3" s="124" t="s">
        <v>308</v>
      </c>
    </row>
    <row r="4" spans="1:6" s="73" customFormat="1" ht="11.25">
      <c r="A4" s="88"/>
      <c r="B4" s="122" t="s">
        <v>307</v>
      </c>
      <c r="C4" s="132" t="s">
        <v>306</v>
      </c>
      <c r="D4" s="120" t="s">
        <v>305</v>
      </c>
    </row>
    <row r="5" spans="1:6" s="73" customFormat="1" ht="11.25">
      <c r="A5" s="88"/>
      <c r="B5" s="122" t="s">
        <v>304</v>
      </c>
      <c r="C5" s="132" t="s">
        <v>303</v>
      </c>
      <c r="D5" s="120" t="s">
        <v>302</v>
      </c>
    </row>
    <row r="6" spans="1:6" s="73" customFormat="1" ht="11.25">
      <c r="A6" s="88"/>
      <c r="B6" s="122" t="s">
        <v>301</v>
      </c>
      <c r="C6" s="132" t="s">
        <v>300</v>
      </c>
      <c r="D6" s="120" t="s">
        <v>299</v>
      </c>
    </row>
    <row r="7" spans="1:6" s="73" customFormat="1" ht="11.25">
      <c r="A7" s="88"/>
      <c r="B7" s="122" t="s">
        <v>298</v>
      </c>
      <c r="C7" s="132" t="s">
        <v>297</v>
      </c>
      <c r="D7" s="120" t="s">
        <v>296</v>
      </c>
    </row>
    <row r="8" spans="1:6" s="73" customFormat="1" ht="11.25">
      <c r="A8" s="88"/>
      <c r="B8" s="122" t="s">
        <v>295</v>
      </c>
      <c r="C8" s="132" t="s">
        <v>294</v>
      </c>
      <c r="D8" s="120" t="s">
        <v>293</v>
      </c>
    </row>
    <row r="9" spans="1:6" s="73" customFormat="1" ht="22.5">
      <c r="A9" s="88"/>
      <c r="B9" s="122" t="s">
        <v>292</v>
      </c>
      <c r="C9" s="132" t="s">
        <v>291</v>
      </c>
      <c r="D9" s="123" t="s">
        <v>290</v>
      </c>
    </row>
    <row r="10" spans="1:6" s="73" customFormat="1" ht="11.25">
      <c r="A10" s="88"/>
      <c r="B10" s="119" t="s">
        <v>289</v>
      </c>
      <c r="C10" s="131" t="s">
        <v>288</v>
      </c>
      <c r="D10" s="130" t="s">
        <v>287</v>
      </c>
    </row>
    <row r="11" spans="1:6" s="73" customFormat="1" ht="22.5">
      <c r="A11" s="88"/>
      <c r="B11" s="126" t="s">
        <v>286</v>
      </c>
      <c r="C11" s="125" t="s">
        <v>15</v>
      </c>
      <c r="D11" s="133" t="s">
        <v>285</v>
      </c>
    </row>
    <row r="12" spans="1:6" s="73" customFormat="1" ht="11.25">
      <c r="A12" s="88"/>
      <c r="B12" s="138" t="s">
        <v>284</v>
      </c>
      <c r="C12" s="137" t="s">
        <v>283</v>
      </c>
      <c r="D12" s="120" t="s">
        <v>282</v>
      </c>
    </row>
    <row r="13" spans="1:6" s="73" customFormat="1" ht="11.25">
      <c r="A13" s="88"/>
      <c r="B13" s="138" t="s">
        <v>281</v>
      </c>
      <c r="C13" s="137" t="s">
        <v>280</v>
      </c>
      <c r="D13" s="120" t="s">
        <v>279</v>
      </c>
    </row>
    <row r="14" spans="1:6" s="73" customFormat="1" ht="22.5">
      <c r="A14" s="88"/>
      <c r="B14" s="138" t="s">
        <v>278</v>
      </c>
      <c r="C14" s="137" t="s">
        <v>277</v>
      </c>
      <c r="D14" s="120" t="s">
        <v>276</v>
      </c>
    </row>
    <row r="15" spans="1:6" s="73" customFormat="1" ht="11.25">
      <c r="A15" s="88"/>
      <c r="B15" s="122" t="s">
        <v>275</v>
      </c>
      <c r="C15" s="132" t="s">
        <v>274</v>
      </c>
      <c r="D15" s="120" t="s">
        <v>273</v>
      </c>
    </row>
    <row r="16" spans="1:6" s="73" customFormat="1" ht="11.25">
      <c r="A16" s="88"/>
      <c r="B16" s="122" t="s">
        <v>272</v>
      </c>
      <c r="C16" s="132" t="s">
        <v>271</v>
      </c>
      <c r="D16" s="120" t="s">
        <v>270</v>
      </c>
    </row>
    <row r="17" spans="1:4" s="73" customFormat="1" ht="11.25">
      <c r="A17" s="88"/>
      <c r="B17" s="122" t="s">
        <v>269</v>
      </c>
      <c r="C17" s="132" t="s">
        <v>268</v>
      </c>
      <c r="D17" s="120" t="s">
        <v>267</v>
      </c>
    </row>
    <row r="18" spans="1:4" s="73" customFormat="1" ht="11.25">
      <c r="A18" s="88"/>
      <c r="B18" s="122" t="s">
        <v>266</v>
      </c>
      <c r="C18" s="132" t="s">
        <v>265</v>
      </c>
      <c r="D18" s="120" t="s">
        <v>264</v>
      </c>
    </row>
    <row r="19" spans="1:4" s="73" customFormat="1" ht="11.25">
      <c r="A19" s="88"/>
      <c r="B19" s="122" t="s">
        <v>263</v>
      </c>
      <c r="C19" s="132" t="s">
        <v>262</v>
      </c>
      <c r="D19" s="120" t="s">
        <v>261</v>
      </c>
    </row>
    <row r="20" spans="1:4" s="73" customFormat="1" ht="11.25">
      <c r="A20" s="88"/>
      <c r="B20" s="119" t="s">
        <v>260</v>
      </c>
      <c r="C20" s="131" t="s">
        <v>259</v>
      </c>
      <c r="D20" s="130" t="s">
        <v>258</v>
      </c>
    </row>
    <row r="21" spans="1:4" s="73" customFormat="1" ht="22.5">
      <c r="A21" s="88"/>
      <c r="B21" s="136" t="s">
        <v>257</v>
      </c>
      <c r="C21" s="135" t="s">
        <v>16</v>
      </c>
      <c r="D21" s="134" t="s">
        <v>256</v>
      </c>
    </row>
    <row r="22" spans="1:4" s="73" customFormat="1" ht="11.25">
      <c r="A22" s="88"/>
      <c r="B22" s="122" t="s">
        <v>255</v>
      </c>
      <c r="C22" s="132" t="s">
        <v>254</v>
      </c>
      <c r="D22" s="120" t="s">
        <v>253</v>
      </c>
    </row>
    <row r="23" spans="1:4" s="73" customFormat="1" ht="45">
      <c r="A23" s="88"/>
      <c r="B23" s="122" t="s">
        <v>252</v>
      </c>
      <c r="C23" s="132" t="s">
        <v>251</v>
      </c>
      <c r="D23" s="123" t="s">
        <v>250</v>
      </c>
    </row>
    <row r="24" spans="1:4" s="73" customFormat="1" ht="11.25">
      <c r="A24" s="88"/>
      <c r="B24" s="122" t="s">
        <v>249</v>
      </c>
      <c r="C24" s="132" t="s">
        <v>248</v>
      </c>
      <c r="D24" s="120" t="s">
        <v>247</v>
      </c>
    </row>
    <row r="25" spans="1:4" s="73" customFormat="1" ht="11.25">
      <c r="A25" s="88"/>
      <c r="B25" s="119" t="s">
        <v>246</v>
      </c>
      <c r="C25" s="131" t="s">
        <v>245</v>
      </c>
      <c r="D25" s="130" t="s">
        <v>244</v>
      </c>
    </row>
    <row r="26" spans="1:4" s="73" customFormat="1" ht="22.5">
      <c r="A26" s="88"/>
      <c r="B26" s="136" t="s">
        <v>243</v>
      </c>
      <c r="C26" s="135" t="s">
        <v>17</v>
      </c>
      <c r="D26" s="134" t="s">
        <v>242</v>
      </c>
    </row>
    <row r="27" spans="1:4" s="73" customFormat="1" ht="11.25">
      <c r="A27" s="88"/>
      <c r="B27" s="122" t="s">
        <v>241</v>
      </c>
      <c r="C27" s="132" t="s">
        <v>240</v>
      </c>
      <c r="D27" s="120" t="s">
        <v>239</v>
      </c>
    </row>
    <row r="28" spans="1:4" s="73" customFormat="1" ht="11.25">
      <c r="A28" s="88"/>
      <c r="B28" s="122" t="s">
        <v>238</v>
      </c>
      <c r="C28" s="132" t="s">
        <v>237</v>
      </c>
      <c r="D28" s="120" t="s">
        <v>236</v>
      </c>
    </row>
    <row r="29" spans="1:4" s="73" customFormat="1" ht="11.25">
      <c r="A29" s="88"/>
      <c r="B29" s="119" t="s">
        <v>235</v>
      </c>
      <c r="C29" s="131" t="s">
        <v>234</v>
      </c>
      <c r="D29" s="130" t="s">
        <v>233</v>
      </c>
    </row>
    <row r="30" spans="1:4" s="73" customFormat="1" ht="22.5">
      <c r="A30" s="88"/>
      <c r="B30" s="126" t="s">
        <v>232</v>
      </c>
      <c r="C30" s="125" t="s">
        <v>18</v>
      </c>
      <c r="D30" s="133" t="s">
        <v>231</v>
      </c>
    </row>
    <row r="31" spans="1:4" s="73" customFormat="1" ht="11.25">
      <c r="A31" s="88"/>
      <c r="B31" s="122" t="s">
        <v>230</v>
      </c>
      <c r="C31" s="132" t="s">
        <v>229</v>
      </c>
      <c r="D31" s="120" t="s">
        <v>228</v>
      </c>
    </row>
    <row r="32" spans="1:4" s="73" customFormat="1" ht="11.25">
      <c r="A32" s="88"/>
      <c r="B32" s="122" t="s">
        <v>227</v>
      </c>
      <c r="C32" s="132" t="s">
        <v>226</v>
      </c>
      <c r="D32" s="120" t="s">
        <v>225</v>
      </c>
    </row>
    <row r="33" spans="1:4" s="73" customFormat="1" ht="11.25">
      <c r="A33" s="88"/>
      <c r="B33" s="119" t="s">
        <v>224</v>
      </c>
      <c r="C33" s="131" t="s">
        <v>223</v>
      </c>
      <c r="D33" s="130" t="s">
        <v>222</v>
      </c>
    </row>
    <row r="34" spans="1:4" s="73" customFormat="1" ht="11.25">
      <c r="A34" s="88"/>
      <c r="B34" s="129" t="s">
        <v>221</v>
      </c>
      <c r="C34" s="128" t="s">
        <v>19</v>
      </c>
      <c r="D34" s="127" t="s">
        <v>31</v>
      </c>
    </row>
    <row r="35" spans="1:4" s="73" customFormat="1" ht="22.5">
      <c r="A35" s="88"/>
      <c r="B35" s="126" t="s">
        <v>220</v>
      </c>
      <c r="C35" s="125" t="s">
        <v>20</v>
      </c>
      <c r="D35" s="124" t="s">
        <v>219</v>
      </c>
    </row>
    <row r="36" spans="1:4" s="73" customFormat="1" ht="22.5">
      <c r="A36" s="88"/>
      <c r="B36" s="122" t="s">
        <v>218</v>
      </c>
      <c r="C36" s="121" t="s">
        <v>217</v>
      </c>
      <c r="D36" s="123" t="s">
        <v>216</v>
      </c>
    </row>
    <row r="37" spans="1:4" s="73" customFormat="1" ht="22.5">
      <c r="A37" s="88"/>
      <c r="B37" s="122" t="s">
        <v>215</v>
      </c>
      <c r="C37" s="121" t="s">
        <v>214</v>
      </c>
      <c r="D37" s="120" t="s">
        <v>213</v>
      </c>
    </row>
    <row r="38" spans="1:4" s="73" customFormat="1" ht="11.25">
      <c r="A38" s="88"/>
      <c r="B38" s="122" t="s">
        <v>212</v>
      </c>
      <c r="C38" s="121" t="s">
        <v>211</v>
      </c>
      <c r="D38" s="123" t="s">
        <v>210</v>
      </c>
    </row>
    <row r="39" spans="1:4" s="73" customFormat="1" ht="11.25">
      <c r="A39" s="88"/>
      <c r="B39" s="122" t="s">
        <v>209</v>
      </c>
      <c r="C39" s="121" t="s">
        <v>208</v>
      </c>
      <c r="D39" s="120" t="s">
        <v>207</v>
      </c>
    </row>
    <row r="40" spans="1:4" s="73" customFormat="1" ht="11.25">
      <c r="A40" s="88"/>
      <c r="B40" s="122" t="s">
        <v>206</v>
      </c>
      <c r="C40" s="121" t="s">
        <v>205</v>
      </c>
      <c r="D40" s="120" t="s">
        <v>204</v>
      </c>
    </row>
    <row r="41" spans="1:4" s="73" customFormat="1" ht="22.5">
      <c r="A41" s="88"/>
      <c r="B41" s="119" t="s">
        <v>203</v>
      </c>
      <c r="C41" s="118" t="s">
        <v>202</v>
      </c>
      <c r="D41" s="117" t="s">
        <v>201</v>
      </c>
    </row>
    <row r="42" spans="1:4" s="73" customFormat="1" ht="22.5">
      <c r="A42" s="88"/>
      <c r="B42" s="116" t="s">
        <v>200</v>
      </c>
      <c r="C42" s="116" t="s">
        <v>199</v>
      </c>
      <c r="D42" s="113" t="s">
        <v>198</v>
      </c>
    </row>
    <row r="43" spans="1:4" s="73" customFormat="1" ht="22.5">
      <c r="A43" s="88"/>
      <c r="B43" s="88" t="s">
        <v>197</v>
      </c>
      <c r="C43" s="88" t="s">
        <v>196</v>
      </c>
      <c r="D43" s="115" t="s">
        <v>195</v>
      </c>
    </row>
    <row r="44" spans="1:4" s="73" customFormat="1" ht="33.75">
      <c r="A44" s="88"/>
      <c r="B44" s="88" t="s">
        <v>194</v>
      </c>
      <c r="C44" s="88" t="s">
        <v>193</v>
      </c>
      <c r="D44" s="114" t="s">
        <v>192</v>
      </c>
    </row>
    <row r="45" spans="1:4" s="73" customFormat="1" ht="56.25">
      <c r="A45" s="88"/>
      <c r="B45" s="88" t="s">
        <v>191</v>
      </c>
      <c r="C45" s="88" t="s">
        <v>190</v>
      </c>
      <c r="D45" s="114" t="s">
        <v>189</v>
      </c>
    </row>
    <row r="46" spans="1:4" s="73" customFormat="1" ht="22.5">
      <c r="A46" s="88"/>
      <c r="B46" s="88" t="s">
        <v>188</v>
      </c>
      <c r="C46" s="88" t="s">
        <v>187</v>
      </c>
      <c r="D46" s="113" t="s">
        <v>186</v>
      </c>
    </row>
    <row r="47" spans="1:4" s="73" customFormat="1" ht="22.5">
      <c r="A47" s="88"/>
      <c r="B47" s="88" t="s">
        <v>185</v>
      </c>
      <c r="C47" s="88" t="s">
        <v>184</v>
      </c>
      <c r="D47" s="114" t="s">
        <v>183</v>
      </c>
    </row>
    <row r="48" spans="1:4" s="73" customFormat="1" ht="22.5">
      <c r="A48" s="88"/>
      <c r="B48" s="88" t="s">
        <v>182</v>
      </c>
      <c r="C48" s="88" t="s">
        <v>181</v>
      </c>
      <c r="D48" s="113" t="s">
        <v>180</v>
      </c>
    </row>
  </sheetData>
  <hyperlinks>
    <hyperlink ref="F2" r:id="rId1" xr:uid="{00000000-0004-0000-0900-000000000000}"/>
  </hyperlinks>
  <pageMargins left="0.7" right="0.7" top="0.75" bottom="0.75" header="0.3" footer="0.3"/>
  <drawing r:id="rId2"/>
  <legacyDrawing r:id="rId3"/>
  <controls>
    <mc:AlternateContent xmlns:mc="http://schemas.openxmlformats.org/markup-compatibility/2006">
      <mc:Choice Requires="x14">
        <control shapeId="17409" r:id="rId4" name="Control 1">
          <controlPr defaultSize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257175</xdr:colOff>
                <xdr:row>2</xdr:row>
                <xdr:rowOff>238125</xdr:rowOff>
              </to>
            </anchor>
          </controlPr>
        </control>
      </mc:Choice>
      <mc:Fallback>
        <control shapeId="17409" r:id="rId4" name="Control 1"/>
      </mc:Fallback>
    </mc:AlternateContent>
    <mc:AlternateContent xmlns:mc="http://schemas.openxmlformats.org/markup-compatibility/2006">
      <mc:Choice Requires="x14">
        <control shapeId="17410" r:id="rId6" name="Control 2">
          <controlPr defaultSize="0" r:id="rId7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257175</xdr:colOff>
                <xdr:row>4</xdr:row>
                <xdr:rowOff>85725</xdr:rowOff>
              </to>
            </anchor>
          </controlPr>
        </control>
      </mc:Choice>
      <mc:Fallback>
        <control shapeId="17410" r:id="rId6" name="Control 2"/>
      </mc:Fallback>
    </mc:AlternateContent>
    <mc:AlternateContent xmlns:mc="http://schemas.openxmlformats.org/markup-compatibility/2006">
      <mc:Choice Requires="x14">
        <control shapeId="17411" r:id="rId8" name="Control 3">
          <controlPr defaultSize="0" r:id="rId9">
            <anchor moveWithCells="1">
              <from>
                <xdr:col>0</xdr:col>
                <xdr:colOff>0</xdr:colOff>
                <xdr:row>3</xdr:row>
                <xdr:rowOff>133350</xdr:rowOff>
              </from>
              <to>
                <xdr:col>0</xdr:col>
                <xdr:colOff>257175</xdr:colOff>
                <xdr:row>5</xdr:row>
                <xdr:rowOff>85725</xdr:rowOff>
              </to>
            </anchor>
          </controlPr>
        </control>
      </mc:Choice>
      <mc:Fallback>
        <control shapeId="17411" r:id="rId8" name="Control 3"/>
      </mc:Fallback>
    </mc:AlternateContent>
    <mc:AlternateContent xmlns:mc="http://schemas.openxmlformats.org/markup-compatibility/2006">
      <mc:Choice Requires="x14">
        <control shapeId="17412" r:id="rId10" name="Control 4">
          <controlPr defaultSize="0" r:id="rId9">
            <anchor moveWithCells="1">
              <from>
                <xdr:col>0</xdr:col>
                <xdr:colOff>0</xdr:colOff>
                <xdr:row>4</xdr:row>
                <xdr:rowOff>133350</xdr:rowOff>
              </from>
              <to>
                <xdr:col>0</xdr:col>
                <xdr:colOff>257175</xdr:colOff>
                <xdr:row>6</xdr:row>
                <xdr:rowOff>85725</xdr:rowOff>
              </to>
            </anchor>
          </controlPr>
        </control>
      </mc:Choice>
      <mc:Fallback>
        <control shapeId="17412" r:id="rId10" name="Control 4"/>
      </mc:Fallback>
    </mc:AlternateContent>
    <mc:AlternateContent xmlns:mc="http://schemas.openxmlformats.org/markup-compatibility/2006">
      <mc:Choice Requires="x14">
        <control shapeId="17413" r:id="rId11" name="Control 5">
          <controlPr defaultSize="0" r:id="rId9">
            <anchor moveWithCells="1">
              <from>
                <xdr:col>0</xdr:col>
                <xdr:colOff>0</xdr:colOff>
                <xdr:row>6</xdr:row>
                <xdr:rowOff>9525</xdr:rowOff>
              </from>
              <to>
                <xdr:col>0</xdr:col>
                <xdr:colOff>257175</xdr:colOff>
                <xdr:row>7</xdr:row>
                <xdr:rowOff>95250</xdr:rowOff>
              </to>
            </anchor>
          </controlPr>
        </control>
      </mc:Choice>
      <mc:Fallback>
        <control shapeId="17413" r:id="rId11" name="Control 5"/>
      </mc:Fallback>
    </mc:AlternateContent>
    <mc:AlternateContent xmlns:mc="http://schemas.openxmlformats.org/markup-compatibility/2006">
      <mc:Choice Requires="x14">
        <control shapeId="17414" r:id="rId12" name="Control 6">
          <controlPr defaultSize="0" r:id="rId13">
            <anchor moveWithCells="1">
              <from>
                <xdr:col>0</xdr:col>
                <xdr:colOff>0</xdr:colOff>
                <xdr:row>7</xdr:row>
                <xdr:rowOff>0</xdr:rowOff>
              </from>
              <to>
                <xdr:col>0</xdr:col>
                <xdr:colOff>257175</xdr:colOff>
                <xdr:row>8</xdr:row>
                <xdr:rowOff>104775</xdr:rowOff>
              </to>
            </anchor>
          </controlPr>
        </control>
      </mc:Choice>
      <mc:Fallback>
        <control shapeId="17414" r:id="rId12" name="Control 6"/>
      </mc:Fallback>
    </mc:AlternateContent>
    <mc:AlternateContent xmlns:mc="http://schemas.openxmlformats.org/markup-compatibility/2006">
      <mc:Choice Requires="x14">
        <control shapeId="17415" r:id="rId14" name="Control 7">
          <controlPr defaultSize="0" r:id="rId9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0</xdr:col>
                <xdr:colOff>257175</xdr:colOff>
                <xdr:row>8</xdr:row>
                <xdr:rowOff>238125</xdr:rowOff>
              </to>
            </anchor>
          </controlPr>
        </control>
      </mc:Choice>
      <mc:Fallback>
        <control shapeId="17415" r:id="rId14" name="Control 7"/>
      </mc:Fallback>
    </mc:AlternateContent>
    <mc:AlternateContent xmlns:mc="http://schemas.openxmlformats.org/markup-compatibility/2006">
      <mc:Choice Requires="x14">
        <control shapeId="17416" r:id="rId15" name="Control 8">
          <controlPr defaultSize="0" r:id="rId13">
            <anchor moveWithCells="1">
              <from>
                <xdr:col>0</xdr:col>
                <xdr:colOff>0</xdr:colOff>
                <xdr:row>9</xdr:row>
                <xdr:rowOff>0</xdr:rowOff>
              </from>
              <to>
                <xdr:col>0</xdr:col>
                <xdr:colOff>257175</xdr:colOff>
                <xdr:row>10</xdr:row>
                <xdr:rowOff>104775</xdr:rowOff>
              </to>
            </anchor>
          </controlPr>
        </control>
      </mc:Choice>
      <mc:Fallback>
        <control shapeId="17416" r:id="rId15" name="Control 8"/>
      </mc:Fallback>
    </mc:AlternateContent>
    <mc:AlternateContent xmlns:mc="http://schemas.openxmlformats.org/markup-compatibility/2006">
      <mc:Choice Requires="x14">
        <control shapeId="17417" r:id="rId16" name="Control 9">
          <control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0</xdr:col>
                <xdr:colOff>257175</xdr:colOff>
                <xdr:row>10</xdr:row>
                <xdr:rowOff>238125</xdr:rowOff>
              </to>
            </anchor>
          </controlPr>
        </control>
      </mc:Choice>
      <mc:Fallback>
        <control shapeId="17417" r:id="rId16" name="Control 9"/>
      </mc:Fallback>
    </mc:AlternateContent>
    <mc:AlternateContent xmlns:mc="http://schemas.openxmlformats.org/markup-compatibility/2006">
      <mc:Choice Requires="x14">
        <control shapeId="17418" r:id="rId17" name="Control 10">
          <controlPr defaultSize="0" r:id="rId9">
            <anchor moveWithCells="1">
              <from>
                <xdr:col>0</xdr:col>
                <xdr:colOff>0</xdr:colOff>
                <xdr:row>10</xdr:row>
                <xdr:rowOff>266700</xdr:rowOff>
              </from>
              <to>
                <xdr:col>0</xdr:col>
                <xdr:colOff>257175</xdr:colOff>
                <xdr:row>12</xdr:row>
                <xdr:rowOff>66675</xdr:rowOff>
              </to>
            </anchor>
          </controlPr>
        </control>
      </mc:Choice>
      <mc:Fallback>
        <control shapeId="17418" r:id="rId17" name="Control 10"/>
      </mc:Fallback>
    </mc:AlternateContent>
    <mc:AlternateContent xmlns:mc="http://schemas.openxmlformats.org/markup-compatibility/2006">
      <mc:Choice Requires="x14">
        <control shapeId="17419" r:id="rId18" name="Control 11">
          <controlPr defaultSize="0" r:id="rId9">
            <anchor moveWithCells="1">
              <from>
                <xdr:col>0</xdr:col>
                <xdr:colOff>0</xdr:colOff>
                <xdr:row>11</xdr:row>
                <xdr:rowOff>133350</xdr:rowOff>
              </from>
              <to>
                <xdr:col>0</xdr:col>
                <xdr:colOff>257175</xdr:colOff>
                <xdr:row>13</xdr:row>
                <xdr:rowOff>85725</xdr:rowOff>
              </to>
            </anchor>
          </controlPr>
        </control>
      </mc:Choice>
      <mc:Fallback>
        <control shapeId="17419" r:id="rId18" name="Control 11"/>
      </mc:Fallback>
    </mc:AlternateContent>
    <mc:AlternateContent xmlns:mc="http://schemas.openxmlformats.org/markup-compatibility/2006">
      <mc:Choice Requires="x14">
        <control shapeId="17420" r:id="rId19" name="Control 12">
          <controlPr defaultSize="0" r:id="rId9">
            <anchor moveWithCells="1">
              <from>
                <xdr:col>0</xdr:col>
                <xdr:colOff>0</xdr:colOff>
                <xdr:row>12</xdr:row>
                <xdr:rowOff>133350</xdr:rowOff>
              </from>
              <to>
                <xdr:col>0</xdr:col>
                <xdr:colOff>257175</xdr:colOff>
                <xdr:row>13</xdr:row>
                <xdr:rowOff>228600</xdr:rowOff>
              </to>
            </anchor>
          </controlPr>
        </control>
      </mc:Choice>
      <mc:Fallback>
        <control shapeId="17420" r:id="rId19" name="Control 12"/>
      </mc:Fallback>
    </mc:AlternateContent>
    <mc:AlternateContent xmlns:mc="http://schemas.openxmlformats.org/markup-compatibility/2006">
      <mc:Choice Requires="x14">
        <control shapeId="17421" r:id="rId20" name="Control 13">
          <controlPr defaultSize="0" r:id="rId9">
            <anchor moveWithCells="1">
              <from>
                <xdr:col>0</xdr:col>
                <xdr:colOff>0</xdr:colOff>
                <xdr:row>13</xdr:row>
                <xdr:rowOff>257175</xdr:rowOff>
              </from>
              <to>
                <xdr:col>0</xdr:col>
                <xdr:colOff>257175</xdr:colOff>
                <xdr:row>15</xdr:row>
                <xdr:rowOff>57150</xdr:rowOff>
              </to>
            </anchor>
          </controlPr>
        </control>
      </mc:Choice>
      <mc:Fallback>
        <control shapeId="17421" r:id="rId20" name="Control 13"/>
      </mc:Fallback>
    </mc:AlternateContent>
    <mc:AlternateContent xmlns:mc="http://schemas.openxmlformats.org/markup-compatibility/2006">
      <mc:Choice Requires="x14">
        <control shapeId="17422" r:id="rId21" name="Control 14">
          <controlPr defaultSize="0" r:id="rId13">
            <anchor moveWithCells="1">
              <from>
                <xdr:col>0</xdr:col>
                <xdr:colOff>0</xdr:colOff>
                <xdr:row>14</xdr:row>
                <xdr:rowOff>123825</xdr:rowOff>
              </from>
              <to>
                <xdr:col>0</xdr:col>
                <xdr:colOff>257175</xdr:colOff>
                <xdr:row>16</xdr:row>
                <xdr:rowOff>85725</xdr:rowOff>
              </to>
            </anchor>
          </controlPr>
        </control>
      </mc:Choice>
      <mc:Fallback>
        <control shapeId="17422" r:id="rId21" name="Control 14"/>
      </mc:Fallback>
    </mc:AlternateContent>
    <mc:AlternateContent xmlns:mc="http://schemas.openxmlformats.org/markup-compatibility/2006">
      <mc:Choice Requires="x14">
        <control shapeId="17423" r:id="rId22" name="Control 15">
          <controlPr defaultSize="0" r:id="rId13">
            <anchor moveWithCells="1">
              <from>
                <xdr:col>0</xdr:col>
                <xdr:colOff>0</xdr:colOff>
                <xdr:row>15</xdr:row>
                <xdr:rowOff>123825</xdr:rowOff>
              </from>
              <to>
                <xdr:col>0</xdr:col>
                <xdr:colOff>257175</xdr:colOff>
                <xdr:row>17</xdr:row>
                <xdr:rowOff>85725</xdr:rowOff>
              </to>
            </anchor>
          </controlPr>
        </control>
      </mc:Choice>
      <mc:Fallback>
        <control shapeId="17423" r:id="rId22" name="Control 15"/>
      </mc:Fallback>
    </mc:AlternateContent>
    <mc:AlternateContent xmlns:mc="http://schemas.openxmlformats.org/markup-compatibility/2006">
      <mc:Choice Requires="x14">
        <control shapeId="17424" r:id="rId23" name="Control 16">
          <controlPr defaultSize="0" r:id="rId13">
            <anchor moveWithCells="1">
              <from>
                <xdr:col>0</xdr:col>
                <xdr:colOff>0</xdr:colOff>
                <xdr:row>16</xdr:row>
                <xdr:rowOff>123825</xdr:rowOff>
              </from>
              <to>
                <xdr:col>0</xdr:col>
                <xdr:colOff>257175</xdr:colOff>
                <xdr:row>18</xdr:row>
                <xdr:rowOff>85725</xdr:rowOff>
              </to>
            </anchor>
          </controlPr>
        </control>
      </mc:Choice>
      <mc:Fallback>
        <control shapeId="17424" r:id="rId23" name="Control 16"/>
      </mc:Fallback>
    </mc:AlternateContent>
    <mc:AlternateContent xmlns:mc="http://schemas.openxmlformats.org/markup-compatibility/2006">
      <mc:Choice Requires="x14">
        <control shapeId="17425" r:id="rId24" name="Control 17">
          <controlPr defaultSize="0" r:id="rId9">
            <anchor moveWithCells="1">
              <from>
                <xdr:col>0</xdr:col>
                <xdr:colOff>0</xdr:colOff>
                <xdr:row>17</xdr:row>
                <xdr:rowOff>123825</xdr:rowOff>
              </from>
              <to>
                <xdr:col>0</xdr:col>
                <xdr:colOff>257175</xdr:colOff>
                <xdr:row>19</xdr:row>
                <xdr:rowOff>66675</xdr:rowOff>
              </to>
            </anchor>
          </controlPr>
        </control>
      </mc:Choice>
      <mc:Fallback>
        <control shapeId="17425" r:id="rId24" name="Control 17"/>
      </mc:Fallback>
    </mc:AlternateContent>
    <mc:AlternateContent xmlns:mc="http://schemas.openxmlformats.org/markup-compatibility/2006">
      <mc:Choice Requires="x14">
        <control shapeId="17426" r:id="rId25" name="Control 18">
          <controlPr defaultSize="0" r:id="rId13">
            <anchor moveWithCells="1">
              <from>
                <xdr:col>0</xdr:col>
                <xdr:colOff>0</xdr:colOff>
                <xdr:row>19</xdr:row>
                <xdr:rowOff>0</xdr:rowOff>
              </from>
              <to>
                <xdr:col>0</xdr:col>
                <xdr:colOff>257175</xdr:colOff>
                <xdr:row>20</xdr:row>
                <xdr:rowOff>104775</xdr:rowOff>
              </to>
            </anchor>
          </controlPr>
        </control>
      </mc:Choice>
      <mc:Fallback>
        <control shapeId="17426" r:id="rId25" name="Control 18"/>
      </mc:Fallback>
    </mc:AlternateContent>
    <mc:AlternateContent xmlns:mc="http://schemas.openxmlformats.org/markup-compatibility/2006">
      <mc:Choice Requires="x14">
        <control shapeId="17427" r:id="rId26" name="Control 19">
          <controlPr defaultSize="0" r:id="rId5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257175</xdr:colOff>
                <xdr:row>20</xdr:row>
                <xdr:rowOff>238125</xdr:rowOff>
              </to>
            </anchor>
          </controlPr>
        </control>
      </mc:Choice>
      <mc:Fallback>
        <control shapeId="17427" r:id="rId26" name="Control 19"/>
      </mc:Fallback>
    </mc:AlternateContent>
    <mc:AlternateContent xmlns:mc="http://schemas.openxmlformats.org/markup-compatibility/2006">
      <mc:Choice Requires="x14">
        <control shapeId="17428" r:id="rId27" name="Control 20">
          <controlPr defaultSize="0" r:id="rId13">
            <anchor moveWithCells="1">
              <from>
                <xdr:col>0</xdr:col>
                <xdr:colOff>0</xdr:colOff>
                <xdr:row>20</xdr:row>
                <xdr:rowOff>257175</xdr:rowOff>
              </from>
              <to>
                <xdr:col>0</xdr:col>
                <xdr:colOff>257175</xdr:colOff>
                <xdr:row>22</xdr:row>
                <xdr:rowOff>76200</xdr:rowOff>
              </to>
            </anchor>
          </controlPr>
        </control>
      </mc:Choice>
      <mc:Fallback>
        <control shapeId="17428" r:id="rId27" name="Control 20"/>
      </mc:Fallback>
    </mc:AlternateContent>
    <mc:AlternateContent xmlns:mc="http://schemas.openxmlformats.org/markup-compatibility/2006">
      <mc:Choice Requires="x14">
        <control shapeId="17429" r:id="rId28" name="Control 21">
          <controlPr defaultSize="0" r:id="rId9">
            <anchor moveWithCells="1">
              <from>
                <xdr:col>0</xdr:col>
                <xdr:colOff>0</xdr:colOff>
                <xdr:row>22</xdr:row>
                <xdr:rowOff>0</xdr:rowOff>
              </from>
              <to>
                <xdr:col>0</xdr:col>
                <xdr:colOff>257175</xdr:colOff>
                <xdr:row>22</xdr:row>
                <xdr:rowOff>238125</xdr:rowOff>
              </to>
            </anchor>
          </controlPr>
        </control>
      </mc:Choice>
      <mc:Fallback>
        <control shapeId="17429" r:id="rId28" name="Control 21"/>
      </mc:Fallback>
    </mc:AlternateContent>
    <mc:AlternateContent xmlns:mc="http://schemas.openxmlformats.org/markup-compatibility/2006">
      <mc:Choice Requires="x14">
        <control shapeId="17430" r:id="rId29" name="Control 22">
          <controlPr defaultSize="0" r:id="rId7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0</xdr:col>
                <xdr:colOff>257175</xdr:colOff>
                <xdr:row>24</xdr:row>
                <xdr:rowOff>85725</xdr:rowOff>
              </to>
            </anchor>
          </controlPr>
        </control>
      </mc:Choice>
      <mc:Fallback>
        <control shapeId="17430" r:id="rId29" name="Control 22"/>
      </mc:Fallback>
    </mc:AlternateContent>
    <mc:AlternateContent xmlns:mc="http://schemas.openxmlformats.org/markup-compatibility/2006">
      <mc:Choice Requires="x14">
        <control shapeId="17431" r:id="rId30" name="Control 23">
          <controlPr defaultSize="0" r:id="rId7">
            <anchor moveWithCells="1">
              <from>
                <xdr:col>0</xdr:col>
                <xdr:colOff>0</xdr:colOff>
                <xdr:row>24</xdr:row>
                <xdr:rowOff>0</xdr:rowOff>
              </from>
              <to>
                <xdr:col>0</xdr:col>
                <xdr:colOff>257175</xdr:colOff>
                <xdr:row>25</xdr:row>
                <xdr:rowOff>85725</xdr:rowOff>
              </to>
            </anchor>
          </controlPr>
        </control>
      </mc:Choice>
      <mc:Fallback>
        <control shapeId="17431" r:id="rId30" name="Control 23"/>
      </mc:Fallback>
    </mc:AlternateContent>
    <mc:AlternateContent xmlns:mc="http://schemas.openxmlformats.org/markup-compatibility/2006">
      <mc:Choice Requires="x14">
        <control shapeId="17432" r:id="rId31" name="Control 24">
          <controlPr defaultSize="0" r:id="rId5">
            <anchor moveWithCells="1">
              <from>
                <xdr:col>0</xdr:col>
                <xdr:colOff>0</xdr:colOff>
                <xdr:row>24</xdr:row>
                <xdr:rowOff>133350</xdr:rowOff>
              </from>
              <to>
                <xdr:col>0</xdr:col>
                <xdr:colOff>257175</xdr:colOff>
                <xdr:row>25</xdr:row>
                <xdr:rowOff>228600</xdr:rowOff>
              </to>
            </anchor>
          </controlPr>
        </control>
      </mc:Choice>
      <mc:Fallback>
        <control shapeId="17432" r:id="rId31" name="Control 24"/>
      </mc:Fallback>
    </mc:AlternateContent>
    <mc:AlternateContent xmlns:mc="http://schemas.openxmlformats.org/markup-compatibility/2006">
      <mc:Choice Requires="x14">
        <control shapeId="17433" r:id="rId32" name="Control 25">
          <controlPr defaultSize="0" r:id="rId13">
            <anchor moveWithCells="1">
              <from>
                <xdr:col>0</xdr:col>
                <xdr:colOff>0</xdr:colOff>
                <xdr:row>25</xdr:row>
                <xdr:rowOff>276225</xdr:rowOff>
              </from>
              <to>
                <xdr:col>0</xdr:col>
                <xdr:colOff>257175</xdr:colOff>
                <xdr:row>27</xdr:row>
                <xdr:rowOff>95250</xdr:rowOff>
              </to>
            </anchor>
          </controlPr>
        </control>
      </mc:Choice>
      <mc:Fallback>
        <control shapeId="17433" r:id="rId32" name="Control 25"/>
      </mc:Fallback>
    </mc:AlternateContent>
    <mc:AlternateContent xmlns:mc="http://schemas.openxmlformats.org/markup-compatibility/2006">
      <mc:Choice Requires="x14">
        <control shapeId="17434" r:id="rId33" name="Control 26">
          <controlPr defaultSize="0" r:id="rId7">
            <anchor moveWithCells="1">
              <from>
                <xdr:col>0</xdr:col>
                <xdr:colOff>0</xdr:colOff>
                <xdr:row>26</xdr:row>
                <xdr:rowOff>133350</xdr:rowOff>
              </from>
              <to>
                <xdr:col>0</xdr:col>
                <xdr:colOff>257175</xdr:colOff>
                <xdr:row>28</xdr:row>
                <xdr:rowOff>76200</xdr:rowOff>
              </to>
            </anchor>
          </controlPr>
        </control>
      </mc:Choice>
      <mc:Fallback>
        <control shapeId="17434" r:id="rId33" name="Control 26"/>
      </mc:Fallback>
    </mc:AlternateContent>
    <mc:AlternateContent xmlns:mc="http://schemas.openxmlformats.org/markup-compatibility/2006">
      <mc:Choice Requires="x14">
        <control shapeId="17435" r:id="rId34" name="Control 27">
          <controlPr defaultSize="0" r:id="rId7">
            <anchor moveWithCells="1">
              <from>
                <xdr:col>0</xdr:col>
                <xdr:colOff>0</xdr:colOff>
                <xdr:row>27</xdr:row>
                <xdr:rowOff>133350</xdr:rowOff>
              </from>
              <to>
                <xdr:col>0</xdr:col>
                <xdr:colOff>257175</xdr:colOff>
                <xdr:row>29</xdr:row>
                <xdr:rowOff>76200</xdr:rowOff>
              </to>
            </anchor>
          </controlPr>
        </control>
      </mc:Choice>
      <mc:Fallback>
        <control shapeId="17435" r:id="rId34" name="Control 27"/>
      </mc:Fallback>
    </mc:AlternateContent>
    <mc:AlternateContent xmlns:mc="http://schemas.openxmlformats.org/markup-compatibility/2006">
      <mc:Choice Requires="x14">
        <control shapeId="17436" r:id="rId35" name="Control 28">
          <controlPr defaultSize="0" r:id="rId36">
            <anchor moveWithCells="1">
              <from>
                <xdr:col>0</xdr:col>
                <xdr:colOff>0</xdr:colOff>
                <xdr:row>28</xdr:row>
                <xdr:rowOff>123825</xdr:rowOff>
              </from>
              <to>
                <xdr:col>0</xdr:col>
                <xdr:colOff>257175</xdr:colOff>
                <xdr:row>29</xdr:row>
                <xdr:rowOff>228600</xdr:rowOff>
              </to>
            </anchor>
          </controlPr>
        </control>
      </mc:Choice>
      <mc:Fallback>
        <control shapeId="17436" r:id="rId35" name="Control 28"/>
      </mc:Fallback>
    </mc:AlternateContent>
    <mc:AlternateContent xmlns:mc="http://schemas.openxmlformats.org/markup-compatibility/2006">
      <mc:Choice Requires="x14">
        <control shapeId="17437" r:id="rId37" name="Control 29">
          <controlPr defaultSize="0" r:id="rId13">
            <anchor moveWithCells="1">
              <from>
                <xdr:col>0</xdr:col>
                <xdr:colOff>0</xdr:colOff>
                <xdr:row>29</xdr:row>
                <xdr:rowOff>266700</xdr:rowOff>
              </from>
              <to>
                <xdr:col>0</xdr:col>
                <xdr:colOff>257175</xdr:colOff>
                <xdr:row>31</xdr:row>
                <xdr:rowOff>85725</xdr:rowOff>
              </to>
            </anchor>
          </controlPr>
        </control>
      </mc:Choice>
      <mc:Fallback>
        <control shapeId="17437" r:id="rId37" name="Control 29"/>
      </mc:Fallback>
    </mc:AlternateContent>
    <mc:AlternateContent xmlns:mc="http://schemas.openxmlformats.org/markup-compatibility/2006">
      <mc:Choice Requires="x14">
        <control shapeId="17438" r:id="rId38" name="Control 30">
          <controlPr defaultSize="0" r:id="rId9">
            <anchor moveWithCells="1">
              <from>
                <xdr:col>0</xdr:col>
                <xdr:colOff>0</xdr:colOff>
                <xdr:row>30</xdr:row>
                <xdr:rowOff>123825</xdr:rowOff>
              </from>
              <to>
                <xdr:col>0</xdr:col>
                <xdr:colOff>257175</xdr:colOff>
                <xdr:row>32</xdr:row>
                <xdr:rowOff>66675</xdr:rowOff>
              </to>
            </anchor>
          </controlPr>
        </control>
      </mc:Choice>
      <mc:Fallback>
        <control shapeId="17438" r:id="rId38" name="Control 30"/>
      </mc:Fallback>
    </mc:AlternateContent>
    <mc:AlternateContent xmlns:mc="http://schemas.openxmlformats.org/markup-compatibility/2006">
      <mc:Choice Requires="x14">
        <control shapeId="17439" r:id="rId39" name="Control 31">
          <controlPr defaultSize="0" r:id="rId9">
            <anchor moveWithCells="1">
              <from>
                <xdr:col>0</xdr:col>
                <xdr:colOff>0</xdr:colOff>
                <xdr:row>31</xdr:row>
                <xdr:rowOff>123825</xdr:rowOff>
              </from>
              <to>
                <xdr:col>0</xdr:col>
                <xdr:colOff>257175</xdr:colOff>
                <xdr:row>33</xdr:row>
                <xdr:rowOff>66675</xdr:rowOff>
              </to>
            </anchor>
          </controlPr>
        </control>
      </mc:Choice>
      <mc:Fallback>
        <control shapeId="17439" r:id="rId39" name="Control 31"/>
      </mc:Fallback>
    </mc:AlternateContent>
    <mc:AlternateContent xmlns:mc="http://schemas.openxmlformats.org/markup-compatibility/2006">
      <mc:Choice Requires="x14">
        <control shapeId="17440" r:id="rId40" name="Control 32">
          <controlPr defaultSize="0" r:id="rId36">
            <anchor moveWithCells="1">
              <from>
                <xdr:col>0</xdr:col>
                <xdr:colOff>0</xdr:colOff>
                <xdr:row>32</xdr:row>
                <xdr:rowOff>114300</xdr:rowOff>
              </from>
              <to>
                <xdr:col>0</xdr:col>
                <xdr:colOff>257175</xdr:colOff>
                <xdr:row>34</xdr:row>
                <xdr:rowOff>76200</xdr:rowOff>
              </to>
            </anchor>
          </controlPr>
        </control>
      </mc:Choice>
      <mc:Fallback>
        <control shapeId="17440" r:id="rId40" name="Control 32"/>
      </mc:Fallback>
    </mc:AlternateContent>
    <mc:AlternateContent xmlns:mc="http://schemas.openxmlformats.org/markup-compatibility/2006">
      <mc:Choice Requires="x14">
        <control shapeId="17441" r:id="rId41" name="Control 33">
          <controlPr defaultSize="0" r:id="rId5">
            <anchor moveWithCells="1">
              <from>
                <xdr:col>0</xdr:col>
                <xdr:colOff>0</xdr:colOff>
                <xdr:row>34</xdr:row>
                <xdr:rowOff>0</xdr:rowOff>
              </from>
              <to>
                <xdr:col>0</xdr:col>
                <xdr:colOff>257175</xdr:colOff>
                <xdr:row>34</xdr:row>
                <xdr:rowOff>238125</xdr:rowOff>
              </to>
            </anchor>
          </controlPr>
        </control>
      </mc:Choice>
      <mc:Fallback>
        <control shapeId="17441" r:id="rId41" name="Control 33"/>
      </mc:Fallback>
    </mc:AlternateContent>
    <mc:AlternateContent xmlns:mc="http://schemas.openxmlformats.org/markup-compatibility/2006">
      <mc:Choice Requires="x14">
        <control shapeId="17442" r:id="rId42" name="Control 34">
          <controlPr defaultSize="0" r:id="rId13">
            <anchor moveWithCells="1">
              <from>
                <xdr:col>0</xdr:col>
                <xdr:colOff>0</xdr:colOff>
                <xdr:row>34</xdr:row>
                <xdr:rowOff>257175</xdr:rowOff>
              </from>
              <to>
                <xdr:col>0</xdr:col>
                <xdr:colOff>257175</xdr:colOff>
                <xdr:row>35</xdr:row>
                <xdr:rowOff>219075</xdr:rowOff>
              </to>
            </anchor>
          </controlPr>
        </control>
      </mc:Choice>
      <mc:Fallback>
        <control shapeId="17442" r:id="rId42" name="Control 34"/>
      </mc:Fallback>
    </mc:AlternateContent>
    <mc:AlternateContent xmlns:mc="http://schemas.openxmlformats.org/markup-compatibility/2006">
      <mc:Choice Requires="x14">
        <control shapeId="17443" r:id="rId43" name="Control 35">
          <controlPr defaultSize="0" r:id="rId7">
            <anchor moveWithCells="1">
              <from>
                <xdr:col>0</xdr:col>
                <xdr:colOff>0</xdr:colOff>
                <xdr:row>35</xdr:row>
                <xdr:rowOff>257175</xdr:rowOff>
              </from>
              <to>
                <xdr:col>0</xdr:col>
                <xdr:colOff>257175</xdr:colOff>
                <xdr:row>36</xdr:row>
                <xdr:rowOff>200025</xdr:rowOff>
              </to>
            </anchor>
          </controlPr>
        </control>
      </mc:Choice>
      <mc:Fallback>
        <control shapeId="17443" r:id="rId43" name="Control 35"/>
      </mc:Fallback>
    </mc:AlternateContent>
    <mc:AlternateContent xmlns:mc="http://schemas.openxmlformats.org/markup-compatibility/2006">
      <mc:Choice Requires="x14">
        <control shapeId="17444" r:id="rId44" name="Control 36">
          <controlPr defaultSize="0" r:id="rId13">
            <anchor moveWithCells="1">
              <from>
                <xdr:col>0</xdr:col>
                <xdr:colOff>0</xdr:colOff>
                <xdr:row>36</xdr:row>
                <xdr:rowOff>219075</xdr:rowOff>
              </from>
              <to>
                <xdr:col>0</xdr:col>
                <xdr:colOff>257175</xdr:colOff>
                <xdr:row>38</xdr:row>
                <xdr:rowOff>38100</xdr:rowOff>
              </to>
            </anchor>
          </controlPr>
        </control>
      </mc:Choice>
      <mc:Fallback>
        <control shapeId="17444" r:id="rId44" name="Control 36"/>
      </mc:Fallback>
    </mc:AlternateContent>
    <mc:AlternateContent xmlns:mc="http://schemas.openxmlformats.org/markup-compatibility/2006">
      <mc:Choice Requires="x14">
        <control shapeId="17445" r:id="rId45" name="Control 37">
          <controlPr defaultSize="0" r:id="rId7">
            <anchor moveWithCells="1">
              <from>
                <xdr:col>0</xdr:col>
                <xdr:colOff>0</xdr:colOff>
                <xdr:row>37</xdr:row>
                <xdr:rowOff>104775</xdr:rowOff>
              </from>
              <to>
                <xdr:col>0</xdr:col>
                <xdr:colOff>257175</xdr:colOff>
                <xdr:row>39</xdr:row>
                <xdr:rowOff>47625</xdr:rowOff>
              </to>
            </anchor>
          </controlPr>
        </control>
      </mc:Choice>
      <mc:Fallback>
        <control shapeId="17445" r:id="rId45" name="Control 37"/>
      </mc:Fallback>
    </mc:AlternateContent>
    <mc:AlternateContent xmlns:mc="http://schemas.openxmlformats.org/markup-compatibility/2006">
      <mc:Choice Requires="x14">
        <control shapeId="17446" r:id="rId46" name="Control 38">
          <controlPr defaultSize="0" r:id="rId7">
            <anchor moveWithCells="1">
              <from>
                <xdr:col>0</xdr:col>
                <xdr:colOff>0</xdr:colOff>
                <xdr:row>38</xdr:row>
                <xdr:rowOff>104775</xdr:rowOff>
              </from>
              <to>
                <xdr:col>0</xdr:col>
                <xdr:colOff>257175</xdr:colOff>
                <xdr:row>40</xdr:row>
                <xdr:rowOff>47625</xdr:rowOff>
              </to>
            </anchor>
          </controlPr>
        </control>
      </mc:Choice>
      <mc:Fallback>
        <control shapeId="17446" r:id="rId46" name="Control 38"/>
      </mc:Fallback>
    </mc:AlternateContent>
    <mc:AlternateContent xmlns:mc="http://schemas.openxmlformats.org/markup-compatibility/2006">
      <mc:Choice Requires="x14">
        <control shapeId="17447" r:id="rId47" name="Control 39">
          <controlPr defaultSize="0" r:id="rId9">
            <anchor moveWithCells="1">
              <from>
                <xdr:col>0</xdr:col>
                <xdr:colOff>0</xdr:colOff>
                <xdr:row>39</xdr:row>
                <xdr:rowOff>95250</xdr:rowOff>
              </from>
              <to>
                <xdr:col>0</xdr:col>
                <xdr:colOff>257175</xdr:colOff>
                <xdr:row>40</xdr:row>
                <xdr:rowOff>190500</xdr:rowOff>
              </to>
            </anchor>
          </controlPr>
        </control>
      </mc:Choice>
      <mc:Fallback>
        <control shapeId="17447" r:id="rId47" name="Control 39"/>
      </mc:Fallback>
    </mc:AlternateContent>
    <mc:AlternateContent xmlns:mc="http://schemas.openxmlformats.org/markup-compatibility/2006">
      <mc:Choice Requires="x14">
        <control shapeId="17448" r:id="rId48" name="Control 40">
          <controlPr defaultSize="0" r:id="rId13">
            <anchor moveWithCells="1">
              <from>
                <xdr:col>0</xdr:col>
                <xdr:colOff>0</xdr:colOff>
                <xdr:row>40</xdr:row>
                <xdr:rowOff>238125</xdr:rowOff>
              </from>
              <to>
                <xdr:col>0</xdr:col>
                <xdr:colOff>257175</xdr:colOff>
                <xdr:row>41</xdr:row>
                <xdr:rowOff>200025</xdr:rowOff>
              </to>
            </anchor>
          </controlPr>
        </control>
      </mc:Choice>
      <mc:Fallback>
        <control shapeId="17448" r:id="rId48" name="Control 40"/>
      </mc:Fallback>
    </mc:AlternateContent>
    <mc:AlternateContent xmlns:mc="http://schemas.openxmlformats.org/markup-compatibility/2006">
      <mc:Choice Requires="x14">
        <control shapeId="17449" r:id="rId49" name="Control 41">
          <controlPr defaultSize="0" r:id="rId7">
            <anchor moveWithCells="1">
              <from>
                <xdr:col>0</xdr:col>
                <xdr:colOff>0</xdr:colOff>
                <xdr:row>41</xdr:row>
                <xdr:rowOff>209550</xdr:rowOff>
              </from>
              <to>
                <xdr:col>0</xdr:col>
                <xdr:colOff>257175</xdr:colOff>
                <xdr:row>42</xdr:row>
                <xdr:rowOff>152400</xdr:rowOff>
              </to>
            </anchor>
          </controlPr>
        </control>
      </mc:Choice>
      <mc:Fallback>
        <control shapeId="17449" r:id="rId49" name="Control 41"/>
      </mc:Fallback>
    </mc:AlternateContent>
    <mc:AlternateContent xmlns:mc="http://schemas.openxmlformats.org/markup-compatibility/2006">
      <mc:Choice Requires="x14">
        <control shapeId="17450" r:id="rId50" name="Control 42">
          <controlPr defaultSize="0" r:id="rId13">
            <anchor moveWithCells="1">
              <from>
                <xdr:col>0</xdr:col>
                <xdr:colOff>0</xdr:colOff>
                <xdr:row>42</xdr:row>
                <xdr:rowOff>200025</xdr:rowOff>
              </from>
              <to>
                <xdr:col>0</xdr:col>
                <xdr:colOff>257175</xdr:colOff>
                <xdr:row>43</xdr:row>
                <xdr:rowOff>161925</xdr:rowOff>
              </to>
            </anchor>
          </controlPr>
        </control>
      </mc:Choice>
      <mc:Fallback>
        <control shapeId="17450" r:id="rId50" name="Control 42"/>
      </mc:Fallback>
    </mc:AlternateContent>
    <mc:AlternateContent xmlns:mc="http://schemas.openxmlformats.org/markup-compatibility/2006">
      <mc:Choice Requires="x14">
        <control shapeId="17451" r:id="rId51" name="Control 43">
          <controlPr defaultSize="0" r:id="rId9">
            <anchor moveWithCells="1">
              <from>
                <xdr:col>0</xdr:col>
                <xdr:colOff>0</xdr:colOff>
                <xdr:row>43</xdr:row>
                <xdr:rowOff>323850</xdr:rowOff>
              </from>
              <to>
                <xdr:col>0</xdr:col>
                <xdr:colOff>257175</xdr:colOff>
                <xdr:row>44</xdr:row>
                <xdr:rowOff>133350</xdr:rowOff>
              </to>
            </anchor>
          </controlPr>
        </control>
      </mc:Choice>
      <mc:Fallback>
        <control shapeId="17451" r:id="rId51" name="Control 43"/>
      </mc:Fallback>
    </mc:AlternateContent>
    <mc:AlternateContent xmlns:mc="http://schemas.openxmlformats.org/markup-compatibility/2006">
      <mc:Choice Requires="x14">
        <control shapeId="17452" r:id="rId52" name="Control 44">
          <controlPr defaultSize="0" r:id="rId9">
            <anchor moveWithCells="1">
              <from>
                <xdr:col>0</xdr:col>
                <xdr:colOff>0</xdr:colOff>
                <xdr:row>44</xdr:row>
                <xdr:rowOff>628650</xdr:rowOff>
              </from>
              <to>
                <xdr:col>0</xdr:col>
                <xdr:colOff>257175</xdr:colOff>
                <xdr:row>45</xdr:row>
                <xdr:rowOff>152400</xdr:rowOff>
              </to>
            </anchor>
          </controlPr>
        </control>
      </mc:Choice>
      <mc:Fallback>
        <control shapeId="17452" r:id="rId52" name="Control 44"/>
      </mc:Fallback>
    </mc:AlternateContent>
    <mc:AlternateContent xmlns:mc="http://schemas.openxmlformats.org/markup-compatibility/2006">
      <mc:Choice Requires="x14">
        <control shapeId="17453" r:id="rId53" name="Control 45">
          <controlPr defaultSize="0" r:id="rId13">
            <anchor moveWithCells="1">
              <from>
                <xdr:col>0</xdr:col>
                <xdr:colOff>0</xdr:colOff>
                <xdr:row>45</xdr:row>
                <xdr:rowOff>180975</xdr:rowOff>
              </from>
              <to>
                <xdr:col>0</xdr:col>
                <xdr:colOff>257175</xdr:colOff>
                <xdr:row>46</xdr:row>
                <xdr:rowOff>142875</xdr:rowOff>
              </to>
            </anchor>
          </controlPr>
        </control>
      </mc:Choice>
      <mc:Fallback>
        <control shapeId="17453" r:id="rId53" name="Control 45"/>
      </mc:Fallback>
    </mc:AlternateContent>
    <mc:AlternateContent xmlns:mc="http://schemas.openxmlformats.org/markup-compatibility/2006">
      <mc:Choice Requires="x14">
        <control shapeId="17454" r:id="rId54" name="Control 46">
          <controlPr defaultSize="0" r:id="rId7">
            <anchor moveWithCells="1">
              <from>
                <xdr:col>0</xdr:col>
                <xdr:colOff>0</xdr:colOff>
                <xdr:row>46</xdr:row>
                <xdr:rowOff>180975</xdr:rowOff>
              </from>
              <to>
                <xdr:col>0</xdr:col>
                <xdr:colOff>257175</xdr:colOff>
                <xdr:row>47</xdr:row>
                <xdr:rowOff>123825</xdr:rowOff>
              </to>
            </anchor>
          </controlPr>
        </control>
      </mc:Choice>
      <mc:Fallback>
        <control shapeId="17454" r:id="rId54" name="Control 46"/>
      </mc:Fallback>
    </mc:AlternateContent>
  </control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12727-32E5-40D9-A2B9-B588031BD6CE}">
  <dimension ref="B3:C52"/>
  <sheetViews>
    <sheetView zoomScaleNormal="100" workbookViewId="0">
      <selection activeCell="E5" sqref="E5"/>
    </sheetView>
  </sheetViews>
  <sheetFormatPr defaultRowHeight="12.75"/>
  <cols>
    <col min="1" max="1" width="9" style="143"/>
    <col min="2" max="2" width="11.125" style="143" bestFit="1" customWidth="1"/>
    <col min="3" max="3" width="44" style="143" customWidth="1"/>
    <col min="4" max="16384" width="9" style="143"/>
  </cols>
  <sheetData>
    <row r="3" spans="2:3">
      <c r="B3" s="159" t="s">
        <v>313</v>
      </c>
    </row>
    <row r="6" spans="2:3">
      <c r="B6" s="158" t="s">
        <v>312</v>
      </c>
      <c r="C6" s="157" t="s">
        <v>132</v>
      </c>
    </row>
    <row r="7" spans="2:3">
      <c r="B7" s="152" t="s">
        <v>309</v>
      </c>
      <c r="C7" s="151" t="s">
        <v>308</v>
      </c>
    </row>
    <row r="8" spans="2:3">
      <c r="B8" s="147" t="s">
        <v>307</v>
      </c>
      <c r="C8" s="146" t="s">
        <v>305</v>
      </c>
    </row>
    <row r="9" spans="2:3">
      <c r="B9" s="147" t="s">
        <v>304</v>
      </c>
      <c r="C9" s="146" t="s">
        <v>302</v>
      </c>
    </row>
    <row r="10" spans="2:3">
      <c r="B10" s="147" t="s">
        <v>301</v>
      </c>
      <c r="C10" s="146" t="s">
        <v>299</v>
      </c>
    </row>
    <row r="11" spans="2:3">
      <c r="B11" s="147" t="s">
        <v>298</v>
      </c>
      <c r="C11" s="146" t="s">
        <v>296</v>
      </c>
    </row>
    <row r="12" spans="2:3">
      <c r="B12" s="147" t="s">
        <v>295</v>
      </c>
      <c r="C12" s="146" t="s">
        <v>293</v>
      </c>
    </row>
    <row r="13" spans="2:3">
      <c r="B13" s="147" t="s">
        <v>292</v>
      </c>
      <c r="C13" s="146" t="s">
        <v>290</v>
      </c>
    </row>
    <row r="14" spans="2:3">
      <c r="B14" s="150" t="s">
        <v>289</v>
      </c>
      <c r="C14" s="149" t="s">
        <v>287</v>
      </c>
    </row>
    <row r="15" spans="2:3">
      <c r="B15" s="152" t="s">
        <v>286</v>
      </c>
      <c r="C15" s="151" t="s">
        <v>285</v>
      </c>
    </row>
    <row r="16" spans="2:3">
      <c r="B16" s="147" t="s">
        <v>284</v>
      </c>
      <c r="C16" s="146" t="s">
        <v>282</v>
      </c>
    </row>
    <row r="17" spans="2:3">
      <c r="B17" s="147" t="s">
        <v>281</v>
      </c>
      <c r="C17" s="146" t="s">
        <v>279</v>
      </c>
    </row>
    <row r="18" spans="2:3">
      <c r="B18" s="147" t="s">
        <v>278</v>
      </c>
      <c r="C18" s="146" t="s">
        <v>276</v>
      </c>
    </row>
    <row r="19" spans="2:3">
      <c r="B19" s="147" t="s">
        <v>275</v>
      </c>
      <c r="C19" s="146" t="s">
        <v>273</v>
      </c>
    </row>
    <row r="20" spans="2:3">
      <c r="B20" s="147" t="s">
        <v>272</v>
      </c>
      <c r="C20" s="146" t="s">
        <v>270</v>
      </c>
    </row>
    <row r="21" spans="2:3">
      <c r="B21" s="147" t="s">
        <v>269</v>
      </c>
      <c r="C21" s="146" t="s">
        <v>267</v>
      </c>
    </row>
    <row r="22" spans="2:3">
      <c r="B22" s="147" t="s">
        <v>266</v>
      </c>
      <c r="C22" s="146" t="s">
        <v>264</v>
      </c>
    </row>
    <row r="23" spans="2:3">
      <c r="B23" s="147" t="s">
        <v>263</v>
      </c>
      <c r="C23" s="146" t="s">
        <v>261</v>
      </c>
    </row>
    <row r="24" spans="2:3">
      <c r="B24" s="150" t="s">
        <v>260</v>
      </c>
      <c r="C24" s="149" t="s">
        <v>258</v>
      </c>
    </row>
    <row r="25" spans="2:3" ht="12.75" customHeight="1">
      <c r="B25" s="156" t="s">
        <v>257</v>
      </c>
      <c r="C25" s="155" t="s">
        <v>256</v>
      </c>
    </row>
    <row r="26" spans="2:3">
      <c r="B26" s="147" t="s">
        <v>255</v>
      </c>
      <c r="C26" s="146" t="s">
        <v>253</v>
      </c>
    </row>
    <row r="27" spans="2:3" ht="22.5">
      <c r="B27" s="147" t="s">
        <v>252</v>
      </c>
      <c r="C27" s="146" t="s">
        <v>250</v>
      </c>
    </row>
    <row r="28" spans="2:3">
      <c r="B28" s="147" t="s">
        <v>249</v>
      </c>
      <c r="C28" s="146" t="s">
        <v>247</v>
      </c>
    </row>
    <row r="29" spans="2:3">
      <c r="B29" s="150" t="s">
        <v>246</v>
      </c>
      <c r="C29" s="149" t="s">
        <v>244</v>
      </c>
    </row>
    <row r="30" spans="2:3">
      <c r="B30" s="156" t="s">
        <v>243</v>
      </c>
      <c r="C30" s="155" t="s">
        <v>242</v>
      </c>
    </row>
    <row r="31" spans="2:3">
      <c r="B31" s="147" t="s">
        <v>241</v>
      </c>
      <c r="C31" s="146" t="s">
        <v>239</v>
      </c>
    </row>
    <row r="32" spans="2:3">
      <c r="B32" s="147" t="s">
        <v>238</v>
      </c>
      <c r="C32" s="146" t="s">
        <v>236</v>
      </c>
    </row>
    <row r="33" spans="2:3">
      <c r="B33" s="150" t="s">
        <v>235</v>
      </c>
      <c r="C33" s="149" t="s">
        <v>233</v>
      </c>
    </row>
    <row r="34" spans="2:3">
      <c r="B34" s="152" t="s">
        <v>232</v>
      </c>
      <c r="C34" s="151" t="s">
        <v>231</v>
      </c>
    </row>
    <row r="35" spans="2:3">
      <c r="B35" s="147" t="s">
        <v>230</v>
      </c>
      <c r="C35" s="146" t="s">
        <v>228</v>
      </c>
    </row>
    <row r="36" spans="2:3">
      <c r="B36" s="147" t="s">
        <v>227</v>
      </c>
      <c r="C36" s="146" t="s">
        <v>225</v>
      </c>
    </row>
    <row r="37" spans="2:3">
      <c r="B37" s="150" t="s">
        <v>224</v>
      </c>
      <c r="C37" s="149" t="s">
        <v>222</v>
      </c>
    </row>
    <row r="38" spans="2:3">
      <c r="B38" s="154" t="s">
        <v>221</v>
      </c>
      <c r="C38" s="153" t="s">
        <v>31</v>
      </c>
    </row>
    <row r="39" spans="2:3">
      <c r="B39" s="152" t="s">
        <v>220</v>
      </c>
      <c r="C39" s="151" t="s">
        <v>219</v>
      </c>
    </row>
    <row r="40" spans="2:3">
      <c r="B40" s="147" t="s">
        <v>218</v>
      </c>
      <c r="C40" s="146" t="s">
        <v>216</v>
      </c>
    </row>
    <row r="41" spans="2:3">
      <c r="B41" s="147" t="s">
        <v>215</v>
      </c>
      <c r="C41" s="146" t="s">
        <v>213</v>
      </c>
    </row>
    <row r="42" spans="2:3">
      <c r="B42" s="147" t="s">
        <v>212</v>
      </c>
      <c r="C42" s="146" t="s">
        <v>210</v>
      </c>
    </row>
    <row r="43" spans="2:3">
      <c r="B43" s="147" t="s">
        <v>209</v>
      </c>
      <c r="C43" s="146" t="s">
        <v>207</v>
      </c>
    </row>
    <row r="44" spans="2:3">
      <c r="B44" s="147" t="s">
        <v>206</v>
      </c>
      <c r="C44" s="146" t="s">
        <v>204</v>
      </c>
    </row>
    <row r="45" spans="2:3">
      <c r="B45" s="150" t="s">
        <v>203</v>
      </c>
      <c r="C45" s="149" t="s">
        <v>201</v>
      </c>
    </row>
    <row r="46" spans="2:3">
      <c r="B46" s="147" t="s">
        <v>200</v>
      </c>
      <c r="C46" s="148" t="s">
        <v>198</v>
      </c>
    </row>
    <row r="47" spans="2:3">
      <c r="B47" s="147" t="s">
        <v>197</v>
      </c>
      <c r="C47" s="146" t="s">
        <v>195</v>
      </c>
    </row>
    <row r="48" spans="2:3" ht="22.5">
      <c r="B48" s="147" t="s">
        <v>194</v>
      </c>
      <c r="C48" s="146" t="s">
        <v>192</v>
      </c>
    </row>
    <row r="49" spans="2:3" ht="33.75">
      <c r="B49" s="147" t="s">
        <v>191</v>
      </c>
      <c r="C49" s="146" t="s">
        <v>189</v>
      </c>
    </row>
    <row r="50" spans="2:3">
      <c r="B50" s="147" t="s">
        <v>188</v>
      </c>
      <c r="C50" s="146" t="s">
        <v>186</v>
      </c>
    </row>
    <row r="51" spans="2:3">
      <c r="B51" s="147" t="s">
        <v>185</v>
      </c>
      <c r="C51" s="146" t="s">
        <v>183</v>
      </c>
    </row>
    <row r="52" spans="2:3">
      <c r="B52" s="145" t="s">
        <v>182</v>
      </c>
      <c r="C52" s="144" t="s">
        <v>180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33"/>
  <sheetViews>
    <sheetView zoomScaleNormal="100" workbookViewId="0">
      <selection activeCell="L1" sqref="L1"/>
    </sheetView>
  </sheetViews>
  <sheetFormatPr defaultRowHeight="14.25"/>
  <cols>
    <col min="2" max="2" width="23" customWidth="1"/>
  </cols>
  <sheetData>
    <row r="1" spans="1:12">
      <c r="L1" s="7" t="s">
        <v>730</v>
      </c>
    </row>
    <row r="2" spans="1:12">
      <c r="A2" s="1" t="s">
        <v>0</v>
      </c>
      <c r="B2" s="1" t="s">
        <v>1</v>
      </c>
    </row>
    <row r="3" spans="1:12">
      <c r="A3" s="1" t="s">
        <v>2</v>
      </c>
      <c r="B3" s="608" t="s">
        <v>24</v>
      </c>
    </row>
    <row r="4" spans="1:12">
      <c r="A4" s="1" t="s">
        <v>4</v>
      </c>
      <c r="B4" s="1" t="s">
        <v>5</v>
      </c>
    </row>
    <row r="5" spans="1:12">
      <c r="A5" s="1" t="s">
        <v>6</v>
      </c>
      <c r="B5" s="608" t="s">
        <v>37</v>
      </c>
    </row>
    <row r="7" spans="1:12">
      <c r="A7" s="6" t="s">
        <v>34</v>
      </c>
      <c r="B7" s="2"/>
      <c r="C7" s="2" t="s">
        <v>7</v>
      </c>
      <c r="D7" s="2" t="s">
        <v>8</v>
      </c>
      <c r="E7" s="2" t="s">
        <v>9</v>
      </c>
      <c r="F7" s="2" t="s">
        <v>10</v>
      </c>
      <c r="G7" s="2" t="s">
        <v>11</v>
      </c>
      <c r="H7" s="2" t="s">
        <v>12</v>
      </c>
      <c r="I7" s="2" t="s">
        <v>35</v>
      </c>
      <c r="J7" s="2" t="s">
        <v>36</v>
      </c>
    </row>
    <row r="8" spans="1:12">
      <c r="B8" s="2" t="s">
        <v>25</v>
      </c>
      <c r="C8" s="3">
        <v>5000</v>
      </c>
      <c r="D8" s="3">
        <v>5001</v>
      </c>
      <c r="E8" s="3">
        <v>4684</v>
      </c>
      <c r="F8" s="3">
        <v>4812</v>
      </c>
      <c r="G8" s="3">
        <v>4882</v>
      </c>
      <c r="H8" s="3">
        <v>4860</v>
      </c>
      <c r="I8" s="3">
        <v>4862</v>
      </c>
      <c r="J8" s="3">
        <v>5007</v>
      </c>
    </row>
    <row r="9" spans="1:12">
      <c r="B9" s="2" t="s">
        <v>26</v>
      </c>
      <c r="C9" s="3">
        <v>59</v>
      </c>
      <c r="D9" s="3">
        <v>51</v>
      </c>
      <c r="E9" s="3">
        <v>50</v>
      </c>
      <c r="F9" s="4">
        <v>48</v>
      </c>
      <c r="G9" s="4">
        <v>53</v>
      </c>
      <c r="H9" s="4">
        <v>58</v>
      </c>
      <c r="I9" s="4">
        <v>55</v>
      </c>
      <c r="J9" s="4">
        <v>61</v>
      </c>
    </row>
    <row r="10" spans="1:12">
      <c r="B10" s="2" t="s">
        <v>27</v>
      </c>
      <c r="C10" s="3">
        <v>455</v>
      </c>
      <c r="D10" s="3">
        <v>470</v>
      </c>
      <c r="E10" s="3">
        <v>458</v>
      </c>
      <c r="F10" s="3">
        <v>458</v>
      </c>
      <c r="G10" s="3">
        <v>446</v>
      </c>
      <c r="H10" s="3">
        <v>440</v>
      </c>
      <c r="I10" s="3">
        <v>449</v>
      </c>
      <c r="J10" s="3">
        <v>484</v>
      </c>
    </row>
    <row r="11" spans="1:12">
      <c r="B11" s="2" t="s">
        <v>28</v>
      </c>
      <c r="C11" s="3">
        <v>7</v>
      </c>
      <c r="D11" s="3">
        <v>18</v>
      </c>
      <c r="E11" s="3">
        <v>10</v>
      </c>
      <c r="F11" s="4">
        <v>12</v>
      </c>
      <c r="G11" s="4">
        <v>10</v>
      </c>
      <c r="H11" s="4">
        <v>10</v>
      </c>
      <c r="I11" s="4">
        <v>11</v>
      </c>
      <c r="J11" s="4">
        <v>11</v>
      </c>
    </row>
    <row r="12" spans="1:12">
      <c r="B12" s="2" t="s">
        <v>29</v>
      </c>
      <c r="C12" s="3">
        <v>289</v>
      </c>
      <c r="D12" s="3">
        <v>267</v>
      </c>
      <c r="E12" s="3">
        <v>236</v>
      </c>
      <c r="F12" s="3">
        <v>181</v>
      </c>
      <c r="G12" s="3">
        <v>174</v>
      </c>
      <c r="H12" s="3">
        <v>176</v>
      </c>
      <c r="I12" s="3">
        <v>190</v>
      </c>
      <c r="J12" s="3">
        <v>196</v>
      </c>
    </row>
    <row r="13" spans="1:12">
      <c r="B13" s="2" t="s">
        <v>30</v>
      </c>
      <c r="C13" s="3">
        <v>524</v>
      </c>
      <c r="D13" s="3">
        <v>522</v>
      </c>
      <c r="E13" s="3">
        <v>513</v>
      </c>
      <c r="F13" s="3">
        <v>549</v>
      </c>
      <c r="G13" s="3">
        <v>532</v>
      </c>
      <c r="H13" s="3">
        <v>553</v>
      </c>
      <c r="I13" s="3">
        <v>575</v>
      </c>
      <c r="J13" s="3">
        <v>577</v>
      </c>
    </row>
    <row r="14" spans="1:12">
      <c r="B14" s="2" t="s">
        <v>31</v>
      </c>
      <c r="C14" s="3">
        <v>30</v>
      </c>
      <c r="D14" s="3">
        <v>33</v>
      </c>
      <c r="E14" s="3">
        <v>28</v>
      </c>
      <c r="F14" s="3">
        <v>33</v>
      </c>
      <c r="G14" s="3">
        <v>38</v>
      </c>
      <c r="H14" s="3">
        <v>36</v>
      </c>
      <c r="I14" s="3">
        <v>37</v>
      </c>
      <c r="J14" s="3">
        <v>39</v>
      </c>
    </row>
    <row r="15" spans="1:12">
      <c r="B15" s="2" t="s">
        <v>32</v>
      </c>
      <c r="C15" s="3">
        <v>3624</v>
      </c>
      <c r="D15" s="3">
        <v>3637</v>
      </c>
      <c r="E15" s="3">
        <v>3380</v>
      </c>
      <c r="F15" s="3">
        <v>3531</v>
      </c>
      <c r="G15" s="3">
        <v>3629</v>
      </c>
      <c r="H15" s="3">
        <v>3587</v>
      </c>
      <c r="I15" s="3">
        <v>3545</v>
      </c>
      <c r="J15" s="3">
        <v>3643</v>
      </c>
    </row>
    <row r="17" spans="1:10">
      <c r="A17" s="1" t="s">
        <v>0</v>
      </c>
      <c r="B17" s="1" t="s">
        <v>1</v>
      </c>
    </row>
    <row r="18" spans="1:10">
      <c r="A18" s="1" t="s">
        <v>2</v>
      </c>
      <c r="B18" s="608" t="s">
        <v>24</v>
      </c>
    </row>
    <row r="19" spans="1:10">
      <c r="A19" s="1" t="s">
        <v>4</v>
      </c>
      <c r="B19" s="1" t="s">
        <v>5</v>
      </c>
    </row>
    <row r="20" spans="1:10">
      <c r="A20" s="1" t="s">
        <v>6</v>
      </c>
      <c r="B20" s="608" t="s">
        <v>22</v>
      </c>
    </row>
    <row r="22" spans="1:10">
      <c r="A22" s="6" t="s">
        <v>33</v>
      </c>
      <c r="B22" s="2"/>
      <c r="C22" s="2" t="s">
        <v>7</v>
      </c>
      <c r="D22" s="2" t="s">
        <v>8</v>
      </c>
      <c r="E22" s="2" t="s">
        <v>9</v>
      </c>
      <c r="F22" s="2" t="s">
        <v>10</v>
      </c>
      <c r="G22" s="2" t="s">
        <v>11</v>
      </c>
      <c r="H22" s="2" t="s">
        <v>12</v>
      </c>
      <c r="I22" s="2" t="s">
        <v>35</v>
      </c>
      <c r="J22" s="2" t="s">
        <v>36</v>
      </c>
    </row>
    <row r="23" spans="1:10">
      <c r="B23" s="2" t="s">
        <v>25</v>
      </c>
      <c r="C23" s="3">
        <v>2317</v>
      </c>
      <c r="D23" s="3">
        <v>2538</v>
      </c>
      <c r="E23" s="3">
        <v>2930</v>
      </c>
      <c r="F23" s="3">
        <v>2532</v>
      </c>
      <c r="G23" s="3">
        <v>2443</v>
      </c>
      <c r="H23" s="3">
        <v>2451</v>
      </c>
      <c r="I23" s="3">
        <v>2542</v>
      </c>
      <c r="J23" s="3">
        <v>2687</v>
      </c>
    </row>
    <row r="24" spans="1:10">
      <c r="B24" s="2" t="s">
        <v>26</v>
      </c>
      <c r="C24" s="3">
        <v>53</v>
      </c>
      <c r="D24" s="3">
        <v>58</v>
      </c>
      <c r="E24" s="3">
        <v>79</v>
      </c>
      <c r="F24" s="4">
        <v>109</v>
      </c>
      <c r="G24" s="4">
        <v>157</v>
      </c>
      <c r="H24" s="4">
        <v>196</v>
      </c>
      <c r="I24" s="4">
        <v>162</v>
      </c>
      <c r="J24" s="4">
        <v>178</v>
      </c>
    </row>
    <row r="25" spans="1:10">
      <c r="B25" s="2" t="s">
        <v>27</v>
      </c>
      <c r="C25" s="3">
        <v>347</v>
      </c>
      <c r="D25" s="3">
        <v>345</v>
      </c>
      <c r="E25" s="3">
        <v>363</v>
      </c>
      <c r="F25" s="3">
        <v>440</v>
      </c>
      <c r="G25" s="3">
        <v>427</v>
      </c>
      <c r="H25" s="3">
        <v>430</v>
      </c>
      <c r="I25" s="3">
        <v>464</v>
      </c>
      <c r="J25" s="3">
        <v>518</v>
      </c>
    </row>
    <row r="26" spans="1:10">
      <c r="B26" s="2" t="s">
        <v>28</v>
      </c>
      <c r="C26" s="3">
        <v>6</v>
      </c>
      <c r="D26" s="3">
        <v>73</v>
      </c>
      <c r="E26" s="3">
        <v>21</v>
      </c>
      <c r="F26" s="4">
        <v>27</v>
      </c>
      <c r="G26" s="4">
        <v>19</v>
      </c>
      <c r="H26" s="4">
        <v>20</v>
      </c>
      <c r="I26" s="4">
        <v>22</v>
      </c>
      <c r="J26" s="4">
        <v>24</v>
      </c>
    </row>
    <row r="27" spans="1:10">
      <c r="B27" s="2" t="s">
        <v>29</v>
      </c>
      <c r="C27" s="3">
        <v>152</v>
      </c>
      <c r="D27" s="3">
        <v>161</v>
      </c>
      <c r="E27" s="3">
        <v>160</v>
      </c>
      <c r="F27" s="3">
        <v>160</v>
      </c>
      <c r="G27" s="3">
        <v>96</v>
      </c>
      <c r="H27" s="3">
        <v>113</v>
      </c>
      <c r="I27" s="3">
        <v>129</v>
      </c>
      <c r="J27" s="3">
        <v>140</v>
      </c>
    </row>
    <row r="28" spans="1:10">
      <c r="B28" s="2" t="s">
        <v>30</v>
      </c>
      <c r="C28" s="3">
        <v>604</v>
      </c>
      <c r="D28" s="3">
        <v>625</v>
      </c>
      <c r="E28" s="3">
        <v>687</v>
      </c>
      <c r="F28" s="3">
        <v>631</v>
      </c>
      <c r="G28" s="3">
        <v>619</v>
      </c>
      <c r="H28" s="3">
        <v>631</v>
      </c>
      <c r="I28" s="3">
        <v>635</v>
      </c>
      <c r="J28" s="3">
        <v>606</v>
      </c>
    </row>
    <row r="29" spans="1:10">
      <c r="B29" s="2" t="s">
        <v>31</v>
      </c>
      <c r="C29" s="3">
        <v>19</v>
      </c>
      <c r="D29" s="3">
        <v>20</v>
      </c>
      <c r="E29" s="3">
        <v>20</v>
      </c>
      <c r="F29" s="3">
        <v>28</v>
      </c>
      <c r="G29" s="3">
        <v>101</v>
      </c>
      <c r="H29" s="3">
        <v>90</v>
      </c>
      <c r="I29" s="3">
        <v>100</v>
      </c>
      <c r="J29" s="3">
        <v>100</v>
      </c>
    </row>
    <row r="30" spans="1:10">
      <c r="B30" s="2" t="s">
        <v>32</v>
      </c>
      <c r="C30" s="3">
        <v>1135</v>
      </c>
      <c r="D30" s="3">
        <v>1256</v>
      </c>
      <c r="E30" s="3">
        <v>1601</v>
      </c>
      <c r="F30" s="3">
        <v>1138</v>
      </c>
      <c r="G30" s="3">
        <v>1022</v>
      </c>
      <c r="H30" s="3">
        <v>972</v>
      </c>
      <c r="I30" s="3">
        <v>1032</v>
      </c>
      <c r="J30" s="3">
        <v>1123</v>
      </c>
    </row>
    <row r="32" spans="1:10">
      <c r="B32" s="1"/>
    </row>
    <row r="33" spans="2:3">
      <c r="B33" s="1"/>
      <c r="C33" s="1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8763-7EC8-4F36-B0EC-51B66AF0AE82}">
  <dimension ref="A1:Y40"/>
  <sheetViews>
    <sheetView topLeftCell="R1" zoomScaleNormal="100" workbookViewId="0">
      <selection activeCell="U12" sqref="U12"/>
    </sheetView>
  </sheetViews>
  <sheetFormatPr defaultRowHeight="14.25"/>
  <cols>
    <col min="1" max="1" width="18.375" customWidth="1"/>
    <col min="2" max="2" width="12.875" customWidth="1"/>
    <col min="4" max="4" width="10.75" customWidth="1"/>
    <col min="5" max="5" width="12.75" customWidth="1"/>
    <col min="6" max="6" width="14.75" customWidth="1"/>
    <col min="7" max="7" width="13.375" customWidth="1"/>
    <col min="8" max="8" width="9.125" customWidth="1"/>
    <col min="9" max="9" width="13.375" customWidth="1"/>
    <col min="10" max="10" width="4.5" customWidth="1"/>
    <col min="11" max="20" width="13.375" customWidth="1"/>
    <col min="21" max="21" width="16" style="74" bestFit="1" customWidth="1"/>
    <col min="22" max="22" width="10.875" bestFit="1" customWidth="1"/>
  </cols>
  <sheetData>
    <row r="1" spans="1:21">
      <c r="A1" s="1"/>
    </row>
    <row r="3" spans="1:21">
      <c r="A3" s="1"/>
      <c r="B3" s="1"/>
      <c r="U3" s="7" t="s">
        <v>731</v>
      </c>
    </row>
    <row r="4" spans="1:21">
      <c r="A4" s="1" t="s">
        <v>2</v>
      </c>
      <c r="B4" s="5" t="s">
        <v>3</v>
      </c>
    </row>
    <row r="5" spans="1:21">
      <c r="A5" s="1"/>
      <c r="B5" s="1"/>
    </row>
    <row r="6" spans="1:21">
      <c r="A6" s="1" t="s">
        <v>85</v>
      </c>
      <c r="B6" s="89">
        <v>2018</v>
      </c>
    </row>
    <row r="9" spans="1:21" s="87" customFormat="1" ht="33.75">
      <c r="B9" s="87" t="s">
        <v>132</v>
      </c>
      <c r="C9" s="88" t="s">
        <v>26</v>
      </c>
      <c r="D9" s="88" t="s">
        <v>27</v>
      </c>
      <c r="E9" s="88" t="s">
        <v>28</v>
      </c>
      <c r="F9" s="88" t="s">
        <v>29</v>
      </c>
      <c r="G9" s="88" t="s">
        <v>30</v>
      </c>
      <c r="H9" s="88" t="s">
        <v>31</v>
      </c>
      <c r="I9" s="88" t="s">
        <v>32</v>
      </c>
      <c r="J9" s="88"/>
      <c r="L9" s="87" t="s">
        <v>132</v>
      </c>
      <c r="M9" s="88" t="s">
        <v>26</v>
      </c>
      <c r="N9" s="88" t="s">
        <v>27</v>
      </c>
      <c r="O9" s="88" t="s">
        <v>28</v>
      </c>
      <c r="P9" s="88" t="s">
        <v>29</v>
      </c>
      <c r="Q9" s="88" t="s">
        <v>30</v>
      </c>
      <c r="R9" s="88" t="s">
        <v>31</v>
      </c>
      <c r="S9" s="88" t="s">
        <v>32</v>
      </c>
      <c r="T9" s="88"/>
      <c r="U9" s="74"/>
    </row>
    <row r="10" spans="1:21" s="87" customFormat="1" ht="90">
      <c r="D10" s="88" t="s">
        <v>131</v>
      </c>
      <c r="E10" s="88" t="s">
        <v>130</v>
      </c>
      <c r="F10" s="88" t="s">
        <v>29</v>
      </c>
      <c r="G10" s="88" t="s">
        <v>30</v>
      </c>
      <c r="H10" s="88" t="s">
        <v>31</v>
      </c>
      <c r="I10" s="88" t="s">
        <v>129</v>
      </c>
      <c r="J10" s="88"/>
      <c r="N10" s="88" t="s">
        <v>131</v>
      </c>
      <c r="O10" s="88" t="s">
        <v>130</v>
      </c>
      <c r="P10" s="88" t="s">
        <v>29</v>
      </c>
      <c r="Q10" s="88" t="s">
        <v>30</v>
      </c>
      <c r="R10" s="88" t="s">
        <v>31</v>
      </c>
      <c r="S10" s="88" t="s">
        <v>129</v>
      </c>
      <c r="T10" s="88"/>
      <c r="U10" s="74"/>
    </row>
    <row r="11" spans="1:21" s="23" customFormat="1" ht="76.5">
      <c r="A11" s="22" t="s">
        <v>128</v>
      </c>
      <c r="B11" s="22" t="s">
        <v>13</v>
      </c>
      <c r="C11" s="22" t="s">
        <v>14</v>
      </c>
      <c r="D11" s="22" t="s">
        <v>15</v>
      </c>
      <c r="E11" s="22" t="s">
        <v>16</v>
      </c>
      <c r="F11" s="22" t="s">
        <v>17</v>
      </c>
      <c r="G11" s="22" t="s">
        <v>18</v>
      </c>
      <c r="H11" s="22" t="s">
        <v>19</v>
      </c>
      <c r="I11" s="22" t="s">
        <v>20</v>
      </c>
      <c r="J11" s="81"/>
      <c r="K11" s="86" t="s">
        <v>128</v>
      </c>
      <c r="L11" s="86" t="s">
        <v>13</v>
      </c>
      <c r="M11" s="86" t="s">
        <v>14</v>
      </c>
      <c r="N11" s="86" t="s">
        <v>15</v>
      </c>
      <c r="O11" s="86" t="s">
        <v>16</v>
      </c>
      <c r="P11" s="86" t="s">
        <v>17</v>
      </c>
      <c r="Q11" s="86" t="s">
        <v>18</v>
      </c>
      <c r="R11" s="86" t="s">
        <v>19</v>
      </c>
      <c r="S11" s="86" t="s">
        <v>20</v>
      </c>
      <c r="T11" s="74"/>
      <c r="U11" s="74"/>
    </row>
    <row r="12" spans="1:21">
      <c r="A12" s="75" t="s">
        <v>126</v>
      </c>
      <c r="B12" s="71">
        <v>2337670000</v>
      </c>
      <c r="C12" s="71">
        <v>53370000</v>
      </c>
      <c r="D12" s="71">
        <v>217070000</v>
      </c>
      <c r="E12" s="71">
        <v>15930000</v>
      </c>
      <c r="F12" s="71">
        <v>87640000</v>
      </c>
      <c r="G12" s="71">
        <v>262570000</v>
      </c>
      <c r="H12" s="71">
        <v>17540000</v>
      </c>
      <c r="I12" s="71">
        <v>1683550000</v>
      </c>
      <c r="J12" s="82"/>
      <c r="K12" s="84" t="s">
        <v>37</v>
      </c>
      <c r="L12" s="83">
        <f t="shared" ref="L12:L39" si="0">B12/1000</f>
        <v>2337670</v>
      </c>
      <c r="M12" s="83">
        <f t="shared" ref="M12:M39" si="1">C12/1000</f>
        <v>53370</v>
      </c>
      <c r="N12" s="83">
        <f t="shared" ref="N12:N39" si="2">D12/1000</f>
        <v>217070</v>
      </c>
      <c r="O12" s="83">
        <f t="shared" ref="O12:O39" si="3">E12/1000</f>
        <v>15930</v>
      </c>
      <c r="P12" s="83">
        <f t="shared" ref="P12:P39" si="4">F12/1000</f>
        <v>87640</v>
      </c>
      <c r="Q12" s="83">
        <f t="shared" ref="Q12:Q39" si="5">G12/1000</f>
        <v>262570</v>
      </c>
      <c r="R12" s="83">
        <f t="shared" ref="R12:R39" si="6">H12/1000</f>
        <v>17540</v>
      </c>
      <c r="S12" s="83">
        <f t="shared" ref="S12:S39" si="7">I12/1000</f>
        <v>1683550</v>
      </c>
      <c r="T12" s="82"/>
      <c r="U12" s="7" t="s">
        <v>732</v>
      </c>
    </row>
    <row r="13" spans="1:21">
      <c r="A13" s="75" t="s">
        <v>125</v>
      </c>
      <c r="B13" s="71">
        <v>67613238</v>
      </c>
      <c r="C13" s="71">
        <v>3641546</v>
      </c>
      <c r="D13" s="71">
        <v>13020260</v>
      </c>
      <c r="E13" s="71">
        <v>611285</v>
      </c>
      <c r="F13" s="71">
        <v>8818288</v>
      </c>
      <c r="G13" s="71">
        <v>8021202</v>
      </c>
      <c r="H13" s="71">
        <v>843021</v>
      </c>
      <c r="I13" s="71">
        <v>32657636</v>
      </c>
      <c r="J13" s="78"/>
      <c r="K13" s="79" t="s">
        <v>125</v>
      </c>
      <c r="L13" s="3">
        <f t="shared" si="0"/>
        <v>67613.237999999998</v>
      </c>
      <c r="M13" s="3">
        <f t="shared" si="1"/>
        <v>3641.5459999999998</v>
      </c>
      <c r="N13" s="3">
        <f t="shared" si="2"/>
        <v>13020.26</v>
      </c>
      <c r="O13" s="3">
        <f t="shared" si="3"/>
        <v>611.28499999999997</v>
      </c>
      <c r="P13" s="3">
        <f t="shared" si="4"/>
        <v>8818.2880000000005</v>
      </c>
      <c r="Q13" s="3">
        <f t="shared" si="5"/>
        <v>8021.2020000000002</v>
      </c>
      <c r="R13" s="3">
        <f t="shared" si="6"/>
        <v>843.02099999999996</v>
      </c>
      <c r="S13" s="3">
        <f t="shared" si="7"/>
        <v>32657.635999999999</v>
      </c>
      <c r="T13" s="78"/>
    </row>
    <row r="14" spans="1:21" s="80" customFormat="1">
      <c r="A14" s="75" t="s">
        <v>63</v>
      </c>
      <c r="B14" s="71">
        <v>129751823</v>
      </c>
      <c r="C14" s="71">
        <v>546345</v>
      </c>
      <c r="D14" s="71">
        <v>2224306</v>
      </c>
      <c r="E14" s="71">
        <v>231859</v>
      </c>
      <c r="F14" s="71">
        <v>471855</v>
      </c>
      <c r="G14" s="71">
        <v>3033688</v>
      </c>
      <c r="H14" s="71">
        <v>90049</v>
      </c>
      <c r="I14" s="71">
        <v>123153720</v>
      </c>
      <c r="J14" s="81"/>
      <c r="K14" s="79" t="s">
        <v>63</v>
      </c>
      <c r="L14" s="3">
        <f t="shared" si="0"/>
        <v>129751.823</v>
      </c>
      <c r="M14" s="3">
        <f t="shared" si="1"/>
        <v>546.34500000000003</v>
      </c>
      <c r="N14" s="3">
        <f t="shared" si="2"/>
        <v>2224.306</v>
      </c>
      <c r="O14" s="3">
        <f t="shared" si="3"/>
        <v>231.85900000000001</v>
      </c>
      <c r="P14" s="3">
        <f t="shared" si="4"/>
        <v>471.85500000000002</v>
      </c>
      <c r="Q14" s="3">
        <f t="shared" si="5"/>
        <v>3033.6880000000001</v>
      </c>
      <c r="R14" s="3">
        <f t="shared" si="6"/>
        <v>90.049000000000007</v>
      </c>
      <c r="S14" s="3">
        <f t="shared" si="7"/>
        <v>123153.72</v>
      </c>
      <c r="T14" s="81"/>
      <c r="U14" s="74"/>
    </row>
    <row r="15" spans="1:21">
      <c r="A15" s="75" t="s">
        <v>124</v>
      </c>
      <c r="B15" s="71">
        <v>37847614</v>
      </c>
      <c r="C15" s="71">
        <v>1072852</v>
      </c>
      <c r="D15" s="71">
        <v>7445168</v>
      </c>
      <c r="E15" s="71">
        <v>319793</v>
      </c>
      <c r="F15" s="71">
        <v>1122197</v>
      </c>
      <c r="G15" s="71">
        <v>4675957</v>
      </c>
      <c r="H15" s="71">
        <v>216877</v>
      </c>
      <c r="I15" s="71">
        <v>22994769</v>
      </c>
      <c r="J15" s="78"/>
      <c r="K15" s="79" t="s">
        <v>127</v>
      </c>
      <c r="L15" s="3">
        <f t="shared" si="0"/>
        <v>37847.614000000001</v>
      </c>
      <c r="M15" s="3">
        <f t="shared" si="1"/>
        <v>1072.8520000000001</v>
      </c>
      <c r="N15" s="3">
        <f t="shared" si="2"/>
        <v>7445.1679999999997</v>
      </c>
      <c r="O15" s="3">
        <f t="shared" si="3"/>
        <v>319.79300000000001</v>
      </c>
      <c r="P15" s="3">
        <f t="shared" si="4"/>
        <v>1122.1969999999999</v>
      </c>
      <c r="Q15" s="3">
        <f t="shared" si="5"/>
        <v>4675.9570000000003</v>
      </c>
      <c r="R15" s="3">
        <f t="shared" si="6"/>
        <v>216.87700000000001</v>
      </c>
      <c r="S15" s="3">
        <f t="shared" si="7"/>
        <v>22994.769</v>
      </c>
      <c r="T15" s="78"/>
    </row>
    <row r="16" spans="1:21">
      <c r="A16" s="75" t="s">
        <v>123</v>
      </c>
      <c r="B16" s="71">
        <v>21445206</v>
      </c>
      <c r="C16" s="71">
        <v>279092</v>
      </c>
      <c r="D16" s="71">
        <v>3215605</v>
      </c>
      <c r="E16" s="71">
        <v>203263</v>
      </c>
      <c r="F16" s="71">
        <v>1572545</v>
      </c>
      <c r="G16" s="71">
        <v>3512888</v>
      </c>
      <c r="H16" s="71">
        <v>163059</v>
      </c>
      <c r="I16" s="71">
        <v>12498755</v>
      </c>
      <c r="J16" s="78"/>
      <c r="K16" s="79" t="s">
        <v>123</v>
      </c>
      <c r="L16" s="3">
        <f t="shared" si="0"/>
        <v>21445.205999999998</v>
      </c>
      <c r="M16" s="3">
        <f t="shared" si="1"/>
        <v>279.09199999999998</v>
      </c>
      <c r="N16" s="3">
        <f t="shared" si="2"/>
        <v>3215.605</v>
      </c>
      <c r="O16" s="3">
        <f t="shared" si="3"/>
        <v>203.26300000000001</v>
      </c>
      <c r="P16" s="3">
        <f t="shared" si="4"/>
        <v>1572.5450000000001</v>
      </c>
      <c r="Q16" s="3">
        <f t="shared" si="5"/>
        <v>3512.8879999999999</v>
      </c>
      <c r="R16" s="3">
        <f t="shared" si="6"/>
        <v>163.059</v>
      </c>
      <c r="S16" s="3">
        <f t="shared" si="7"/>
        <v>12498.754999999999</v>
      </c>
      <c r="T16" s="78"/>
    </row>
    <row r="17" spans="1:25">
      <c r="A17" s="75" t="s">
        <v>122</v>
      </c>
      <c r="B17" s="71">
        <v>405523624</v>
      </c>
      <c r="C17" s="71">
        <v>8832127</v>
      </c>
      <c r="D17" s="71">
        <v>39787844</v>
      </c>
      <c r="E17" s="71">
        <v>2690629</v>
      </c>
      <c r="F17" s="71">
        <v>14820036</v>
      </c>
      <c r="G17" s="71">
        <v>46797050</v>
      </c>
      <c r="H17" s="71">
        <v>1597623</v>
      </c>
      <c r="I17" s="71">
        <v>290998316</v>
      </c>
      <c r="J17" s="78"/>
      <c r="K17" s="79" t="s">
        <v>122</v>
      </c>
      <c r="L17" s="3">
        <f t="shared" si="0"/>
        <v>405523.62400000001</v>
      </c>
      <c r="M17" s="3">
        <f t="shared" si="1"/>
        <v>8832.1270000000004</v>
      </c>
      <c r="N17" s="3">
        <f t="shared" si="2"/>
        <v>39787.843999999997</v>
      </c>
      <c r="O17" s="3">
        <f t="shared" si="3"/>
        <v>2690.6289999999999</v>
      </c>
      <c r="P17" s="3">
        <f t="shared" si="4"/>
        <v>14820.036</v>
      </c>
      <c r="Q17" s="3">
        <f t="shared" si="5"/>
        <v>46797.05</v>
      </c>
      <c r="R17" s="3">
        <f t="shared" si="6"/>
        <v>1597.623</v>
      </c>
      <c r="S17" s="3">
        <f t="shared" si="7"/>
        <v>290998.31599999999</v>
      </c>
      <c r="T17" s="78"/>
    </row>
    <row r="18" spans="1:25">
      <c r="A18" s="75" t="s">
        <v>59</v>
      </c>
      <c r="B18" s="71">
        <v>23185581</v>
      </c>
      <c r="C18" s="71">
        <v>1498710</v>
      </c>
      <c r="D18" s="71">
        <v>997884</v>
      </c>
      <c r="E18" s="71">
        <v>82678</v>
      </c>
      <c r="F18" s="71">
        <v>186552</v>
      </c>
      <c r="G18" s="71">
        <v>606145</v>
      </c>
      <c r="H18" s="71">
        <v>37880</v>
      </c>
      <c r="I18" s="71">
        <v>19775732</v>
      </c>
      <c r="J18" s="78"/>
      <c r="K18" s="79" t="s">
        <v>59</v>
      </c>
      <c r="L18" s="3">
        <f t="shared" si="0"/>
        <v>23185.580999999998</v>
      </c>
      <c r="M18" s="3">
        <f t="shared" si="1"/>
        <v>1498.71</v>
      </c>
      <c r="N18" s="3">
        <f t="shared" si="2"/>
        <v>997.88400000000001</v>
      </c>
      <c r="O18" s="3">
        <f t="shared" si="3"/>
        <v>82.677999999999997</v>
      </c>
      <c r="P18" s="3">
        <f t="shared" si="4"/>
        <v>186.55199999999999</v>
      </c>
      <c r="Q18" s="3">
        <f t="shared" si="5"/>
        <v>606.14499999999998</v>
      </c>
      <c r="R18" s="3">
        <f t="shared" si="6"/>
        <v>37.880000000000003</v>
      </c>
      <c r="S18" s="3">
        <f t="shared" si="7"/>
        <v>19775.732</v>
      </c>
      <c r="T18" s="78"/>
    </row>
    <row r="19" spans="1:25">
      <c r="A19" s="75" t="s">
        <v>121</v>
      </c>
      <c r="B19" s="71">
        <v>13986757</v>
      </c>
      <c r="C19" s="71">
        <v>568684</v>
      </c>
      <c r="D19" s="71">
        <v>1584833</v>
      </c>
      <c r="E19" s="71">
        <v>164582</v>
      </c>
      <c r="F19" s="71">
        <v>1169149</v>
      </c>
      <c r="G19" s="71">
        <v>3273716</v>
      </c>
      <c r="H19" s="71">
        <v>774138</v>
      </c>
      <c r="I19" s="71">
        <v>6451655</v>
      </c>
      <c r="J19" s="78"/>
      <c r="K19" s="79" t="s">
        <v>121</v>
      </c>
      <c r="L19" s="3">
        <f t="shared" si="0"/>
        <v>13986.757</v>
      </c>
      <c r="M19" s="3">
        <f t="shared" si="1"/>
        <v>568.68399999999997</v>
      </c>
      <c r="N19" s="3">
        <f t="shared" si="2"/>
        <v>1584.8330000000001</v>
      </c>
      <c r="O19" s="3">
        <f t="shared" si="3"/>
        <v>164.58199999999999</v>
      </c>
      <c r="P19" s="3">
        <f t="shared" si="4"/>
        <v>1169.1489999999999</v>
      </c>
      <c r="Q19" s="3">
        <f t="shared" si="5"/>
        <v>3273.7159999999999</v>
      </c>
      <c r="R19" s="3">
        <f t="shared" si="6"/>
        <v>774.13800000000003</v>
      </c>
      <c r="S19" s="3">
        <f t="shared" si="7"/>
        <v>6451.6549999999997</v>
      </c>
      <c r="T19" s="78"/>
      <c r="Y19" s="85"/>
    </row>
    <row r="20" spans="1:25">
      <c r="A20" s="75" t="s">
        <v>120</v>
      </c>
      <c r="B20" s="71">
        <v>45592603</v>
      </c>
      <c r="C20" s="71">
        <v>859709</v>
      </c>
      <c r="D20" s="71">
        <v>2865859</v>
      </c>
      <c r="E20" s="71">
        <v>152346</v>
      </c>
      <c r="F20" s="71">
        <v>1192203</v>
      </c>
      <c r="G20" s="71">
        <v>5361148</v>
      </c>
      <c r="H20" s="71">
        <v>120663</v>
      </c>
      <c r="I20" s="71">
        <v>35040675</v>
      </c>
      <c r="J20" s="78"/>
      <c r="K20" s="79" t="s">
        <v>120</v>
      </c>
      <c r="L20" s="3">
        <f t="shared" si="0"/>
        <v>45592.603000000003</v>
      </c>
      <c r="M20" s="3">
        <f t="shared" si="1"/>
        <v>859.70899999999995</v>
      </c>
      <c r="N20" s="3">
        <f t="shared" si="2"/>
        <v>2865.8589999999999</v>
      </c>
      <c r="O20" s="3">
        <f t="shared" si="3"/>
        <v>152.346</v>
      </c>
      <c r="P20" s="3">
        <f t="shared" si="4"/>
        <v>1192.203</v>
      </c>
      <c r="Q20" s="3">
        <f t="shared" si="5"/>
        <v>5361.1480000000001</v>
      </c>
      <c r="R20" s="3">
        <f t="shared" si="6"/>
        <v>120.663</v>
      </c>
      <c r="S20" s="3">
        <f t="shared" si="7"/>
        <v>35040.675000000003</v>
      </c>
      <c r="T20" s="78"/>
      <c r="Y20" s="85"/>
    </row>
    <row r="21" spans="1:25">
      <c r="A21" s="75" t="s">
        <v>119</v>
      </c>
      <c r="B21" s="71">
        <v>137822935</v>
      </c>
      <c r="C21" s="71">
        <v>2450980</v>
      </c>
      <c r="D21" s="71">
        <v>12801924</v>
      </c>
      <c r="E21" s="71">
        <v>1484523</v>
      </c>
      <c r="F21" s="71">
        <v>9291742</v>
      </c>
      <c r="G21" s="71">
        <v>37849186</v>
      </c>
      <c r="H21" s="71">
        <v>1603261</v>
      </c>
      <c r="I21" s="71">
        <v>72341322</v>
      </c>
      <c r="J21" s="78"/>
      <c r="K21" s="79" t="s">
        <v>119</v>
      </c>
      <c r="L21" s="3">
        <f t="shared" si="0"/>
        <v>137822.935</v>
      </c>
      <c r="M21" s="3">
        <f t="shared" si="1"/>
        <v>2450.98</v>
      </c>
      <c r="N21" s="3">
        <f t="shared" si="2"/>
        <v>12801.924000000001</v>
      </c>
      <c r="O21" s="3">
        <f t="shared" si="3"/>
        <v>1484.5229999999999</v>
      </c>
      <c r="P21" s="3">
        <f t="shared" si="4"/>
        <v>9291.7420000000002</v>
      </c>
      <c r="Q21" s="3">
        <f t="shared" si="5"/>
        <v>37849.186000000002</v>
      </c>
      <c r="R21" s="3">
        <f t="shared" si="6"/>
        <v>1603.261</v>
      </c>
      <c r="S21" s="3">
        <f t="shared" si="7"/>
        <v>72341.322</v>
      </c>
      <c r="T21" s="78"/>
    </row>
    <row r="22" spans="1:25">
      <c r="A22" s="75" t="s">
        <v>118</v>
      </c>
      <c r="B22" s="71">
        <v>343307326</v>
      </c>
      <c r="C22" s="71">
        <v>4850484</v>
      </c>
      <c r="D22" s="71">
        <v>36041056</v>
      </c>
      <c r="E22" s="71">
        <v>3150551</v>
      </c>
      <c r="F22" s="71">
        <v>11857584</v>
      </c>
      <c r="G22" s="71">
        <v>36762917</v>
      </c>
      <c r="H22" s="71">
        <v>1374486</v>
      </c>
      <c r="I22" s="71">
        <v>249270248</v>
      </c>
      <c r="J22" s="78"/>
      <c r="K22" s="79" t="s">
        <v>118</v>
      </c>
      <c r="L22" s="3">
        <f t="shared" si="0"/>
        <v>343307.326</v>
      </c>
      <c r="M22" s="3">
        <f t="shared" si="1"/>
        <v>4850.4840000000004</v>
      </c>
      <c r="N22" s="3">
        <f t="shared" si="2"/>
        <v>36041.055999999997</v>
      </c>
      <c r="O22" s="3">
        <f t="shared" si="3"/>
        <v>3150.5509999999999</v>
      </c>
      <c r="P22" s="3">
        <f t="shared" si="4"/>
        <v>11857.584000000001</v>
      </c>
      <c r="Q22" s="3">
        <f t="shared" si="5"/>
        <v>36762.917000000001</v>
      </c>
      <c r="R22" s="3">
        <f t="shared" si="6"/>
        <v>1374.4860000000001</v>
      </c>
      <c r="S22" s="3">
        <f t="shared" si="7"/>
        <v>249270.24799999999</v>
      </c>
      <c r="T22" s="78"/>
    </row>
    <row r="23" spans="1:25" s="80" customFormat="1">
      <c r="A23" s="75" t="s">
        <v>117</v>
      </c>
      <c r="B23" s="71">
        <v>5543310</v>
      </c>
      <c r="C23" s="71">
        <v>68515</v>
      </c>
      <c r="D23" s="71">
        <v>1223707</v>
      </c>
      <c r="E23" s="71">
        <v>100026</v>
      </c>
      <c r="F23" s="71">
        <v>669085</v>
      </c>
      <c r="G23" s="71">
        <v>1570958</v>
      </c>
      <c r="H23" s="71">
        <v>21918</v>
      </c>
      <c r="I23" s="71">
        <v>1889103</v>
      </c>
      <c r="J23" s="81"/>
      <c r="K23" s="79" t="s">
        <v>117</v>
      </c>
      <c r="L23" s="3">
        <f t="shared" si="0"/>
        <v>5543.31</v>
      </c>
      <c r="M23" s="3">
        <f t="shared" si="1"/>
        <v>68.515000000000001</v>
      </c>
      <c r="N23" s="3">
        <f t="shared" si="2"/>
        <v>1223.7070000000001</v>
      </c>
      <c r="O23" s="3">
        <f t="shared" si="3"/>
        <v>100.026</v>
      </c>
      <c r="P23" s="3">
        <f t="shared" si="4"/>
        <v>669.08500000000004</v>
      </c>
      <c r="Q23" s="3">
        <f t="shared" si="5"/>
        <v>1570.9580000000001</v>
      </c>
      <c r="R23" s="3">
        <f t="shared" si="6"/>
        <v>21.917999999999999</v>
      </c>
      <c r="S23" s="3">
        <f t="shared" si="7"/>
        <v>1889.1030000000001</v>
      </c>
      <c r="T23" s="81"/>
      <c r="U23" s="74"/>
    </row>
    <row r="24" spans="1:25">
      <c r="A24" s="75" t="s">
        <v>22</v>
      </c>
      <c r="B24" s="71">
        <v>172502773</v>
      </c>
      <c r="C24" s="71">
        <v>15208901</v>
      </c>
      <c r="D24" s="71">
        <v>31222898</v>
      </c>
      <c r="E24" s="71">
        <v>3273196</v>
      </c>
      <c r="F24" s="71">
        <v>8454484</v>
      </c>
      <c r="G24" s="71">
        <v>37541515</v>
      </c>
      <c r="H24" s="71">
        <v>6057237</v>
      </c>
      <c r="I24" s="71">
        <v>70744542</v>
      </c>
      <c r="J24" s="82"/>
      <c r="K24" s="84" t="s">
        <v>22</v>
      </c>
      <c r="L24" s="83">
        <f t="shared" si="0"/>
        <v>172502.77299999999</v>
      </c>
      <c r="M24" s="83">
        <f t="shared" si="1"/>
        <v>15208.901</v>
      </c>
      <c r="N24" s="83">
        <f t="shared" si="2"/>
        <v>31222.898000000001</v>
      </c>
      <c r="O24" s="83">
        <f t="shared" si="3"/>
        <v>3273.1959999999999</v>
      </c>
      <c r="P24" s="83">
        <f t="shared" si="4"/>
        <v>8454.4840000000004</v>
      </c>
      <c r="Q24" s="83">
        <f t="shared" si="5"/>
        <v>37541.514999999999</v>
      </c>
      <c r="R24" s="83">
        <f t="shared" si="6"/>
        <v>6057.2370000000001</v>
      </c>
      <c r="S24" s="83">
        <f t="shared" si="7"/>
        <v>70744.542000000001</v>
      </c>
      <c r="T24" s="82"/>
      <c r="V24" s="54"/>
    </row>
    <row r="25" spans="1:25">
      <c r="A25" s="75" t="s">
        <v>116</v>
      </c>
      <c r="B25" s="71">
        <v>2302144</v>
      </c>
      <c r="C25" s="71">
        <v>27819</v>
      </c>
      <c r="D25" s="71">
        <v>100164</v>
      </c>
      <c r="E25" s="71">
        <v>16333</v>
      </c>
      <c r="F25" s="71">
        <v>82466</v>
      </c>
      <c r="G25" s="71">
        <v>568948</v>
      </c>
      <c r="H25" s="71">
        <v>10721</v>
      </c>
      <c r="I25" s="71">
        <v>1495693</v>
      </c>
      <c r="J25" s="78"/>
      <c r="K25" s="79" t="s">
        <v>116</v>
      </c>
      <c r="L25" s="3">
        <f t="shared" si="0"/>
        <v>2302.1439999999998</v>
      </c>
      <c r="M25" s="3">
        <f t="shared" si="1"/>
        <v>27.818999999999999</v>
      </c>
      <c r="N25" s="3">
        <f t="shared" si="2"/>
        <v>100.164</v>
      </c>
      <c r="O25" s="3">
        <f t="shared" si="3"/>
        <v>16.332999999999998</v>
      </c>
      <c r="P25" s="3">
        <f t="shared" si="4"/>
        <v>82.465999999999994</v>
      </c>
      <c r="Q25" s="3">
        <f t="shared" si="5"/>
        <v>568.94799999999998</v>
      </c>
      <c r="R25" s="3">
        <f t="shared" si="6"/>
        <v>10.721</v>
      </c>
      <c r="S25" s="3">
        <f t="shared" si="7"/>
        <v>1495.693</v>
      </c>
      <c r="T25" s="78"/>
    </row>
    <row r="26" spans="1:25">
      <c r="A26" s="75" t="s">
        <v>115</v>
      </c>
      <c r="B26" s="71">
        <v>1773726</v>
      </c>
      <c r="C26" s="71">
        <v>49914</v>
      </c>
      <c r="D26" s="71">
        <v>385325</v>
      </c>
      <c r="E26" s="71">
        <v>33785</v>
      </c>
      <c r="F26" s="71">
        <v>257881</v>
      </c>
      <c r="G26" s="71">
        <v>562426</v>
      </c>
      <c r="H26" s="71">
        <v>18098</v>
      </c>
      <c r="I26" s="71">
        <v>466297</v>
      </c>
      <c r="J26" s="78"/>
      <c r="K26" s="79" t="s">
        <v>115</v>
      </c>
      <c r="L26" s="3">
        <f t="shared" si="0"/>
        <v>1773.7260000000001</v>
      </c>
      <c r="M26" s="3">
        <f t="shared" si="1"/>
        <v>49.914000000000001</v>
      </c>
      <c r="N26" s="3">
        <f t="shared" si="2"/>
        <v>385.32499999999999</v>
      </c>
      <c r="O26" s="3">
        <f t="shared" si="3"/>
        <v>33.784999999999997</v>
      </c>
      <c r="P26" s="3">
        <f t="shared" si="4"/>
        <v>257.88099999999997</v>
      </c>
      <c r="Q26" s="3">
        <f t="shared" si="5"/>
        <v>562.42600000000004</v>
      </c>
      <c r="R26" s="3">
        <f t="shared" si="6"/>
        <v>18.097999999999999</v>
      </c>
      <c r="S26" s="3">
        <f t="shared" si="7"/>
        <v>466.29700000000003</v>
      </c>
      <c r="T26" s="78"/>
    </row>
    <row r="27" spans="1:25">
      <c r="A27" s="75" t="s">
        <v>114</v>
      </c>
      <c r="B27" s="71">
        <v>7080538</v>
      </c>
      <c r="C27" s="71">
        <v>67247</v>
      </c>
      <c r="D27" s="71">
        <v>1290577</v>
      </c>
      <c r="E27" s="71">
        <v>67549</v>
      </c>
      <c r="F27" s="71">
        <v>422148</v>
      </c>
      <c r="G27" s="71">
        <v>1848737</v>
      </c>
      <c r="H27" s="71">
        <v>46492</v>
      </c>
      <c r="I27" s="71">
        <v>3337788</v>
      </c>
      <c r="J27" s="78"/>
      <c r="K27" s="79" t="s">
        <v>114</v>
      </c>
      <c r="L27" s="3">
        <f t="shared" si="0"/>
        <v>7080.5379999999996</v>
      </c>
      <c r="M27" s="3">
        <f t="shared" si="1"/>
        <v>67.247</v>
      </c>
      <c r="N27" s="3">
        <f t="shared" si="2"/>
        <v>1290.577</v>
      </c>
      <c r="O27" s="3">
        <f t="shared" si="3"/>
        <v>67.549000000000007</v>
      </c>
      <c r="P27" s="3">
        <f t="shared" si="4"/>
        <v>422.14800000000002</v>
      </c>
      <c r="Q27" s="3">
        <f t="shared" si="5"/>
        <v>1848.7370000000001</v>
      </c>
      <c r="R27" s="3">
        <f t="shared" si="6"/>
        <v>46.491999999999997</v>
      </c>
      <c r="S27" s="3">
        <f t="shared" si="7"/>
        <v>3337.788</v>
      </c>
      <c r="T27" s="78"/>
    </row>
    <row r="28" spans="1:25">
      <c r="A28" s="75" t="s">
        <v>113</v>
      </c>
      <c r="B28" s="71">
        <v>9014397</v>
      </c>
      <c r="C28" s="71">
        <v>57087</v>
      </c>
      <c r="D28" s="71">
        <v>446429</v>
      </c>
      <c r="E28" s="71">
        <v>14269</v>
      </c>
      <c r="F28" s="71">
        <v>128960</v>
      </c>
      <c r="G28" s="71">
        <v>321919</v>
      </c>
      <c r="H28" s="71">
        <v>14229</v>
      </c>
      <c r="I28" s="71">
        <v>8031504</v>
      </c>
      <c r="J28" s="78"/>
      <c r="K28" s="79" t="s">
        <v>113</v>
      </c>
      <c r="L28" s="3">
        <f t="shared" si="0"/>
        <v>9014.3970000000008</v>
      </c>
      <c r="M28" s="3">
        <f t="shared" si="1"/>
        <v>57.087000000000003</v>
      </c>
      <c r="N28" s="3">
        <f t="shared" si="2"/>
        <v>446.42899999999997</v>
      </c>
      <c r="O28" s="3">
        <f t="shared" si="3"/>
        <v>14.269</v>
      </c>
      <c r="P28" s="3">
        <f t="shared" si="4"/>
        <v>128.96</v>
      </c>
      <c r="Q28" s="3">
        <f t="shared" si="5"/>
        <v>321.91899999999998</v>
      </c>
      <c r="R28" s="3">
        <f t="shared" si="6"/>
        <v>14.228999999999999</v>
      </c>
      <c r="S28" s="3">
        <f t="shared" si="7"/>
        <v>8031.5039999999999</v>
      </c>
      <c r="T28" s="78"/>
    </row>
    <row r="29" spans="1:25">
      <c r="A29" s="75" t="s">
        <v>112</v>
      </c>
      <c r="B29" s="71">
        <v>18369585</v>
      </c>
      <c r="C29" s="71">
        <v>637493</v>
      </c>
      <c r="D29" s="71">
        <v>2958632</v>
      </c>
      <c r="E29" s="71">
        <v>54422</v>
      </c>
      <c r="F29" s="71">
        <v>769573</v>
      </c>
      <c r="G29" s="71">
        <v>4094646</v>
      </c>
      <c r="H29" s="71">
        <v>167733</v>
      </c>
      <c r="I29" s="71">
        <v>9687085</v>
      </c>
      <c r="J29" s="78"/>
      <c r="K29" s="79" t="s">
        <v>112</v>
      </c>
      <c r="L29" s="3">
        <f t="shared" si="0"/>
        <v>18369.584999999999</v>
      </c>
      <c r="M29" s="3">
        <f t="shared" si="1"/>
        <v>637.49300000000005</v>
      </c>
      <c r="N29" s="3">
        <f t="shared" si="2"/>
        <v>2958.6320000000001</v>
      </c>
      <c r="O29" s="3">
        <f t="shared" si="3"/>
        <v>54.421999999999997</v>
      </c>
      <c r="P29" s="3">
        <f t="shared" si="4"/>
        <v>769.57299999999998</v>
      </c>
      <c r="Q29" s="3">
        <f t="shared" si="5"/>
        <v>4094.6460000000002</v>
      </c>
      <c r="R29" s="3">
        <f t="shared" si="6"/>
        <v>167.733</v>
      </c>
      <c r="S29" s="3">
        <f t="shared" si="7"/>
        <v>9687.0849999999991</v>
      </c>
      <c r="T29" s="78"/>
    </row>
    <row r="30" spans="1:25" s="80" customFormat="1">
      <c r="A30" s="75" t="s">
        <v>47</v>
      </c>
      <c r="B30" s="71">
        <v>2507070</v>
      </c>
      <c r="C30" s="71">
        <v>19792</v>
      </c>
      <c r="D30" s="71">
        <v>82219</v>
      </c>
      <c r="E30" s="71">
        <v>19858</v>
      </c>
      <c r="F30" s="71">
        <v>28203</v>
      </c>
      <c r="G30" s="71">
        <v>368455</v>
      </c>
      <c r="H30" s="71">
        <v>9096</v>
      </c>
      <c r="I30" s="71">
        <v>1979449</v>
      </c>
      <c r="J30" s="81"/>
      <c r="K30" s="79" t="s">
        <v>47</v>
      </c>
      <c r="L30" s="3">
        <f t="shared" si="0"/>
        <v>2507.0700000000002</v>
      </c>
      <c r="M30" s="3">
        <f t="shared" si="1"/>
        <v>19.792000000000002</v>
      </c>
      <c r="N30" s="3">
        <f t="shared" si="2"/>
        <v>82.218999999999994</v>
      </c>
      <c r="O30" s="3">
        <f t="shared" si="3"/>
        <v>19.858000000000001</v>
      </c>
      <c r="P30" s="3">
        <f t="shared" si="4"/>
        <v>28.202999999999999</v>
      </c>
      <c r="Q30" s="3">
        <f t="shared" si="5"/>
        <v>368.45499999999998</v>
      </c>
      <c r="R30" s="3">
        <f t="shared" si="6"/>
        <v>9.0960000000000001</v>
      </c>
      <c r="S30" s="3">
        <f t="shared" si="7"/>
        <v>1979.4490000000001</v>
      </c>
      <c r="T30" s="81"/>
      <c r="U30" s="74"/>
    </row>
    <row r="31" spans="1:25">
      <c r="A31" s="75" t="s">
        <v>111</v>
      </c>
      <c r="B31" s="71">
        <v>145240967</v>
      </c>
      <c r="C31" s="71">
        <v>2484093</v>
      </c>
      <c r="D31" s="71">
        <v>8742978</v>
      </c>
      <c r="E31" s="71">
        <v>662763</v>
      </c>
      <c r="F31" s="71">
        <v>15345947</v>
      </c>
      <c r="G31" s="71">
        <v>10255356</v>
      </c>
      <c r="H31" s="71">
        <v>631802</v>
      </c>
      <c r="I31" s="71">
        <v>107118028</v>
      </c>
      <c r="J31" s="78"/>
      <c r="K31" s="79" t="s">
        <v>111</v>
      </c>
      <c r="L31" s="3">
        <f t="shared" si="0"/>
        <v>145240.967</v>
      </c>
      <c r="M31" s="3">
        <f t="shared" si="1"/>
        <v>2484.0929999999998</v>
      </c>
      <c r="N31" s="3">
        <f t="shared" si="2"/>
        <v>8742.9779999999992</v>
      </c>
      <c r="O31" s="3">
        <f t="shared" si="3"/>
        <v>662.76300000000003</v>
      </c>
      <c r="P31" s="3">
        <f t="shared" si="4"/>
        <v>15345.947</v>
      </c>
      <c r="Q31" s="3">
        <f t="shared" si="5"/>
        <v>10255.356</v>
      </c>
      <c r="R31" s="3">
        <f t="shared" si="6"/>
        <v>631.80200000000002</v>
      </c>
      <c r="S31" s="3">
        <f t="shared" si="7"/>
        <v>107118.02800000001</v>
      </c>
      <c r="T31" s="78"/>
    </row>
    <row r="32" spans="1:25">
      <c r="A32" s="75" t="s">
        <v>45</v>
      </c>
      <c r="B32" s="71">
        <v>65666128</v>
      </c>
      <c r="C32" s="71">
        <v>805112</v>
      </c>
      <c r="D32" s="71">
        <v>6630891</v>
      </c>
      <c r="E32" s="71">
        <v>215578</v>
      </c>
      <c r="F32" s="71">
        <v>2275729</v>
      </c>
      <c r="G32" s="71">
        <v>4342329</v>
      </c>
      <c r="H32" s="71">
        <v>413358</v>
      </c>
      <c r="I32" s="71">
        <v>50983129</v>
      </c>
      <c r="J32" s="78"/>
      <c r="K32" s="79" t="s">
        <v>45</v>
      </c>
      <c r="L32" s="3">
        <f t="shared" si="0"/>
        <v>65666.127999999997</v>
      </c>
      <c r="M32" s="3">
        <f t="shared" si="1"/>
        <v>805.11199999999997</v>
      </c>
      <c r="N32" s="3">
        <f t="shared" si="2"/>
        <v>6630.8909999999996</v>
      </c>
      <c r="O32" s="3">
        <f t="shared" si="3"/>
        <v>215.578</v>
      </c>
      <c r="P32" s="3">
        <f t="shared" si="4"/>
        <v>2275.7289999999998</v>
      </c>
      <c r="Q32" s="3">
        <f t="shared" si="5"/>
        <v>4342.3289999999997</v>
      </c>
      <c r="R32" s="3">
        <f t="shared" si="6"/>
        <v>413.358</v>
      </c>
      <c r="S32" s="3">
        <f t="shared" si="7"/>
        <v>50983.129000000001</v>
      </c>
      <c r="T32" s="78"/>
    </row>
    <row r="33" spans="1:21">
      <c r="A33" s="75" t="s">
        <v>110</v>
      </c>
      <c r="B33" s="71">
        <v>175143505</v>
      </c>
      <c r="C33" s="71">
        <v>4209467</v>
      </c>
      <c r="D33" s="71">
        <v>15826632</v>
      </c>
      <c r="E33" s="71">
        <v>798409</v>
      </c>
      <c r="F33" s="71">
        <v>2626548</v>
      </c>
      <c r="G33" s="71">
        <v>28272669</v>
      </c>
      <c r="H33" s="71">
        <v>574802</v>
      </c>
      <c r="I33" s="71">
        <v>122834976</v>
      </c>
      <c r="J33" s="78"/>
      <c r="K33" s="79" t="s">
        <v>110</v>
      </c>
      <c r="L33" s="3">
        <f t="shared" si="0"/>
        <v>175143.505</v>
      </c>
      <c r="M33" s="3">
        <f t="shared" si="1"/>
        <v>4209.4669999999996</v>
      </c>
      <c r="N33" s="3">
        <f t="shared" si="2"/>
        <v>15826.632</v>
      </c>
      <c r="O33" s="3">
        <f t="shared" si="3"/>
        <v>798.40899999999999</v>
      </c>
      <c r="P33" s="3">
        <f t="shared" si="4"/>
        <v>2626.5479999999998</v>
      </c>
      <c r="Q33" s="3">
        <f t="shared" si="5"/>
        <v>28272.669000000002</v>
      </c>
      <c r="R33" s="3">
        <f t="shared" si="6"/>
        <v>574.80200000000002</v>
      </c>
      <c r="S33" s="3">
        <f t="shared" si="7"/>
        <v>122834.976</v>
      </c>
      <c r="T33" s="78"/>
    </row>
    <row r="34" spans="1:21">
      <c r="A34" s="75" t="s">
        <v>109</v>
      </c>
      <c r="B34" s="71">
        <v>15894873</v>
      </c>
      <c r="C34" s="71">
        <v>826995</v>
      </c>
      <c r="D34" s="71">
        <v>4855845</v>
      </c>
      <c r="E34" s="71">
        <v>269961</v>
      </c>
      <c r="F34" s="71">
        <v>358153</v>
      </c>
      <c r="G34" s="71">
        <v>5561849</v>
      </c>
      <c r="H34" s="71">
        <v>964073</v>
      </c>
      <c r="I34" s="71">
        <v>3057995</v>
      </c>
      <c r="J34" s="78"/>
      <c r="K34" s="79" t="s">
        <v>109</v>
      </c>
      <c r="L34" s="3">
        <f t="shared" si="0"/>
        <v>15894.873</v>
      </c>
      <c r="M34" s="3">
        <f t="shared" si="1"/>
        <v>826.995</v>
      </c>
      <c r="N34" s="3">
        <f t="shared" si="2"/>
        <v>4855.8450000000003</v>
      </c>
      <c r="O34" s="3">
        <f t="shared" si="3"/>
        <v>269.96100000000001</v>
      </c>
      <c r="P34" s="3">
        <f t="shared" si="4"/>
        <v>358.15300000000002</v>
      </c>
      <c r="Q34" s="3">
        <f t="shared" si="5"/>
        <v>5561.8490000000002</v>
      </c>
      <c r="R34" s="3">
        <f t="shared" si="6"/>
        <v>964.07299999999998</v>
      </c>
      <c r="S34" s="3">
        <f t="shared" si="7"/>
        <v>3057.9949999999999</v>
      </c>
      <c r="T34" s="78"/>
    </row>
    <row r="35" spans="1:21" s="80" customFormat="1">
      <c r="A35" s="75" t="s">
        <v>42</v>
      </c>
      <c r="B35" s="71">
        <v>203017193</v>
      </c>
      <c r="C35" s="71">
        <v>1006395</v>
      </c>
      <c r="D35" s="71">
        <v>6070209</v>
      </c>
      <c r="E35" s="71">
        <v>156756</v>
      </c>
      <c r="F35" s="71">
        <v>1093942</v>
      </c>
      <c r="G35" s="71">
        <v>6001088</v>
      </c>
      <c r="H35" s="71">
        <v>224079</v>
      </c>
      <c r="I35" s="71">
        <v>188464724</v>
      </c>
      <c r="J35" s="81"/>
      <c r="K35" s="79" t="s">
        <v>42</v>
      </c>
      <c r="L35" s="3">
        <f t="shared" si="0"/>
        <v>203017.193</v>
      </c>
      <c r="M35" s="3">
        <f t="shared" si="1"/>
        <v>1006.395</v>
      </c>
      <c r="N35" s="3">
        <f t="shared" si="2"/>
        <v>6070.2089999999998</v>
      </c>
      <c r="O35" s="3">
        <f t="shared" si="3"/>
        <v>156.756</v>
      </c>
      <c r="P35" s="3">
        <f t="shared" si="4"/>
        <v>1093.942</v>
      </c>
      <c r="Q35" s="3">
        <f t="shared" si="5"/>
        <v>6001.0879999999997</v>
      </c>
      <c r="R35" s="3">
        <f t="shared" si="6"/>
        <v>224.07900000000001</v>
      </c>
      <c r="S35" s="3">
        <f t="shared" si="7"/>
        <v>188464.72399999999</v>
      </c>
      <c r="T35" s="81"/>
      <c r="U35" s="74"/>
    </row>
    <row r="36" spans="1:21">
      <c r="A36" s="75" t="s">
        <v>41</v>
      </c>
      <c r="B36" s="71">
        <v>8220679</v>
      </c>
      <c r="C36" s="71">
        <v>201514</v>
      </c>
      <c r="D36" s="71">
        <v>1007193</v>
      </c>
      <c r="E36" s="71">
        <v>38028</v>
      </c>
      <c r="F36" s="71">
        <v>251006</v>
      </c>
      <c r="G36" s="71">
        <v>616145</v>
      </c>
      <c r="H36" s="71">
        <v>50140</v>
      </c>
      <c r="I36" s="71">
        <v>6056654</v>
      </c>
      <c r="J36" s="78"/>
      <c r="K36" s="79" t="s">
        <v>41</v>
      </c>
      <c r="L36" s="3">
        <f t="shared" si="0"/>
        <v>8220.6790000000001</v>
      </c>
      <c r="M36" s="3">
        <f t="shared" si="1"/>
        <v>201.51400000000001</v>
      </c>
      <c r="N36" s="3">
        <f t="shared" si="2"/>
        <v>1007.193</v>
      </c>
      <c r="O36" s="3">
        <f t="shared" si="3"/>
        <v>38.027999999999999</v>
      </c>
      <c r="P36" s="3">
        <f t="shared" si="4"/>
        <v>251.006</v>
      </c>
      <c r="Q36" s="3">
        <f t="shared" si="5"/>
        <v>616.14499999999998</v>
      </c>
      <c r="R36" s="3">
        <f t="shared" si="6"/>
        <v>50.14</v>
      </c>
      <c r="S36" s="3">
        <f t="shared" si="7"/>
        <v>6056.6540000000005</v>
      </c>
      <c r="T36" s="78"/>
    </row>
    <row r="37" spans="1:21" s="80" customFormat="1">
      <c r="A37" s="75" t="s">
        <v>108</v>
      </c>
      <c r="B37" s="71">
        <v>12401870</v>
      </c>
      <c r="C37" s="71">
        <v>777747</v>
      </c>
      <c r="D37" s="71">
        <v>3105596</v>
      </c>
      <c r="E37" s="71">
        <v>90985</v>
      </c>
      <c r="F37" s="71">
        <v>812490</v>
      </c>
      <c r="G37" s="71">
        <v>1777061</v>
      </c>
      <c r="H37" s="71">
        <v>459064</v>
      </c>
      <c r="I37" s="71">
        <v>5378930</v>
      </c>
      <c r="J37" s="81"/>
      <c r="K37" s="79" t="s">
        <v>108</v>
      </c>
      <c r="L37" s="3">
        <f t="shared" si="0"/>
        <v>12401.87</v>
      </c>
      <c r="M37" s="3">
        <f t="shared" si="1"/>
        <v>777.74699999999996</v>
      </c>
      <c r="N37" s="3">
        <f t="shared" si="2"/>
        <v>3105.596</v>
      </c>
      <c r="O37" s="3">
        <f t="shared" si="3"/>
        <v>90.984999999999999</v>
      </c>
      <c r="P37" s="3">
        <f t="shared" si="4"/>
        <v>812.49</v>
      </c>
      <c r="Q37" s="3">
        <f t="shared" si="5"/>
        <v>1777.0609999999999</v>
      </c>
      <c r="R37" s="3">
        <f t="shared" si="6"/>
        <v>459.06400000000002</v>
      </c>
      <c r="S37" s="3">
        <f t="shared" si="7"/>
        <v>5378.93</v>
      </c>
      <c r="T37" s="81"/>
      <c r="U37" s="74"/>
    </row>
    <row r="38" spans="1:21">
      <c r="A38" s="75" t="s">
        <v>107</v>
      </c>
      <c r="B38" s="71">
        <v>128251735</v>
      </c>
      <c r="C38" s="71">
        <v>781922</v>
      </c>
      <c r="D38" s="71">
        <v>6110809</v>
      </c>
      <c r="E38" s="71">
        <v>190429</v>
      </c>
      <c r="F38" s="71">
        <v>1081180</v>
      </c>
      <c r="G38" s="71">
        <v>3127380</v>
      </c>
      <c r="H38" s="71">
        <v>641887</v>
      </c>
      <c r="I38" s="71">
        <v>116318128</v>
      </c>
      <c r="J38" s="78"/>
      <c r="K38" s="79" t="s">
        <v>107</v>
      </c>
      <c r="L38" s="3">
        <f t="shared" si="0"/>
        <v>128251.735</v>
      </c>
      <c r="M38" s="3">
        <f t="shared" si="1"/>
        <v>781.92200000000003</v>
      </c>
      <c r="N38" s="3">
        <f t="shared" si="2"/>
        <v>6110.8090000000002</v>
      </c>
      <c r="O38" s="3">
        <f t="shared" si="3"/>
        <v>190.429</v>
      </c>
      <c r="P38" s="3">
        <f t="shared" si="4"/>
        <v>1081.18</v>
      </c>
      <c r="Q38" s="3">
        <f t="shared" si="5"/>
        <v>3127.38</v>
      </c>
      <c r="R38" s="3">
        <f t="shared" si="6"/>
        <v>641.88699999999994</v>
      </c>
      <c r="S38" s="3">
        <f t="shared" si="7"/>
        <v>116318.128</v>
      </c>
      <c r="T38" s="78"/>
    </row>
    <row r="39" spans="1:21">
      <c r="A39" s="75" t="s">
        <v>106</v>
      </c>
      <c r="B39" s="71">
        <v>138667585</v>
      </c>
      <c r="C39" s="71">
        <v>1545250</v>
      </c>
      <c r="D39" s="71">
        <v>7017363</v>
      </c>
      <c r="E39" s="71">
        <v>836358</v>
      </c>
      <c r="F39" s="71">
        <v>2478856</v>
      </c>
      <c r="G39" s="71">
        <v>5840550</v>
      </c>
      <c r="H39" s="71">
        <v>416745</v>
      </c>
      <c r="I39" s="71">
        <v>120532464</v>
      </c>
      <c r="J39" s="78"/>
      <c r="K39" s="79" t="s">
        <v>106</v>
      </c>
      <c r="L39" s="3">
        <f t="shared" si="0"/>
        <v>138667.58499999999</v>
      </c>
      <c r="M39" s="3">
        <f t="shared" si="1"/>
        <v>1545.25</v>
      </c>
      <c r="N39" s="3">
        <f t="shared" si="2"/>
        <v>7017.3630000000003</v>
      </c>
      <c r="O39" s="3">
        <f t="shared" si="3"/>
        <v>836.35799999999995</v>
      </c>
      <c r="P39" s="3">
        <f t="shared" si="4"/>
        <v>2478.8560000000002</v>
      </c>
      <c r="Q39" s="3">
        <f t="shared" si="5"/>
        <v>5840.55</v>
      </c>
      <c r="R39" s="3">
        <f t="shared" si="6"/>
        <v>416.745</v>
      </c>
      <c r="S39" s="3">
        <f t="shared" si="7"/>
        <v>120532.46400000001</v>
      </c>
      <c r="T39" s="78"/>
    </row>
    <row r="40" spans="1:21"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5EBB1-19F1-4D88-AA55-65B49DAF87C0}">
  <dimension ref="A1:V36"/>
  <sheetViews>
    <sheetView topLeftCell="K1" zoomScaleNormal="100" workbookViewId="0">
      <selection activeCell="U9" sqref="U9"/>
    </sheetView>
  </sheetViews>
  <sheetFormatPr defaultRowHeight="14.25"/>
  <cols>
    <col min="2" max="2" width="9.625" customWidth="1"/>
    <col min="9" max="9" width="12" customWidth="1"/>
    <col min="10" max="10" width="4.375" customWidth="1"/>
    <col min="11" max="11" width="7.625" customWidth="1"/>
    <col min="12" max="18" width="12.25" customWidth="1"/>
    <col min="19" max="19" width="14" customWidth="1"/>
    <col min="20" max="20" width="6" customWidth="1"/>
    <col min="23" max="23" width="8.875" customWidth="1"/>
  </cols>
  <sheetData>
    <row r="1" spans="1:22">
      <c r="A1" s="1"/>
    </row>
    <row r="2" spans="1:22">
      <c r="A2" s="1"/>
      <c r="B2" s="1"/>
      <c r="U2" s="7" t="s">
        <v>733</v>
      </c>
    </row>
    <row r="3" spans="1:22">
      <c r="A3" s="1" t="s">
        <v>2</v>
      </c>
      <c r="B3" s="5" t="s">
        <v>23</v>
      </c>
    </row>
    <row r="4" spans="1:22">
      <c r="A4" s="1"/>
      <c r="B4" s="1"/>
    </row>
    <row r="5" spans="1:22">
      <c r="A5" s="1" t="s">
        <v>85</v>
      </c>
      <c r="B5" s="89">
        <v>2018</v>
      </c>
    </row>
    <row r="6" spans="1:22" ht="56.25">
      <c r="B6" s="87" t="s">
        <v>132</v>
      </c>
      <c r="C6" s="87" t="s">
        <v>26</v>
      </c>
      <c r="D6" s="87" t="s">
        <v>27</v>
      </c>
      <c r="E6" s="87" t="s">
        <v>28</v>
      </c>
      <c r="F6" s="87" t="s">
        <v>29</v>
      </c>
      <c r="G6" s="87" t="s">
        <v>30</v>
      </c>
      <c r="H6" s="87" t="s">
        <v>31</v>
      </c>
      <c r="I6" s="87" t="s">
        <v>32</v>
      </c>
      <c r="J6" s="87"/>
      <c r="L6" s="87" t="s">
        <v>132</v>
      </c>
      <c r="M6" s="87" t="s">
        <v>26</v>
      </c>
      <c r="N6" s="87" t="s">
        <v>27</v>
      </c>
      <c r="O6" s="87" t="s">
        <v>28</v>
      </c>
      <c r="P6" s="87" t="s">
        <v>29</v>
      </c>
      <c r="Q6" s="87" t="s">
        <v>30</v>
      </c>
      <c r="R6" s="87" t="s">
        <v>31</v>
      </c>
      <c r="S6" s="87" t="s">
        <v>32</v>
      </c>
      <c r="T6" s="93"/>
      <c r="U6" s="72"/>
      <c r="V6" s="72"/>
    </row>
    <row r="7" spans="1:22" s="23" customFormat="1" ht="76.5">
      <c r="A7" s="22" t="s">
        <v>128</v>
      </c>
      <c r="B7" s="22" t="s">
        <v>13</v>
      </c>
      <c r="C7" s="22" t="s">
        <v>14</v>
      </c>
      <c r="D7" s="22" t="s">
        <v>15</v>
      </c>
      <c r="E7" s="22" t="s">
        <v>16</v>
      </c>
      <c r="F7" s="22" t="s">
        <v>17</v>
      </c>
      <c r="G7" s="22" t="s">
        <v>18</v>
      </c>
      <c r="H7" s="22" t="s">
        <v>19</v>
      </c>
      <c r="I7" s="22" t="s">
        <v>20</v>
      </c>
      <c r="J7" s="92"/>
      <c r="K7" s="86" t="s">
        <v>128</v>
      </c>
      <c r="L7" s="86" t="s">
        <v>13</v>
      </c>
      <c r="M7" s="86" t="s">
        <v>14</v>
      </c>
      <c r="N7" s="86" t="s">
        <v>15</v>
      </c>
      <c r="O7" s="86" t="s">
        <v>16</v>
      </c>
      <c r="P7" s="86" t="s">
        <v>17</v>
      </c>
      <c r="Q7" s="86" t="s">
        <v>18</v>
      </c>
      <c r="R7" s="86" t="s">
        <v>19</v>
      </c>
      <c r="S7" s="86" t="s">
        <v>20</v>
      </c>
      <c r="T7" s="92"/>
      <c r="U7" s="91"/>
      <c r="V7" s="91"/>
    </row>
    <row r="8" spans="1:22">
      <c r="A8" s="75" t="s">
        <v>126</v>
      </c>
      <c r="B8" s="71">
        <v>101650000</v>
      </c>
      <c r="C8" s="71">
        <v>26510000</v>
      </c>
      <c r="D8" s="71">
        <v>1810000</v>
      </c>
      <c r="E8" s="71">
        <v>11330000</v>
      </c>
      <c r="F8" s="71"/>
      <c r="G8" s="71">
        <v>4720000</v>
      </c>
      <c r="H8" s="71"/>
      <c r="I8" s="71">
        <v>57280000</v>
      </c>
      <c r="J8" s="82"/>
      <c r="K8" s="84" t="s">
        <v>37</v>
      </c>
      <c r="L8" s="83">
        <f t="shared" ref="L8:L27" si="0">B8/1000</f>
        <v>101650</v>
      </c>
      <c r="M8" s="83">
        <f t="shared" ref="M8:M27" si="1">C8/1000</f>
        <v>26510</v>
      </c>
      <c r="N8" s="83">
        <f t="shared" ref="N8:N27" si="2">D8/1000</f>
        <v>1810</v>
      </c>
      <c r="O8" s="83">
        <f t="shared" ref="O8:O27" si="3">E8/1000</f>
        <v>11330</v>
      </c>
      <c r="P8" s="83"/>
      <c r="Q8" s="83">
        <f t="shared" ref="Q8:Q35" si="4">G8/1000</f>
        <v>4720</v>
      </c>
      <c r="R8" s="83"/>
      <c r="S8" s="83">
        <f t="shared" ref="S8:S31" si="5">I8/1000</f>
        <v>57280</v>
      </c>
      <c r="T8" s="82"/>
      <c r="U8" s="72"/>
      <c r="V8" s="72"/>
    </row>
    <row r="9" spans="1:22">
      <c r="A9" s="75" t="s">
        <v>125</v>
      </c>
      <c r="B9" s="71">
        <v>3489950</v>
      </c>
      <c r="C9" s="71">
        <v>1452123</v>
      </c>
      <c r="D9" s="71">
        <v>73984</v>
      </c>
      <c r="E9" s="71">
        <v>479599</v>
      </c>
      <c r="F9" s="71"/>
      <c r="G9" s="71">
        <v>71197</v>
      </c>
      <c r="H9" s="71"/>
      <c r="I9" s="71">
        <v>1413047</v>
      </c>
      <c r="J9" s="78"/>
      <c r="K9" s="79" t="s">
        <v>125</v>
      </c>
      <c r="L9" s="3">
        <f t="shared" si="0"/>
        <v>3489.95</v>
      </c>
      <c r="M9" s="3">
        <f t="shared" si="1"/>
        <v>1452.123</v>
      </c>
      <c r="N9" s="3">
        <f t="shared" si="2"/>
        <v>73.983999999999995</v>
      </c>
      <c r="O9" s="3">
        <f t="shared" si="3"/>
        <v>479.59899999999999</v>
      </c>
      <c r="P9" s="3"/>
      <c r="Q9" s="3">
        <f t="shared" si="4"/>
        <v>71.197000000000003</v>
      </c>
      <c r="R9" s="3"/>
      <c r="S9" s="3">
        <f t="shared" si="5"/>
        <v>1413.047</v>
      </c>
      <c r="T9" s="78"/>
      <c r="U9" s="7" t="s">
        <v>133</v>
      </c>
      <c r="V9" s="72"/>
    </row>
    <row r="10" spans="1:22">
      <c r="A10" s="75" t="s">
        <v>63</v>
      </c>
      <c r="B10" s="71">
        <v>13432068</v>
      </c>
      <c r="C10" s="71">
        <v>70257</v>
      </c>
      <c r="D10" s="71">
        <v>221</v>
      </c>
      <c r="E10" s="71">
        <v>122823</v>
      </c>
      <c r="F10" s="71"/>
      <c r="G10" s="71">
        <v>4117</v>
      </c>
      <c r="H10" s="71"/>
      <c r="I10" s="71">
        <v>13234650</v>
      </c>
      <c r="J10" s="78"/>
      <c r="K10" s="79" t="s">
        <v>63</v>
      </c>
      <c r="L10" s="3">
        <f t="shared" si="0"/>
        <v>13432.067999999999</v>
      </c>
      <c r="M10" s="3">
        <f t="shared" si="1"/>
        <v>70.257000000000005</v>
      </c>
      <c r="N10" s="3">
        <f t="shared" si="2"/>
        <v>0.221</v>
      </c>
      <c r="O10" s="3">
        <f t="shared" si="3"/>
        <v>122.82299999999999</v>
      </c>
      <c r="P10" s="3"/>
      <c r="Q10" s="3">
        <f t="shared" si="4"/>
        <v>4.117</v>
      </c>
      <c r="R10" s="3"/>
      <c r="S10" s="3">
        <f t="shared" si="5"/>
        <v>13234.65</v>
      </c>
      <c r="T10" s="78"/>
    </row>
    <row r="11" spans="1:22">
      <c r="A11" s="75" t="s">
        <v>124</v>
      </c>
      <c r="B11" s="71">
        <v>1690097</v>
      </c>
      <c r="C11" s="71">
        <v>783547</v>
      </c>
      <c r="D11" s="71">
        <v>4244</v>
      </c>
      <c r="E11" s="71">
        <v>233210</v>
      </c>
      <c r="F11" s="71"/>
      <c r="G11" s="71">
        <v>11482</v>
      </c>
      <c r="H11" s="71"/>
      <c r="I11" s="71">
        <v>657589</v>
      </c>
      <c r="J11" s="78"/>
      <c r="K11" s="79" t="s">
        <v>127</v>
      </c>
      <c r="L11" s="3">
        <f t="shared" si="0"/>
        <v>1690.097</v>
      </c>
      <c r="M11" s="3">
        <f t="shared" si="1"/>
        <v>783.54700000000003</v>
      </c>
      <c r="N11" s="3">
        <f t="shared" si="2"/>
        <v>4.2439999999999998</v>
      </c>
      <c r="O11" s="3">
        <f t="shared" si="3"/>
        <v>233.21</v>
      </c>
      <c r="P11" s="3"/>
      <c r="Q11" s="3">
        <f t="shared" si="4"/>
        <v>11.481999999999999</v>
      </c>
      <c r="R11" s="3"/>
      <c r="S11" s="3">
        <f t="shared" si="5"/>
        <v>657.58900000000006</v>
      </c>
      <c r="T11" s="78"/>
    </row>
    <row r="12" spans="1:22">
      <c r="A12" s="75" t="s">
        <v>123</v>
      </c>
      <c r="B12" s="71">
        <v>2091941</v>
      </c>
      <c r="C12" s="71">
        <v>224563</v>
      </c>
      <c r="D12" s="71">
        <v>125541</v>
      </c>
      <c r="E12" s="71">
        <v>72608</v>
      </c>
      <c r="F12" s="71"/>
      <c r="G12" s="71">
        <v>78215</v>
      </c>
      <c r="H12" s="71"/>
      <c r="I12" s="71">
        <v>1591015</v>
      </c>
      <c r="J12" s="78"/>
      <c r="K12" s="79" t="s">
        <v>123</v>
      </c>
      <c r="L12" s="3">
        <f t="shared" si="0"/>
        <v>2091.9409999999998</v>
      </c>
      <c r="M12" s="3">
        <f t="shared" si="1"/>
        <v>224.56299999999999</v>
      </c>
      <c r="N12" s="3">
        <f t="shared" si="2"/>
        <v>125.541</v>
      </c>
      <c r="O12" s="3">
        <f t="shared" si="3"/>
        <v>72.608000000000004</v>
      </c>
      <c r="P12" s="3"/>
      <c r="Q12" s="3">
        <f t="shared" si="4"/>
        <v>78.215000000000003</v>
      </c>
      <c r="R12" s="3"/>
      <c r="S12" s="3">
        <f t="shared" si="5"/>
        <v>1591.0150000000001</v>
      </c>
      <c r="T12" s="78"/>
    </row>
    <row r="13" spans="1:22">
      <c r="A13" s="75" t="s">
        <v>122</v>
      </c>
      <c r="B13" s="71">
        <v>24194136</v>
      </c>
      <c r="C13" s="71">
        <v>6075443</v>
      </c>
      <c r="D13" s="71">
        <v>1139610</v>
      </c>
      <c r="E13" s="71">
        <v>1683933</v>
      </c>
      <c r="F13" s="71"/>
      <c r="G13" s="71">
        <v>2152804</v>
      </c>
      <c r="H13" s="71"/>
      <c r="I13" s="71">
        <v>13142348</v>
      </c>
      <c r="J13" s="78"/>
      <c r="K13" s="79" t="s">
        <v>122</v>
      </c>
      <c r="L13" s="3">
        <f t="shared" si="0"/>
        <v>24194.135999999999</v>
      </c>
      <c r="M13" s="3">
        <f t="shared" si="1"/>
        <v>6075.4430000000002</v>
      </c>
      <c r="N13" s="3">
        <f t="shared" si="2"/>
        <v>1139.6099999999999</v>
      </c>
      <c r="O13" s="3">
        <f t="shared" si="3"/>
        <v>1683.933</v>
      </c>
      <c r="P13" s="3"/>
      <c r="Q13" s="3">
        <f t="shared" si="4"/>
        <v>2152.8040000000001</v>
      </c>
      <c r="R13" s="3"/>
      <c r="S13" s="3">
        <f t="shared" si="5"/>
        <v>13142.348</v>
      </c>
      <c r="T13" s="78"/>
    </row>
    <row r="14" spans="1:22">
      <c r="A14" s="75" t="s">
        <v>59</v>
      </c>
      <c r="B14" s="71">
        <v>10880287</v>
      </c>
      <c r="C14" s="71">
        <v>1480462</v>
      </c>
      <c r="D14" s="71">
        <v>6</v>
      </c>
      <c r="E14" s="71">
        <v>64261</v>
      </c>
      <c r="F14" s="71"/>
      <c r="G14" s="71">
        <v>7600</v>
      </c>
      <c r="H14" s="71"/>
      <c r="I14" s="71">
        <v>9327958</v>
      </c>
      <c r="J14" s="78"/>
      <c r="K14" s="79" t="s">
        <v>59</v>
      </c>
      <c r="L14" s="3">
        <f t="shared" si="0"/>
        <v>10880.287</v>
      </c>
      <c r="M14" s="3">
        <f t="shared" si="1"/>
        <v>1480.462</v>
      </c>
      <c r="N14" s="3">
        <f t="shared" si="2"/>
        <v>6.0000000000000001E-3</v>
      </c>
      <c r="O14" s="3">
        <f t="shared" si="3"/>
        <v>64.260999999999996</v>
      </c>
      <c r="P14" s="3"/>
      <c r="Q14" s="3">
        <f t="shared" si="4"/>
        <v>7.6</v>
      </c>
      <c r="R14" s="3"/>
      <c r="S14" s="3">
        <f t="shared" si="5"/>
        <v>9327.9580000000005</v>
      </c>
      <c r="T14" s="78"/>
    </row>
    <row r="15" spans="1:22">
      <c r="A15" s="75" t="s">
        <v>121</v>
      </c>
      <c r="B15" s="71">
        <v>630526</v>
      </c>
      <c r="C15" s="71">
        <v>358006</v>
      </c>
      <c r="D15" s="71">
        <v>1320</v>
      </c>
      <c r="E15" s="71">
        <v>119642</v>
      </c>
      <c r="F15" s="71"/>
      <c r="G15" s="71">
        <v>4389</v>
      </c>
      <c r="H15" s="71"/>
      <c r="I15" s="71">
        <v>147169</v>
      </c>
      <c r="J15" s="78"/>
      <c r="K15" s="79" t="s">
        <v>121</v>
      </c>
      <c r="L15" s="3">
        <f t="shared" si="0"/>
        <v>630.52599999999995</v>
      </c>
      <c r="M15" s="3">
        <f t="shared" si="1"/>
        <v>358.00599999999997</v>
      </c>
      <c r="N15" s="3">
        <f t="shared" si="2"/>
        <v>1.32</v>
      </c>
      <c r="O15" s="3">
        <f t="shared" si="3"/>
        <v>119.642</v>
      </c>
      <c r="P15" s="3"/>
      <c r="Q15" s="3">
        <f t="shared" si="4"/>
        <v>4.3890000000000002</v>
      </c>
      <c r="R15" s="3"/>
      <c r="S15" s="3">
        <f t="shared" si="5"/>
        <v>147.16900000000001</v>
      </c>
      <c r="T15" s="78"/>
    </row>
    <row r="16" spans="1:22">
      <c r="A16" s="75" t="s">
        <v>120</v>
      </c>
      <c r="B16" s="71">
        <v>623140</v>
      </c>
      <c r="C16" s="71">
        <v>381009</v>
      </c>
      <c r="D16" s="71">
        <v>2</v>
      </c>
      <c r="E16" s="71">
        <v>60465</v>
      </c>
      <c r="F16" s="71"/>
      <c r="G16" s="71">
        <v>25497</v>
      </c>
      <c r="H16" s="71"/>
      <c r="I16" s="71">
        <v>156167</v>
      </c>
      <c r="J16" s="78"/>
      <c r="K16" s="79" t="s">
        <v>120</v>
      </c>
      <c r="L16" s="3">
        <f t="shared" si="0"/>
        <v>623.14</v>
      </c>
      <c r="M16" s="3">
        <f t="shared" si="1"/>
        <v>381.00900000000001</v>
      </c>
      <c r="N16" s="3">
        <f t="shared" si="2"/>
        <v>2E-3</v>
      </c>
      <c r="O16" s="3">
        <f t="shared" si="3"/>
        <v>60.465000000000003</v>
      </c>
      <c r="P16" s="3"/>
      <c r="Q16" s="3">
        <f t="shared" si="4"/>
        <v>25.497</v>
      </c>
      <c r="R16" s="3"/>
      <c r="S16" s="3">
        <f t="shared" si="5"/>
        <v>156.167</v>
      </c>
      <c r="T16" s="78"/>
    </row>
    <row r="17" spans="1:20">
      <c r="A17" s="75" t="s">
        <v>119</v>
      </c>
      <c r="B17" s="71">
        <v>3224197</v>
      </c>
      <c r="C17" s="71">
        <v>1375948</v>
      </c>
      <c r="D17" s="71">
        <v>1008</v>
      </c>
      <c r="E17" s="71">
        <v>1178832</v>
      </c>
      <c r="F17" s="71"/>
      <c r="G17" s="71">
        <v>83975</v>
      </c>
      <c r="H17" s="71"/>
      <c r="I17" s="71">
        <v>584435</v>
      </c>
      <c r="J17" s="78"/>
      <c r="K17" s="79" t="s">
        <v>119</v>
      </c>
      <c r="L17" s="3">
        <f t="shared" si="0"/>
        <v>3224.1970000000001</v>
      </c>
      <c r="M17" s="3">
        <f t="shared" si="1"/>
        <v>1375.9480000000001</v>
      </c>
      <c r="N17" s="3">
        <f t="shared" si="2"/>
        <v>1.008</v>
      </c>
      <c r="O17" s="3">
        <f t="shared" si="3"/>
        <v>1178.8320000000001</v>
      </c>
      <c r="P17" s="3"/>
      <c r="Q17" s="3">
        <f t="shared" si="4"/>
        <v>83.974999999999994</v>
      </c>
      <c r="R17" s="3"/>
      <c r="S17" s="3">
        <f t="shared" si="5"/>
        <v>584.43499999999995</v>
      </c>
      <c r="T17" s="78"/>
    </row>
    <row r="18" spans="1:20">
      <c r="A18" s="75" t="s">
        <v>118</v>
      </c>
      <c r="B18" s="71">
        <v>12098017</v>
      </c>
      <c r="C18" s="71">
        <v>3686386</v>
      </c>
      <c r="D18" s="71">
        <v>56770</v>
      </c>
      <c r="E18" s="71">
        <v>2878508</v>
      </c>
      <c r="F18" s="71"/>
      <c r="G18" s="71">
        <v>575973</v>
      </c>
      <c r="H18" s="71"/>
      <c r="I18" s="71">
        <v>4900380</v>
      </c>
      <c r="J18" s="78"/>
      <c r="K18" s="79" t="s">
        <v>118</v>
      </c>
      <c r="L18" s="3">
        <f t="shared" si="0"/>
        <v>12098.017</v>
      </c>
      <c r="M18" s="3">
        <f t="shared" si="1"/>
        <v>3686.386</v>
      </c>
      <c r="N18" s="3">
        <f t="shared" si="2"/>
        <v>56.77</v>
      </c>
      <c r="O18" s="3">
        <f t="shared" si="3"/>
        <v>2878.5079999999998</v>
      </c>
      <c r="P18" s="3"/>
      <c r="Q18" s="3">
        <f t="shared" si="4"/>
        <v>575.97299999999996</v>
      </c>
      <c r="R18" s="3"/>
      <c r="S18" s="3">
        <f t="shared" si="5"/>
        <v>4900.38</v>
      </c>
      <c r="T18" s="78"/>
    </row>
    <row r="19" spans="1:20">
      <c r="A19" s="75" t="s">
        <v>117</v>
      </c>
      <c r="B19" s="71">
        <v>174350</v>
      </c>
      <c r="C19" s="71">
        <v>54401</v>
      </c>
      <c r="D19" s="71">
        <v>67</v>
      </c>
      <c r="E19" s="71">
        <v>75900</v>
      </c>
      <c r="F19" s="71"/>
      <c r="G19" s="71">
        <v>14609</v>
      </c>
      <c r="H19" s="71"/>
      <c r="I19" s="71">
        <v>29373</v>
      </c>
      <c r="J19" s="78"/>
      <c r="K19" s="79" t="s">
        <v>117</v>
      </c>
      <c r="L19" s="3">
        <f t="shared" si="0"/>
        <v>174.35</v>
      </c>
      <c r="M19" s="3">
        <f t="shared" si="1"/>
        <v>54.401000000000003</v>
      </c>
      <c r="N19" s="3">
        <f t="shared" si="2"/>
        <v>6.7000000000000004E-2</v>
      </c>
      <c r="O19" s="3">
        <f t="shared" si="3"/>
        <v>75.900000000000006</v>
      </c>
      <c r="P19" s="3"/>
      <c r="Q19" s="3">
        <f t="shared" si="4"/>
        <v>14.609</v>
      </c>
      <c r="R19" s="3"/>
      <c r="S19" s="3">
        <f t="shared" si="5"/>
        <v>29.373000000000001</v>
      </c>
      <c r="T19" s="78"/>
    </row>
    <row r="20" spans="1:20" s="90" customFormat="1" ht="15">
      <c r="A20" s="75" t="s">
        <v>22</v>
      </c>
      <c r="B20" s="71">
        <v>10137834</v>
      </c>
      <c r="C20" s="71">
        <v>4449782</v>
      </c>
      <c r="D20" s="71">
        <v>14050</v>
      </c>
      <c r="E20" s="71">
        <v>1819721</v>
      </c>
      <c r="F20" s="71"/>
      <c r="G20" s="71">
        <v>884620</v>
      </c>
      <c r="H20" s="71"/>
      <c r="I20" s="71">
        <v>2969661</v>
      </c>
      <c r="J20" s="82"/>
      <c r="K20" s="84" t="s">
        <v>22</v>
      </c>
      <c r="L20" s="83">
        <f t="shared" si="0"/>
        <v>10137.834000000001</v>
      </c>
      <c r="M20" s="83">
        <f t="shared" si="1"/>
        <v>4449.7820000000002</v>
      </c>
      <c r="N20" s="83">
        <f t="shared" si="2"/>
        <v>14.05</v>
      </c>
      <c r="O20" s="83">
        <f t="shared" si="3"/>
        <v>1819.721</v>
      </c>
      <c r="P20" s="83"/>
      <c r="Q20" s="83">
        <f t="shared" si="4"/>
        <v>884.62</v>
      </c>
      <c r="R20" s="83"/>
      <c r="S20" s="83">
        <f t="shared" si="5"/>
        <v>2969.6610000000001</v>
      </c>
      <c r="T20" s="82"/>
    </row>
    <row r="21" spans="1:20">
      <c r="A21" s="75" t="s">
        <v>116</v>
      </c>
      <c r="B21" s="71">
        <v>224291</v>
      </c>
      <c r="C21" s="71">
        <v>12828</v>
      </c>
      <c r="D21" s="71">
        <v>0</v>
      </c>
      <c r="E21" s="71">
        <v>14344</v>
      </c>
      <c r="F21" s="71"/>
      <c r="G21" s="71">
        <v>465</v>
      </c>
      <c r="H21" s="71"/>
      <c r="I21" s="71">
        <v>196652</v>
      </c>
      <c r="J21" s="78"/>
      <c r="K21" s="79" t="s">
        <v>116</v>
      </c>
      <c r="L21" s="3">
        <f t="shared" si="0"/>
        <v>224.291</v>
      </c>
      <c r="M21" s="3">
        <f t="shared" si="1"/>
        <v>12.827999999999999</v>
      </c>
      <c r="N21" s="3">
        <f t="shared" si="2"/>
        <v>0</v>
      </c>
      <c r="O21" s="3">
        <f t="shared" si="3"/>
        <v>14.343999999999999</v>
      </c>
      <c r="P21" s="3"/>
      <c r="Q21" s="3">
        <f t="shared" si="4"/>
        <v>0.46500000000000002</v>
      </c>
      <c r="R21" s="3"/>
      <c r="S21" s="3">
        <f t="shared" si="5"/>
        <v>196.65199999999999</v>
      </c>
      <c r="T21" s="78"/>
    </row>
    <row r="22" spans="1:20">
      <c r="A22" s="75" t="s">
        <v>115</v>
      </c>
      <c r="B22" s="71">
        <v>77334</v>
      </c>
      <c r="C22" s="71">
        <v>30829</v>
      </c>
      <c r="D22" s="71">
        <v>0</v>
      </c>
      <c r="E22" s="71">
        <v>30272</v>
      </c>
      <c r="F22" s="71"/>
      <c r="G22" s="71">
        <v>11251</v>
      </c>
      <c r="H22" s="71"/>
      <c r="I22" s="71">
        <v>4982</v>
      </c>
      <c r="J22" s="78"/>
      <c r="K22" s="79" t="s">
        <v>115</v>
      </c>
      <c r="L22" s="3">
        <f t="shared" si="0"/>
        <v>77.334000000000003</v>
      </c>
      <c r="M22" s="3">
        <f t="shared" si="1"/>
        <v>30.829000000000001</v>
      </c>
      <c r="N22" s="3">
        <f t="shared" si="2"/>
        <v>0</v>
      </c>
      <c r="O22" s="3">
        <f t="shared" si="3"/>
        <v>30.271999999999998</v>
      </c>
      <c r="P22" s="3"/>
      <c r="Q22" s="3">
        <f t="shared" si="4"/>
        <v>11.250999999999999</v>
      </c>
      <c r="R22" s="3"/>
      <c r="S22" s="3">
        <f t="shared" si="5"/>
        <v>4.9820000000000002</v>
      </c>
      <c r="T22" s="78"/>
    </row>
    <row r="23" spans="1:20">
      <c r="A23" s="75" t="s">
        <v>114</v>
      </c>
      <c r="B23" s="71">
        <v>192865</v>
      </c>
      <c r="C23" s="71">
        <v>57514</v>
      </c>
      <c r="D23" s="71">
        <v>273</v>
      </c>
      <c r="E23" s="71">
        <v>46175</v>
      </c>
      <c r="F23" s="71"/>
      <c r="G23" s="71">
        <v>21438</v>
      </c>
      <c r="H23" s="71"/>
      <c r="I23" s="71">
        <v>67467</v>
      </c>
      <c r="J23" s="78"/>
      <c r="K23" s="79" t="s">
        <v>114</v>
      </c>
      <c r="L23" s="3">
        <f t="shared" si="0"/>
        <v>192.86500000000001</v>
      </c>
      <c r="M23" s="3">
        <f t="shared" si="1"/>
        <v>57.514000000000003</v>
      </c>
      <c r="N23" s="3">
        <f t="shared" si="2"/>
        <v>0.27300000000000002</v>
      </c>
      <c r="O23" s="3">
        <f t="shared" si="3"/>
        <v>46.174999999999997</v>
      </c>
      <c r="P23" s="3"/>
      <c r="Q23" s="3">
        <f t="shared" si="4"/>
        <v>21.437999999999999</v>
      </c>
      <c r="R23" s="3"/>
      <c r="S23" s="3">
        <f t="shared" si="5"/>
        <v>67.466999999999999</v>
      </c>
      <c r="T23" s="78"/>
    </row>
    <row r="24" spans="1:20">
      <c r="A24" s="75" t="s">
        <v>113</v>
      </c>
      <c r="B24" s="71">
        <v>430597</v>
      </c>
      <c r="C24" s="71">
        <v>52164</v>
      </c>
      <c r="D24" s="71">
        <v>47465</v>
      </c>
      <c r="E24" s="71">
        <v>9547</v>
      </c>
      <c r="F24" s="71"/>
      <c r="G24" s="71">
        <v>0</v>
      </c>
      <c r="H24" s="71"/>
      <c r="I24" s="71">
        <v>321421</v>
      </c>
      <c r="J24" s="78"/>
      <c r="K24" s="79" t="s">
        <v>113</v>
      </c>
      <c r="L24" s="3">
        <f t="shared" si="0"/>
        <v>430.59699999999998</v>
      </c>
      <c r="M24" s="3">
        <f t="shared" si="1"/>
        <v>52.164000000000001</v>
      </c>
      <c r="N24" s="3">
        <f t="shared" si="2"/>
        <v>47.465000000000003</v>
      </c>
      <c r="O24" s="3">
        <f t="shared" si="3"/>
        <v>9.5470000000000006</v>
      </c>
      <c r="P24" s="3"/>
      <c r="Q24" s="3">
        <f t="shared" si="4"/>
        <v>0</v>
      </c>
      <c r="R24" s="3"/>
      <c r="S24" s="3">
        <f t="shared" si="5"/>
        <v>321.42099999999999</v>
      </c>
      <c r="T24" s="78"/>
    </row>
    <row r="25" spans="1:20">
      <c r="A25" s="75" t="s">
        <v>112</v>
      </c>
      <c r="B25" s="71">
        <v>542845</v>
      </c>
      <c r="C25" s="71">
        <v>346988</v>
      </c>
      <c r="D25" s="71">
        <v>498</v>
      </c>
      <c r="E25" s="71">
        <v>35673</v>
      </c>
      <c r="F25" s="71"/>
      <c r="G25" s="71">
        <v>9599</v>
      </c>
      <c r="H25" s="71"/>
      <c r="I25" s="71">
        <v>150087</v>
      </c>
      <c r="J25" s="78"/>
      <c r="K25" s="79" t="s">
        <v>112</v>
      </c>
      <c r="L25" s="3">
        <f t="shared" si="0"/>
        <v>542.84500000000003</v>
      </c>
      <c r="M25" s="3">
        <f t="shared" si="1"/>
        <v>346.988</v>
      </c>
      <c r="N25" s="3">
        <f t="shared" si="2"/>
        <v>0.498</v>
      </c>
      <c r="O25" s="3">
        <f t="shared" si="3"/>
        <v>35.673000000000002</v>
      </c>
      <c r="P25" s="3"/>
      <c r="Q25" s="3">
        <f t="shared" si="4"/>
        <v>9.5990000000000002</v>
      </c>
      <c r="R25" s="3"/>
      <c r="S25" s="3">
        <f t="shared" si="5"/>
        <v>150.08699999999999</v>
      </c>
      <c r="T25" s="78"/>
    </row>
    <row r="26" spans="1:20">
      <c r="A26" s="75" t="s">
        <v>47</v>
      </c>
      <c r="B26" s="71">
        <v>30316</v>
      </c>
      <c r="C26" s="71">
        <v>10064</v>
      </c>
      <c r="D26" s="71">
        <v>0</v>
      </c>
      <c r="E26" s="71">
        <v>19213</v>
      </c>
      <c r="F26" s="71"/>
      <c r="G26" s="71">
        <v>52</v>
      </c>
      <c r="H26" s="71"/>
      <c r="I26" s="71">
        <v>988</v>
      </c>
      <c r="J26" s="78"/>
      <c r="K26" s="79" t="s">
        <v>47</v>
      </c>
      <c r="L26" s="3">
        <f t="shared" si="0"/>
        <v>30.315999999999999</v>
      </c>
      <c r="M26" s="3">
        <f t="shared" si="1"/>
        <v>10.064</v>
      </c>
      <c r="N26" s="3">
        <f t="shared" si="2"/>
        <v>0</v>
      </c>
      <c r="O26" s="3">
        <f t="shared" si="3"/>
        <v>19.213000000000001</v>
      </c>
      <c r="P26" s="3"/>
      <c r="Q26" s="3">
        <f t="shared" si="4"/>
        <v>5.1999999999999998E-2</v>
      </c>
      <c r="R26" s="3"/>
      <c r="S26" s="3">
        <f t="shared" si="5"/>
        <v>0.98799999999999999</v>
      </c>
      <c r="T26" s="78"/>
    </row>
    <row r="27" spans="1:20">
      <c r="A27" s="75" t="s">
        <v>111</v>
      </c>
      <c r="B27" s="71">
        <v>5158572</v>
      </c>
      <c r="C27" s="71">
        <v>1376835</v>
      </c>
      <c r="D27" s="71">
        <v>95612</v>
      </c>
      <c r="E27" s="71">
        <v>471302</v>
      </c>
      <c r="F27" s="71"/>
      <c r="G27" s="71">
        <v>276986</v>
      </c>
      <c r="H27" s="71"/>
      <c r="I27" s="71">
        <v>2937837</v>
      </c>
      <c r="J27" s="78"/>
      <c r="K27" s="79" t="s">
        <v>111</v>
      </c>
      <c r="L27" s="3">
        <f t="shared" si="0"/>
        <v>5158.5720000000001</v>
      </c>
      <c r="M27" s="3">
        <f t="shared" si="1"/>
        <v>1376.835</v>
      </c>
      <c r="N27" s="3">
        <f t="shared" si="2"/>
        <v>95.611999999999995</v>
      </c>
      <c r="O27" s="3">
        <f t="shared" si="3"/>
        <v>471.30200000000002</v>
      </c>
      <c r="P27" s="3"/>
      <c r="Q27" s="3">
        <f t="shared" si="4"/>
        <v>276.98599999999999</v>
      </c>
      <c r="R27" s="3"/>
      <c r="S27" s="3">
        <f t="shared" si="5"/>
        <v>2937.837</v>
      </c>
      <c r="T27" s="78"/>
    </row>
    <row r="28" spans="1:20">
      <c r="A28" s="75" t="s">
        <v>45</v>
      </c>
      <c r="B28" s="71">
        <v>1314176</v>
      </c>
      <c r="C28" s="71">
        <v>487988</v>
      </c>
      <c r="D28" s="71">
        <v>30968</v>
      </c>
      <c r="E28" s="71">
        <v>152434</v>
      </c>
      <c r="F28" s="71"/>
      <c r="G28" s="71">
        <v>10417</v>
      </c>
      <c r="H28" s="71"/>
      <c r="I28" s="71">
        <v>632370</v>
      </c>
      <c r="J28" s="78"/>
      <c r="K28" s="79" t="s">
        <v>45</v>
      </c>
      <c r="L28" s="3">
        <f t="shared" ref="L28:N35" si="6">B28/1000</f>
        <v>1314.1759999999999</v>
      </c>
      <c r="M28" s="3">
        <f t="shared" si="6"/>
        <v>487.988</v>
      </c>
      <c r="N28" s="3">
        <f t="shared" si="6"/>
        <v>30.968</v>
      </c>
      <c r="O28" s="3"/>
      <c r="P28" s="3"/>
      <c r="Q28" s="3">
        <f t="shared" si="4"/>
        <v>10.417</v>
      </c>
      <c r="R28" s="3"/>
      <c r="S28" s="3">
        <f t="shared" si="5"/>
        <v>632.37</v>
      </c>
      <c r="T28" s="78"/>
    </row>
    <row r="29" spans="1:20">
      <c r="A29" s="75" t="s">
        <v>110</v>
      </c>
      <c r="B29" s="71">
        <v>3804728</v>
      </c>
      <c r="C29" s="71">
        <v>1659443</v>
      </c>
      <c r="D29" s="71">
        <v>9640</v>
      </c>
      <c r="E29" s="71">
        <v>786568</v>
      </c>
      <c r="F29" s="71"/>
      <c r="G29" s="71">
        <v>248858</v>
      </c>
      <c r="H29" s="71"/>
      <c r="I29" s="71">
        <v>1100218</v>
      </c>
      <c r="J29" s="78"/>
      <c r="K29" s="79" t="s">
        <v>110</v>
      </c>
      <c r="L29" s="3">
        <f t="shared" si="6"/>
        <v>3804.7280000000001</v>
      </c>
      <c r="M29" s="3">
        <f t="shared" si="6"/>
        <v>1659.443</v>
      </c>
      <c r="N29" s="3">
        <f t="shared" si="6"/>
        <v>9.64</v>
      </c>
      <c r="O29" s="3">
        <f t="shared" ref="O29:O35" si="7">E29/1000</f>
        <v>786.56799999999998</v>
      </c>
      <c r="P29" s="3"/>
      <c r="Q29" s="3">
        <f t="shared" si="4"/>
        <v>248.858</v>
      </c>
      <c r="R29" s="3"/>
      <c r="S29" s="3">
        <f t="shared" si="5"/>
        <v>1100.2180000000001</v>
      </c>
      <c r="T29" s="78"/>
    </row>
    <row r="30" spans="1:20">
      <c r="A30" s="75" t="s">
        <v>109</v>
      </c>
      <c r="B30" s="71">
        <v>1114664</v>
      </c>
      <c r="C30" s="71">
        <v>405457</v>
      </c>
      <c r="D30" s="71">
        <v>564</v>
      </c>
      <c r="E30" s="71">
        <v>196006</v>
      </c>
      <c r="F30" s="71"/>
      <c r="G30" s="71">
        <v>35765</v>
      </c>
      <c r="H30" s="71"/>
      <c r="I30" s="71">
        <v>476870</v>
      </c>
      <c r="J30" s="78"/>
      <c r="K30" s="79" t="s">
        <v>109</v>
      </c>
      <c r="L30" s="3">
        <f t="shared" si="6"/>
        <v>1114.664</v>
      </c>
      <c r="M30" s="3">
        <f t="shared" si="6"/>
        <v>405.45699999999999</v>
      </c>
      <c r="N30" s="3">
        <f t="shared" si="6"/>
        <v>0.56399999999999995</v>
      </c>
      <c r="O30" s="3">
        <f t="shared" si="7"/>
        <v>196.006</v>
      </c>
      <c r="P30" s="3"/>
      <c r="Q30" s="3">
        <f t="shared" si="4"/>
        <v>35.765000000000001</v>
      </c>
      <c r="R30" s="3"/>
      <c r="S30" s="3">
        <f t="shared" si="5"/>
        <v>476.87</v>
      </c>
      <c r="T30" s="78"/>
    </row>
    <row r="31" spans="1:20">
      <c r="A31" s="75" t="s">
        <v>42</v>
      </c>
      <c r="B31" s="71">
        <v>736850</v>
      </c>
      <c r="C31" s="71">
        <v>237377</v>
      </c>
      <c r="D31" s="71">
        <v>309</v>
      </c>
      <c r="E31" s="71">
        <v>149205</v>
      </c>
      <c r="F31" s="71"/>
      <c r="G31" s="71">
        <v>17232</v>
      </c>
      <c r="H31" s="71"/>
      <c r="I31" s="71">
        <v>332727</v>
      </c>
      <c r="J31" s="78"/>
      <c r="K31" s="79" t="s">
        <v>42</v>
      </c>
      <c r="L31" s="3">
        <f t="shared" si="6"/>
        <v>736.85</v>
      </c>
      <c r="M31" s="3">
        <f t="shared" si="6"/>
        <v>237.37700000000001</v>
      </c>
      <c r="N31" s="3">
        <f t="shared" si="6"/>
        <v>0.309</v>
      </c>
      <c r="O31" s="3">
        <f t="shared" si="7"/>
        <v>149.20500000000001</v>
      </c>
      <c r="P31" s="3"/>
      <c r="Q31" s="3">
        <f t="shared" si="4"/>
        <v>17.231999999999999</v>
      </c>
      <c r="R31" s="3"/>
      <c r="S31" s="3">
        <f t="shared" si="5"/>
        <v>332.72699999999998</v>
      </c>
      <c r="T31" s="78"/>
    </row>
    <row r="32" spans="1:20">
      <c r="A32" s="75" t="s">
        <v>41</v>
      </c>
      <c r="B32" s="71">
        <v>128974</v>
      </c>
      <c r="C32" s="71">
        <v>63339</v>
      </c>
      <c r="D32" s="71">
        <v>46</v>
      </c>
      <c r="E32" s="71">
        <v>27898</v>
      </c>
      <c r="F32" s="71"/>
      <c r="G32" s="71">
        <v>4998</v>
      </c>
      <c r="H32" s="71"/>
      <c r="I32" s="71">
        <v>32695</v>
      </c>
      <c r="J32" s="1"/>
      <c r="K32" s="79" t="s">
        <v>41</v>
      </c>
      <c r="L32" s="3">
        <f t="shared" si="6"/>
        <v>128.97399999999999</v>
      </c>
      <c r="M32" s="3">
        <f t="shared" si="6"/>
        <v>63.338999999999999</v>
      </c>
      <c r="N32" s="3">
        <f t="shared" si="6"/>
        <v>4.5999999999999999E-2</v>
      </c>
      <c r="O32" s="3">
        <f t="shared" si="7"/>
        <v>27.898</v>
      </c>
      <c r="P32" s="3"/>
      <c r="Q32" s="3">
        <f t="shared" si="4"/>
        <v>4.9980000000000002</v>
      </c>
      <c r="R32" s="3"/>
      <c r="S32" s="3"/>
      <c r="T32" s="1"/>
    </row>
    <row r="33" spans="1:20">
      <c r="A33" s="75" t="s">
        <v>108</v>
      </c>
      <c r="B33" s="71">
        <v>450121</v>
      </c>
      <c r="C33" s="71">
        <v>299806</v>
      </c>
      <c r="D33" s="71">
        <v>78</v>
      </c>
      <c r="E33" s="71">
        <v>58181</v>
      </c>
      <c r="F33" s="71"/>
      <c r="G33" s="71">
        <v>5577</v>
      </c>
      <c r="H33" s="71"/>
      <c r="I33" s="71">
        <v>86480</v>
      </c>
      <c r="J33" s="78"/>
      <c r="K33" s="79" t="s">
        <v>108</v>
      </c>
      <c r="L33" s="3">
        <f t="shared" si="6"/>
        <v>450.12099999999998</v>
      </c>
      <c r="M33" s="3">
        <f t="shared" si="6"/>
        <v>299.80599999999998</v>
      </c>
      <c r="N33" s="3">
        <f t="shared" si="6"/>
        <v>7.8E-2</v>
      </c>
      <c r="O33" s="3">
        <f t="shared" si="7"/>
        <v>58.180999999999997</v>
      </c>
      <c r="P33" s="3"/>
      <c r="Q33" s="3">
        <f t="shared" si="4"/>
        <v>5.577</v>
      </c>
      <c r="R33" s="3"/>
      <c r="S33" s="3">
        <f>I33/1000</f>
        <v>86.48</v>
      </c>
      <c r="T33" s="78"/>
    </row>
    <row r="34" spans="1:20">
      <c r="A34" s="75" t="s">
        <v>107</v>
      </c>
      <c r="B34" s="71">
        <v>1899442</v>
      </c>
      <c r="C34" s="71">
        <v>336967</v>
      </c>
      <c r="D34" s="71">
        <v>50730</v>
      </c>
      <c r="E34" s="71">
        <v>37812</v>
      </c>
      <c r="F34" s="71"/>
      <c r="G34" s="71">
        <v>152336</v>
      </c>
      <c r="H34" s="71"/>
      <c r="I34" s="71">
        <v>1321597</v>
      </c>
      <c r="J34" s="78"/>
      <c r="K34" s="79" t="s">
        <v>107</v>
      </c>
      <c r="L34" s="3">
        <f t="shared" si="6"/>
        <v>1899.442</v>
      </c>
      <c r="M34" s="3">
        <f t="shared" si="6"/>
        <v>336.96699999999998</v>
      </c>
      <c r="N34" s="3">
        <f t="shared" si="6"/>
        <v>50.73</v>
      </c>
      <c r="O34" s="3">
        <f t="shared" si="7"/>
        <v>37.811999999999998</v>
      </c>
      <c r="P34" s="3"/>
      <c r="Q34" s="3">
        <f t="shared" si="4"/>
        <v>152.33600000000001</v>
      </c>
      <c r="R34" s="3"/>
      <c r="S34" s="3">
        <f>I34/1000</f>
        <v>1321.597</v>
      </c>
      <c r="T34" s="78"/>
    </row>
    <row r="35" spans="1:20">
      <c r="A35" s="75" t="s">
        <v>106</v>
      </c>
      <c r="B35" s="71">
        <v>2882135</v>
      </c>
      <c r="C35" s="71">
        <v>743863</v>
      </c>
      <c r="D35" s="71">
        <v>150527</v>
      </c>
      <c r="E35" s="71">
        <v>513122</v>
      </c>
      <c r="F35" s="71"/>
      <c r="G35" s="71">
        <v>14139</v>
      </c>
      <c r="H35" s="71"/>
      <c r="I35" s="71">
        <v>1460484</v>
      </c>
      <c r="J35" s="78"/>
      <c r="K35" s="79" t="s">
        <v>106</v>
      </c>
      <c r="L35" s="3">
        <f t="shared" si="6"/>
        <v>2882.1350000000002</v>
      </c>
      <c r="M35" s="3">
        <f t="shared" si="6"/>
        <v>743.86300000000006</v>
      </c>
      <c r="N35" s="3">
        <f t="shared" si="6"/>
        <v>150.52699999999999</v>
      </c>
      <c r="O35" s="3">
        <f t="shared" si="7"/>
        <v>513.12199999999996</v>
      </c>
      <c r="P35" s="3"/>
      <c r="Q35" s="3">
        <f t="shared" si="4"/>
        <v>14.138999999999999</v>
      </c>
      <c r="R35" s="3"/>
      <c r="S35" s="3">
        <f>I35/1000</f>
        <v>1460.4839999999999</v>
      </c>
      <c r="T35" s="78"/>
    </row>
    <row r="36" spans="1:20"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5BC3D-DB30-4327-B12B-D020727331DB}">
  <dimension ref="A1:U38"/>
  <sheetViews>
    <sheetView topLeftCell="M1" zoomScaleNormal="100" workbookViewId="0">
      <selection activeCell="O31" sqref="O31"/>
    </sheetView>
  </sheetViews>
  <sheetFormatPr defaultRowHeight="14.25"/>
  <cols>
    <col min="1" max="1" width="22.625" customWidth="1"/>
    <col min="2" max="2" width="11" customWidth="1"/>
    <col min="3" max="18" width="12.75" customWidth="1"/>
  </cols>
  <sheetData>
    <row r="1" spans="1:21">
      <c r="A1" s="1"/>
    </row>
    <row r="2" spans="1:21">
      <c r="U2" s="7" t="s">
        <v>734</v>
      </c>
    </row>
    <row r="3" spans="1:21">
      <c r="A3" s="1"/>
      <c r="B3" s="1"/>
    </row>
    <row r="4" spans="1:21">
      <c r="A4" s="1" t="s">
        <v>2</v>
      </c>
      <c r="B4" s="5" t="s">
        <v>24</v>
      </c>
    </row>
    <row r="5" spans="1:21">
      <c r="A5" s="1"/>
      <c r="B5" s="1"/>
    </row>
    <row r="6" spans="1:21">
      <c r="A6" s="1" t="s">
        <v>85</v>
      </c>
      <c r="B6" s="89">
        <v>2018</v>
      </c>
    </row>
    <row r="7" spans="1:21">
      <c r="A7" s="1"/>
      <c r="B7" s="89"/>
    </row>
    <row r="8" spans="1:21" ht="33.75">
      <c r="B8" s="87" t="s">
        <v>132</v>
      </c>
      <c r="C8" s="87" t="s">
        <v>26</v>
      </c>
      <c r="D8" s="87" t="s">
        <v>27</v>
      </c>
      <c r="E8" s="87" t="s">
        <v>28</v>
      </c>
      <c r="F8" s="87" t="s">
        <v>29</v>
      </c>
      <c r="G8" s="87" t="s">
        <v>30</v>
      </c>
      <c r="H8" s="87" t="s">
        <v>31</v>
      </c>
      <c r="I8" s="87" t="s">
        <v>32</v>
      </c>
      <c r="J8" s="87"/>
      <c r="L8" s="87" t="s">
        <v>132</v>
      </c>
      <c r="M8" s="87" t="s">
        <v>26</v>
      </c>
      <c r="N8" s="87" t="s">
        <v>27</v>
      </c>
      <c r="O8" s="87" t="s">
        <v>28</v>
      </c>
      <c r="P8" s="87" t="s">
        <v>29</v>
      </c>
      <c r="Q8" s="87" t="s">
        <v>30</v>
      </c>
      <c r="R8" s="87" t="s">
        <v>31</v>
      </c>
      <c r="S8" s="87" t="s">
        <v>32</v>
      </c>
    </row>
    <row r="9" spans="1:21" s="23" customFormat="1" ht="63.75">
      <c r="A9" s="22" t="s">
        <v>128</v>
      </c>
      <c r="B9" s="22" t="s">
        <v>13</v>
      </c>
      <c r="C9" s="22" t="s">
        <v>14</v>
      </c>
      <c r="D9" s="22" t="s">
        <v>15</v>
      </c>
      <c r="E9" s="22" t="s">
        <v>16</v>
      </c>
      <c r="F9" s="22" t="s">
        <v>17</v>
      </c>
      <c r="G9" s="22" t="s">
        <v>18</v>
      </c>
      <c r="H9" s="22" t="s">
        <v>19</v>
      </c>
      <c r="I9" s="22" t="s">
        <v>20</v>
      </c>
      <c r="J9" s="95"/>
      <c r="K9" s="22" t="s">
        <v>128</v>
      </c>
      <c r="L9" s="22" t="s">
        <v>13</v>
      </c>
      <c r="M9" s="22" t="s">
        <v>14</v>
      </c>
      <c r="N9" s="22" t="s">
        <v>15</v>
      </c>
      <c r="O9" s="22" t="s">
        <v>16</v>
      </c>
      <c r="P9" s="22" t="s">
        <v>17</v>
      </c>
      <c r="Q9" s="22" t="s">
        <v>18</v>
      </c>
      <c r="R9" s="22" t="s">
        <v>19</v>
      </c>
      <c r="S9" s="22" t="s">
        <v>20</v>
      </c>
    </row>
    <row r="10" spans="1:21">
      <c r="A10" s="75" t="s">
        <v>126</v>
      </c>
      <c r="B10" s="71">
        <v>2236020000</v>
      </c>
      <c r="C10" s="71">
        <v>26860000</v>
      </c>
      <c r="D10" s="71">
        <v>215260000</v>
      </c>
      <c r="E10" s="71">
        <v>4590000</v>
      </c>
      <c r="F10" s="71">
        <v>87640000</v>
      </c>
      <c r="G10" s="71">
        <v>257840000</v>
      </c>
      <c r="H10" s="71">
        <v>17540000</v>
      </c>
      <c r="I10" s="71">
        <v>1626290000</v>
      </c>
      <c r="J10" s="78"/>
      <c r="K10" s="94" t="s">
        <v>37</v>
      </c>
      <c r="L10" s="3">
        <f t="shared" ref="L10:S12" si="0">B10/1000</f>
        <v>2236020</v>
      </c>
      <c r="M10" s="3">
        <f t="shared" si="0"/>
        <v>26860</v>
      </c>
      <c r="N10" s="3">
        <f t="shared" si="0"/>
        <v>215260</v>
      </c>
      <c r="O10" s="3">
        <f t="shared" si="0"/>
        <v>4590</v>
      </c>
      <c r="P10" s="3">
        <f t="shared" si="0"/>
        <v>87640</v>
      </c>
      <c r="Q10" s="3">
        <f t="shared" si="0"/>
        <v>257840</v>
      </c>
      <c r="R10" s="3">
        <f t="shared" si="0"/>
        <v>17540</v>
      </c>
      <c r="S10" s="3">
        <f t="shared" si="0"/>
        <v>1626290</v>
      </c>
    </row>
    <row r="11" spans="1:21">
      <c r="A11" s="75" t="s">
        <v>125</v>
      </c>
      <c r="B11" s="71">
        <v>64123288</v>
      </c>
      <c r="C11" s="71">
        <v>2189422</v>
      </c>
      <c r="D11" s="71">
        <v>12946276</v>
      </c>
      <c r="E11" s="71">
        <v>131685</v>
      </c>
      <c r="F11" s="71">
        <v>8818288</v>
      </c>
      <c r="G11" s="71">
        <v>7950005</v>
      </c>
      <c r="H11" s="71">
        <v>843021</v>
      </c>
      <c r="I11" s="71">
        <v>31244590</v>
      </c>
      <c r="J11" s="78"/>
      <c r="K11" s="2" t="s">
        <v>125</v>
      </c>
      <c r="L11" s="3">
        <f t="shared" si="0"/>
        <v>64123.288</v>
      </c>
      <c r="M11" s="3">
        <f t="shared" si="0"/>
        <v>2189.422</v>
      </c>
      <c r="N11" s="3">
        <f t="shared" si="0"/>
        <v>12946.276</v>
      </c>
      <c r="O11" s="3">
        <f t="shared" si="0"/>
        <v>131.685</v>
      </c>
      <c r="P11" s="3">
        <f t="shared" si="0"/>
        <v>8818.2880000000005</v>
      </c>
      <c r="Q11" s="3">
        <f t="shared" si="0"/>
        <v>7950.0050000000001</v>
      </c>
      <c r="R11" s="3">
        <f t="shared" si="0"/>
        <v>843.02099999999996</v>
      </c>
      <c r="S11" s="3">
        <f t="shared" si="0"/>
        <v>31244.59</v>
      </c>
      <c r="U11" s="7" t="s">
        <v>735</v>
      </c>
    </row>
    <row r="12" spans="1:21">
      <c r="A12" s="75" t="s">
        <v>63</v>
      </c>
      <c r="B12" s="71">
        <v>116319755</v>
      </c>
      <c r="C12" s="71">
        <v>476087</v>
      </c>
      <c r="D12" s="71">
        <v>2224086</v>
      </c>
      <c r="E12" s="71">
        <v>109037</v>
      </c>
      <c r="F12" s="71">
        <v>471855</v>
      </c>
      <c r="G12" s="71">
        <v>3029571</v>
      </c>
      <c r="H12" s="71">
        <v>90049</v>
      </c>
      <c r="I12" s="71">
        <v>109919072</v>
      </c>
      <c r="J12" s="78"/>
      <c r="K12" s="2" t="s">
        <v>63</v>
      </c>
      <c r="L12" s="3">
        <f t="shared" si="0"/>
        <v>116319.755</v>
      </c>
      <c r="M12" s="3">
        <f t="shared" si="0"/>
        <v>476.08699999999999</v>
      </c>
      <c r="N12" s="3">
        <f t="shared" si="0"/>
        <v>2224.0859999999998</v>
      </c>
      <c r="O12" s="3">
        <f t="shared" si="0"/>
        <v>109.03700000000001</v>
      </c>
      <c r="P12" s="3">
        <f t="shared" si="0"/>
        <v>471.85500000000002</v>
      </c>
      <c r="Q12" s="3">
        <f t="shared" si="0"/>
        <v>3029.5709999999999</v>
      </c>
      <c r="R12" s="3">
        <f t="shared" si="0"/>
        <v>90.049000000000007</v>
      </c>
      <c r="S12" s="3">
        <f t="shared" si="0"/>
        <v>109919.072</v>
      </c>
    </row>
    <row r="13" spans="1:21">
      <c r="A13" s="75" t="s">
        <v>124</v>
      </c>
      <c r="B13" s="71">
        <v>36157517</v>
      </c>
      <c r="C13" s="71">
        <v>289304</v>
      </c>
      <c r="D13" s="71">
        <v>7440925</v>
      </c>
      <c r="E13" s="71">
        <v>86583</v>
      </c>
      <c r="F13" s="71">
        <v>1122197</v>
      </c>
      <c r="G13" s="71">
        <v>4664474</v>
      </c>
      <c r="H13" s="71">
        <v>216877</v>
      </c>
      <c r="I13" s="71">
        <v>22337157</v>
      </c>
      <c r="J13" s="1"/>
      <c r="K13" s="2" t="s">
        <v>127</v>
      </c>
      <c r="L13" s="3">
        <f t="shared" ref="L13:L37" si="1">B13/1000</f>
        <v>36157.517</v>
      </c>
      <c r="M13" s="3">
        <f t="shared" ref="M13:M37" si="2">C13/1000</f>
        <v>289.30399999999997</v>
      </c>
      <c r="N13" s="3"/>
      <c r="O13" s="3">
        <f t="shared" ref="O13:O37" si="3">E13/1000</f>
        <v>86.582999999999998</v>
      </c>
      <c r="P13" s="3">
        <f t="shared" ref="P13:P37" si="4">F13/1000</f>
        <v>1122.1969999999999</v>
      </c>
      <c r="Q13" s="3"/>
      <c r="R13" s="3">
        <f t="shared" ref="R13:R37" si="5">H13/1000</f>
        <v>216.87700000000001</v>
      </c>
      <c r="S13" s="3"/>
    </row>
    <row r="14" spans="1:21">
      <c r="A14" s="75" t="s">
        <v>123</v>
      </c>
      <c r="B14" s="71">
        <v>19353265</v>
      </c>
      <c r="C14" s="71">
        <v>54529</v>
      </c>
      <c r="D14" s="71">
        <v>3090063</v>
      </c>
      <c r="E14" s="71">
        <v>130655</v>
      </c>
      <c r="F14" s="71">
        <v>1572545</v>
      </c>
      <c r="G14" s="71">
        <v>3434673</v>
      </c>
      <c r="H14" s="71">
        <v>163059</v>
      </c>
      <c r="I14" s="71">
        <v>10907743</v>
      </c>
      <c r="J14" s="78"/>
      <c r="K14" s="2" t="s">
        <v>123</v>
      </c>
      <c r="L14" s="3">
        <f t="shared" si="1"/>
        <v>19353.264999999999</v>
      </c>
      <c r="M14" s="3">
        <f t="shared" si="2"/>
        <v>54.529000000000003</v>
      </c>
      <c r="N14" s="3">
        <f t="shared" ref="N14:N37" si="6">D14/1000</f>
        <v>3090.0630000000001</v>
      </c>
      <c r="O14" s="3">
        <f t="shared" si="3"/>
        <v>130.655</v>
      </c>
      <c r="P14" s="3">
        <f t="shared" si="4"/>
        <v>1572.5450000000001</v>
      </c>
      <c r="Q14" s="3">
        <f t="shared" ref="Q14:Q29" si="7">G14/1000</f>
        <v>3434.6729999999998</v>
      </c>
      <c r="R14" s="3">
        <f t="shared" si="5"/>
        <v>163.059</v>
      </c>
      <c r="S14" s="3">
        <f t="shared" ref="S14:S37" si="8">I14/1000</f>
        <v>10907.743</v>
      </c>
    </row>
    <row r="15" spans="1:21">
      <c r="A15" s="75" t="s">
        <v>122</v>
      </c>
      <c r="B15" s="71">
        <v>381329487</v>
      </c>
      <c r="C15" s="71">
        <v>2756685</v>
      </c>
      <c r="D15" s="71">
        <v>38648234</v>
      </c>
      <c r="E15" s="71">
        <v>1006696</v>
      </c>
      <c r="F15" s="71">
        <v>14820036</v>
      </c>
      <c r="G15" s="71">
        <v>44644246</v>
      </c>
      <c r="H15" s="71">
        <v>1597623</v>
      </c>
      <c r="I15" s="71">
        <v>277855967</v>
      </c>
      <c r="J15" s="78"/>
      <c r="K15" s="2" t="s">
        <v>122</v>
      </c>
      <c r="L15" s="3">
        <f t="shared" si="1"/>
        <v>381329.48700000002</v>
      </c>
      <c r="M15" s="3">
        <f t="shared" si="2"/>
        <v>2756.6849999999999</v>
      </c>
      <c r="N15" s="3">
        <f t="shared" si="6"/>
        <v>38648.233999999997</v>
      </c>
      <c r="O15" s="3">
        <f t="shared" si="3"/>
        <v>1006.696</v>
      </c>
      <c r="P15" s="3">
        <f t="shared" si="4"/>
        <v>14820.036</v>
      </c>
      <c r="Q15" s="3">
        <f t="shared" si="7"/>
        <v>44644.245999999999</v>
      </c>
      <c r="R15" s="3">
        <f t="shared" si="5"/>
        <v>1597.623</v>
      </c>
      <c r="S15" s="3">
        <f t="shared" si="8"/>
        <v>277855.967</v>
      </c>
    </row>
    <row r="16" spans="1:21">
      <c r="A16" s="75" t="s">
        <v>59</v>
      </c>
      <c r="B16" s="71">
        <v>12305294</v>
      </c>
      <c r="C16" s="71">
        <v>18246</v>
      </c>
      <c r="D16" s="71">
        <v>997878</v>
      </c>
      <c r="E16" s="71">
        <v>18416</v>
      </c>
      <c r="F16" s="71">
        <v>186552</v>
      </c>
      <c r="G16" s="71">
        <v>598545</v>
      </c>
      <c r="H16" s="71">
        <v>37880</v>
      </c>
      <c r="I16" s="71">
        <v>10447775</v>
      </c>
      <c r="J16" s="78"/>
      <c r="K16" s="2" t="s">
        <v>59</v>
      </c>
      <c r="L16" s="3">
        <f t="shared" si="1"/>
        <v>12305.294</v>
      </c>
      <c r="M16" s="3">
        <f t="shared" si="2"/>
        <v>18.245999999999999</v>
      </c>
      <c r="N16" s="3">
        <f t="shared" si="6"/>
        <v>997.87800000000004</v>
      </c>
      <c r="O16" s="3">
        <f t="shared" si="3"/>
        <v>18.416</v>
      </c>
      <c r="P16" s="3">
        <f t="shared" si="4"/>
        <v>186.55199999999999</v>
      </c>
      <c r="Q16" s="3">
        <f t="shared" si="7"/>
        <v>598.54499999999996</v>
      </c>
      <c r="R16" s="3">
        <f t="shared" si="5"/>
        <v>37.880000000000003</v>
      </c>
      <c r="S16" s="3">
        <f t="shared" si="8"/>
        <v>10447.775</v>
      </c>
    </row>
    <row r="17" spans="1:19">
      <c r="A17" s="75" t="s">
        <v>121</v>
      </c>
      <c r="B17" s="71">
        <v>13356231</v>
      </c>
      <c r="C17" s="71">
        <v>210678</v>
      </c>
      <c r="D17" s="71">
        <v>1583513</v>
      </c>
      <c r="E17" s="71">
        <v>44940</v>
      </c>
      <c r="F17" s="71">
        <v>1169149</v>
      </c>
      <c r="G17" s="71">
        <v>3269327</v>
      </c>
      <c r="H17" s="71">
        <v>774138</v>
      </c>
      <c r="I17" s="71">
        <v>6304486</v>
      </c>
      <c r="J17" s="78"/>
      <c r="K17" s="2" t="s">
        <v>121</v>
      </c>
      <c r="L17" s="3">
        <f t="shared" si="1"/>
        <v>13356.231</v>
      </c>
      <c r="M17" s="3">
        <f t="shared" si="2"/>
        <v>210.678</v>
      </c>
      <c r="N17" s="3">
        <f t="shared" si="6"/>
        <v>1583.5129999999999</v>
      </c>
      <c r="O17" s="3">
        <f t="shared" si="3"/>
        <v>44.94</v>
      </c>
      <c r="P17" s="3">
        <f t="shared" si="4"/>
        <v>1169.1489999999999</v>
      </c>
      <c r="Q17" s="3">
        <f t="shared" si="7"/>
        <v>3269.3270000000002</v>
      </c>
      <c r="R17" s="3">
        <f t="shared" si="5"/>
        <v>774.13800000000003</v>
      </c>
      <c r="S17" s="3">
        <f t="shared" si="8"/>
        <v>6304.4859999999999</v>
      </c>
    </row>
    <row r="18" spans="1:19">
      <c r="A18" s="75" t="s">
        <v>120</v>
      </c>
      <c r="B18" s="71">
        <v>44969463</v>
      </c>
      <c r="C18" s="71">
        <v>478700</v>
      </c>
      <c r="D18" s="71">
        <v>2865857</v>
      </c>
      <c r="E18" s="71">
        <v>91881</v>
      </c>
      <c r="F18" s="71">
        <v>1192203</v>
      </c>
      <c r="G18" s="71">
        <v>5335651</v>
      </c>
      <c r="H18" s="71">
        <v>120663</v>
      </c>
      <c r="I18" s="71">
        <v>34884508</v>
      </c>
      <c r="J18" s="78"/>
      <c r="K18" s="2" t="s">
        <v>120</v>
      </c>
      <c r="L18" s="3">
        <f t="shared" si="1"/>
        <v>44969.463000000003</v>
      </c>
      <c r="M18" s="3">
        <f t="shared" si="2"/>
        <v>478.7</v>
      </c>
      <c r="N18" s="3">
        <f t="shared" si="6"/>
        <v>2865.857</v>
      </c>
      <c r="O18" s="3">
        <f t="shared" si="3"/>
        <v>91.881</v>
      </c>
      <c r="P18" s="3">
        <f t="shared" si="4"/>
        <v>1192.203</v>
      </c>
      <c r="Q18" s="3">
        <f t="shared" si="7"/>
        <v>5335.6509999999998</v>
      </c>
      <c r="R18" s="3">
        <f t="shared" si="5"/>
        <v>120.663</v>
      </c>
      <c r="S18" s="3">
        <f t="shared" si="8"/>
        <v>34884.508000000002</v>
      </c>
    </row>
    <row r="19" spans="1:19">
      <c r="A19" s="75" t="s">
        <v>119</v>
      </c>
      <c r="B19" s="71">
        <v>134598738</v>
      </c>
      <c r="C19" s="71">
        <v>1075032</v>
      </c>
      <c r="D19" s="71">
        <v>12800916</v>
      </c>
      <c r="E19" s="71">
        <v>305691</v>
      </c>
      <c r="F19" s="71">
        <v>9291742</v>
      </c>
      <c r="G19" s="71">
        <v>37765211</v>
      </c>
      <c r="H19" s="71">
        <v>1603261</v>
      </c>
      <c r="I19" s="71">
        <v>71756887</v>
      </c>
      <c r="J19" s="78"/>
      <c r="K19" s="2" t="s">
        <v>119</v>
      </c>
      <c r="L19" s="3">
        <f t="shared" si="1"/>
        <v>134598.73800000001</v>
      </c>
      <c r="M19" s="3">
        <f t="shared" si="2"/>
        <v>1075.0319999999999</v>
      </c>
      <c r="N19" s="3">
        <f t="shared" si="6"/>
        <v>12800.915999999999</v>
      </c>
      <c r="O19" s="3">
        <f t="shared" si="3"/>
        <v>305.69099999999997</v>
      </c>
      <c r="P19" s="3">
        <f t="shared" si="4"/>
        <v>9291.7420000000002</v>
      </c>
      <c r="Q19" s="3">
        <f t="shared" si="7"/>
        <v>37765.211000000003</v>
      </c>
      <c r="R19" s="3">
        <f t="shared" si="5"/>
        <v>1603.261</v>
      </c>
      <c r="S19" s="3">
        <f t="shared" si="8"/>
        <v>71756.887000000002</v>
      </c>
    </row>
    <row r="20" spans="1:19">
      <c r="A20" s="75" t="s">
        <v>118</v>
      </c>
      <c r="B20" s="71">
        <v>331209309</v>
      </c>
      <c r="C20" s="71">
        <v>1164098</v>
      </c>
      <c r="D20" s="71">
        <v>35984286</v>
      </c>
      <c r="E20" s="71">
        <v>272043</v>
      </c>
      <c r="F20" s="71">
        <v>11857584</v>
      </c>
      <c r="G20" s="71">
        <v>36186944</v>
      </c>
      <c r="H20" s="71">
        <v>1374486</v>
      </c>
      <c r="I20" s="71">
        <v>244369868</v>
      </c>
      <c r="J20" s="78"/>
      <c r="K20" s="2" t="s">
        <v>118</v>
      </c>
      <c r="L20" s="3">
        <f t="shared" si="1"/>
        <v>331209.30900000001</v>
      </c>
      <c r="M20" s="3">
        <f t="shared" si="2"/>
        <v>1164.098</v>
      </c>
      <c r="N20" s="3">
        <f t="shared" si="6"/>
        <v>35984.286</v>
      </c>
      <c r="O20" s="3">
        <f t="shared" si="3"/>
        <v>272.04300000000001</v>
      </c>
      <c r="P20" s="3">
        <f t="shared" si="4"/>
        <v>11857.584000000001</v>
      </c>
      <c r="Q20" s="3">
        <f t="shared" si="7"/>
        <v>36186.944000000003</v>
      </c>
      <c r="R20" s="3">
        <f t="shared" si="5"/>
        <v>1374.4860000000001</v>
      </c>
      <c r="S20" s="3">
        <f t="shared" si="8"/>
        <v>244369.86799999999</v>
      </c>
    </row>
    <row r="21" spans="1:19">
      <c r="A21" s="75" t="s">
        <v>117</v>
      </c>
      <c r="B21" s="71">
        <v>5368960</v>
      </c>
      <c r="C21" s="71">
        <v>14115</v>
      </c>
      <c r="D21" s="71">
        <v>1223640</v>
      </c>
      <c r="E21" s="71">
        <v>24125</v>
      </c>
      <c r="F21" s="71">
        <v>669085</v>
      </c>
      <c r="G21" s="71">
        <v>1556349</v>
      </c>
      <c r="H21" s="71">
        <v>21918</v>
      </c>
      <c r="I21" s="71">
        <v>1859730</v>
      </c>
      <c r="J21" s="78"/>
      <c r="K21" s="2" t="s">
        <v>117</v>
      </c>
      <c r="L21" s="3">
        <f t="shared" si="1"/>
        <v>5368.96</v>
      </c>
      <c r="M21" s="3">
        <f t="shared" si="2"/>
        <v>14.115</v>
      </c>
      <c r="N21" s="3">
        <f t="shared" si="6"/>
        <v>1223.6400000000001</v>
      </c>
      <c r="O21" s="3">
        <f t="shared" si="3"/>
        <v>24.125</v>
      </c>
      <c r="P21" s="3">
        <f t="shared" si="4"/>
        <v>669.08500000000004</v>
      </c>
      <c r="Q21" s="3">
        <f t="shared" si="7"/>
        <v>1556.3489999999999</v>
      </c>
      <c r="R21" s="3">
        <f t="shared" si="5"/>
        <v>21.917999999999999</v>
      </c>
      <c r="S21" s="3">
        <f t="shared" si="8"/>
        <v>1859.73</v>
      </c>
    </row>
    <row r="22" spans="1:19" s="90" customFormat="1" ht="15">
      <c r="A22" s="75" t="s">
        <v>22</v>
      </c>
      <c r="B22" s="71">
        <v>162364939</v>
      </c>
      <c r="C22" s="71">
        <v>10759119</v>
      </c>
      <c r="D22" s="71">
        <v>31208848</v>
      </c>
      <c r="E22" s="71">
        <v>1453475</v>
      </c>
      <c r="F22" s="71">
        <v>8454484</v>
      </c>
      <c r="G22" s="71">
        <v>36656895</v>
      </c>
      <c r="H22" s="71">
        <v>6057237</v>
      </c>
      <c r="I22" s="71">
        <v>67774881</v>
      </c>
      <c r="J22" s="82"/>
      <c r="K22" s="94" t="s">
        <v>22</v>
      </c>
      <c r="L22" s="3">
        <f t="shared" si="1"/>
        <v>162364.93900000001</v>
      </c>
      <c r="M22" s="3">
        <f t="shared" si="2"/>
        <v>10759.119000000001</v>
      </c>
      <c r="N22" s="3">
        <f t="shared" si="6"/>
        <v>31208.848000000002</v>
      </c>
      <c r="O22" s="3">
        <f t="shared" si="3"/>
        <v>1453.4749999999999</v>
      </c>
      <c r="P22" s="3">
        <f t="shared" si="4"/>
        <v>8454.4840000000004</v>
      </c>
      <c r="Q22" s="3">
        <f t="shared" si="7"/>
        <v>36656.894999999997</v>
      </c>
      <c r="R22" s="3">
        <f t="shared" si="5"/>
        <v>6057.2370000000001</v>
      </c>
      <c r="S22" s="3">
        <f t="shared" si="8"/>
        <v>67774.880999999994</v>
      </c>
    </row>
    <row r="23" spans="1:19">
      <c r="A23" s="75" t="s">
        <v>116</v>
      </c>
      <c r="B23" s="71">
        <v>2077853</v>
      </c>
      <c r="C23" s="71">
        <v>14988</v>
      </c>
      <c r="D23" s="71">
        <v>100164</v>
      </c>
      <c r="E23" s="71">
        <v>1988</v>
      </c>
      <c r="F23" s="71">
        <v>82466</v>
      </c>
      <c r="G23" s="71">
        <v>568484</v>
      </c>
      <c r="H23" s="71">
        <v>10721</v>
      </c>
      <c r="I23" s="71">
        <v>1299040</v>
      </c>
      <c r="J23" s="78"/>
      <c r="K23" s="2" t="s">
        <v>116</v>
      </c>
      <c r="L23" s="3">
        <f t="shared" si="1"/>
        <v>2077.8530000000001</v>
      </c>
      <c r="M23" s="3">
        <f t="shared" si="2"/>
        <v>14.988</v>
      </c>
      <c r="N23" s="3">
        <f t="shared" si="6"/>
        <v>100.164</v>
      </c>
      <c r="O23" s="3">
        <f t="shared" si="3"/>
        <v>1.988</v>
      </c>
      <c r="P23" s="3">
        <f t="shared" si="4"/>
        <v>82.465999999999994</v>
      </c>
      <c r="Q23" s="3">
        <f t="shared" si="7"/>
        <v>568.48400000000004</v>
      </c>
      <c r="R23" s="3">
        <f t="shared" si="5"/>
        <v>10.721</v>
      </c>
      <c r="S23" s="3">
        <f t="shared" si="8"/>
        <v>1299.04</v>
      </c>
    </row>
    <row r="24" spans="1:19">
      <c r="A24" s="75" t="s">
        <v>115</v>
      </c>
      <c r="B24" s="71">
        <v>1696392</v>
      </c>
      <c r="C24" s="71">
        <v>19086</v>
      </c>
      <c r="D24" s="71">
        <v>385325</v>
      </c>
      <c r="E24" s="71">
        <v>3512</v>
      </c>
      <c r="F24" s="71">
        <v>257881</v>
      </c>
      <c r="G24" s="71">
        <v>551175</v>
      </c>
      <c r="H24" s="71">
        <v>18098</v>
      </c>
      <c r="I24" s="71">
        <v>461316</v>
      </c>
      <c r="J24" s="78"/>
      <c r="K24" s="2" t="s">
        <v>115</v>
      </c>
      <c r="L24" s="3">
        <f t="shared" si="1"/>
        <v>1696.3920000000001</v>
      </c>
      <c r="M24" s="3">
        <f t="shared" si="2"/>
        <v>19.085999999999999</v>
      </c>
      <c r="N24" s="3">
        <f t="shared" si="6"/>
        <v>385.32499999999999</v>
      </c>
      <c r="O24" s="3">
        <f t="shared" si="3"/>
        <v>3.512</v>
      </c>
      <c r="P24" s="3">
        <f t="shared" si="4"/>
        <v>257.88099999999997</v>
      </c>
      <c r="Q24" s="3">
        <f t="shared" si="7"/>
        <v>551.17499999999995</v>
      </c>
      <c r="R24" s="3">
        <f t="shared" si="5"/>
        <v>18.097999999999999</v>
      </c>
      <c r="S24" s="3">
        <f t="shared" si="8"/>
        <v>461.31599999999997</v>
      </c>
    </row>
    <row r="25" spans="1:19">
      <c r="A25" s="75" t="s">
        <v>114</v>
      </c>
      <c r="B25" s="71">
        <v>6887673</v>
      </c>
      <c r="C25" s="71">
        <v>9734</v>
      </c>
      <c r="D25" s="71">
        <v>1290304</v>
      </c>
      <c r="E25" s="71">
        <v>21373</v>
      </c>
      <c r="F25" s="71">
        <v>422148</v>
      </c>
      <c r="G25" s="71">
        <v>1827298</v>
      </c>
      <c r="H25" s="71">
        <v>46492</v>
      </c>
      <c r="I25" s="71">
        <v>3270323</v>
      </c>
      <c r="J25" s="78"/>
      <c r="K25" s="2" t="s">
        <v>114</v>
      </c>
      <c r="L25" s="3">
        <f t="shared" si="1"/>
        <v>6887.6729999999998</v>
      </c>
      <c r="M25" s="3">
        <f t="shared" si="2"/>
        <v>9.734</v>
      </c>
      <c r="N25" s="3">
        <f t="shared" si="6"/>
        <v>1290.3040000000001</v>
      </c>
      <c r="O25" s="3">
        <f t="shared" si="3"/>
        <v>21.373000000000001</v>
      </c>
      <c r="P25" s="3">
        <f t="shared" si="4"/>
        <v>422.14800000000002</v>
      </c>
      <c r="Q25" s="3">
        <f t="shared" si="7"/>
        <v>1827.298</v>
      </c>
      <c r="R25" s="3">
        <f t="shared" si="5"/>
        <v>46.491999999999997</v>
      </c>
      <c r="S25" s="3">
        <f t="shared" si="8"/>
        <v>3270.3229999999999</v>
      </c>
    </row>
    <row r="26" spans="1:19">
      <c r="A26" s="75" t="s">
        <v>113</v>
      </c>
      <c r="B26" s="71">
        <v>8583800</v>
      </c>
      <c r="C26" s="71">
        <v>4923</v>
      </c>
      <c r="D26" s="71">
        <v>398964</v>
      </c>
      <c r="E26" s="71">
        <v>4722</v>
      </c>
      <c r="F26" s="71">
        <v>128960</v>
      </c>
      <c r="G26" s="71">
        <v>321919</v>
      </c>
      <c r="H26" s="71">
        <v>14229</v>
      </c>
      <c r="I26" s="71">
        <v>7710083</v>
      </c>
      <c r="J26" s="78"/>
      <c r="K26" s="2" t="s">
        <v>113</v>
      </c>
      <c r="L26" s="3">
        <f t="shared" si="1"/>
        <v>8583.7999999999993</v>
      </c>
      <c r="M26" s="3">
        <f t="shared" si="2"/>
        <v>4.923</v>
      </c>
      <c r="N26" s="3">
        <f t="shared" si="6"/>
        <v>398.964</v>
      </c>
      <c r="O26" s="3">
        <f t="shared" si="3"/>
        <v>4.7220000000000004</v>
      </c>
      <c r="P26" s="3">
        <f t="shared" si="4"/>
        <v>128.96</v>
      </c>
      <c r="Q26" s="3">
        <f t="shared" si="7"/>
        <v>321.91899999999998</v>
      </c>
      <c r="R26" s="3">
        <f t="shared" si="5"/>
        <v>14.228999999999999</v>
      </c>
      <c r="S26" s="3">
        <f t="shared" si="8"/>
        <v>7710.0829999999996</v>
      </c>
    </row>
    <row r="27" spans="1:19">
      <c r="A27" s="75" t="s">
        <v>112</v>
      </c>
      <c r="B27" s="71">
        <v>17826740</v>
      </c>
      <c r="C27" s="71">
        <v>290506</v>
      </c>
      <c r="D27" s="71">
        <v>2958134</v>
      </c>
      <c r="E27" s="71">
        <v>18750</v>
      </c>
      <c r="F27" s="71">
        <v>769573</v>
      </c>
      <c r="G27" s="71">
        <v>4085047</v>
      </c>
      <c r="H27" s="71">
        <v>167733</v>
      </c>
      <c r="I27" s="71">
        <v>9536998</v>
      </c>
      <c r="J27" s="78"/>
      <c r="K27" s="2" t="s">
        <v>112</v>
      </c>
      <c r="L27" s="3">
        <f t="shared" si="1"/>
        <v>17826.740000000002</v>
      </c>
      <c r="M27" s="3">
        <f t="shared" si="2"/>
        <v>290.50599999999997</v>
      </c>
      <c r="N27" s="3">
        <f t="shared" si="6"/>
        <v>2958.134</v>
      </c>
      <c r="O27" s="3">
        <f t="shared" si="3"/>
        <v>18.75</v>
      </c>
      <c r="P27" s="3">
        <f t="shared" si="4"/>
        <v>769.57299999999998</v>
      </c>
      <c r="Q27" s="3">
        <f t="shared" si="7"/>
        <v>4085.047</v>
      </c>
      <c r="R27" s="3">
        <f t="shared" si="5"/>
        <v>167.733</v>
      </c>
      <c r="S27" s="3">
        <f t="shared" si="8"/>
        <v>9536.9979999999996</v>
      </c>
    </row>
    <row r="28" spans="1:19">
      <c r="A28" s="75" t="s">
        <v>47</v>
      </c>
      <c r="B28" s="71">
        <v>2476754</v>
      </c>
      <c r="C28" s="71">
        <v>9727</v>
      </c>
      <c r="D28" s="71">
        <v>82219</v>
      </c>
      <c r="E28" s="71">
        <v>645</v>
      </c>
      <c r="F28" s="71">
        <v>28203</v>
      </c>
      <c r="G28" s="71">
        <v>368403</v>
      </c>
      <c r="H28" s="71">
        <v>9096</v>
      </c>
      <c r="I28" s="71">
        <v>1978461</v>
      </c>
      <c r="J28" s="78"/>
      <c r="K28" s="2" t="s">
        <v>47</v>
      </c>
      <c r="L28" s="3">
        <f t="shared" si="1"/>
        <v>2476.7539999999999</v>
      </c>
      <c r="M28" s="3">
        <f t="shared" si="2"/>
        <v>9.7270000000000003</v>
      </c>
      <c r="N28" s="3">
        <f t="shared" si="6"/>
        <v>82.218999999999994</v>
      </c>
      <c r="O28" s="3">
        <f t="shared" si="3"/>
        <v>0.64500000000000002</v>
      </c>
      <c r="P28" s="3">
        <f t="shared" si="4"/>
        <v>28.202999999999999</v>
      </c>
      <c r="Q28" s="3">
        <f t="shared" si="7"/>
        <v>368.40300000000002</v>
      </c>
      <c r="R28" s="3">
        <f t="shared" si="5"/>
        <v>9.0960000000000001</v>
      </c>
      <c r="S28" s="3">
        <f t="shared" si="8"/>
        <v>1978.461</v>
      </c>
    </row>
    <row r="29" spans="1:19">
      <c r="A29" s="75" t="s">
        <v>111</v>
      </c>
      <c r="B29" s="71">
        <v>140082395</v>
      </c>
      <c r="C29" s="71">
        <v>1107258</v>
      </c>
      <c r="D29" s="71">
        <v>8647366</v>
      </c>
      <c r="E29" s="71">
        <v>191461</v>
      </c>
      <c r="F29" s="71">
        <v>15345947</v>
      </c>
      <c r="G29" s="71">
        <v>9978370</v>
      </c>
      <c r="H29" s="71">
        <v>631802</v>
      </c>
      <c r="I29" s="71">
        <v>104180191</v>
      </c>
      <c r="J29" s="78"/>
      <c r="K29" s="2" t="s">
        <v>111</v>
      </c>
      <c r="L29" s="3">
        <f t="shared" si="1"/>
        <v>140082.39499999999</v>
      </c>
      <c r="M29" s="3">
        <f t="shared" si="2"/>
        <v>1107.258</v>
      </c>
      <c r="N29" s="3">
        <f t="shared" si="6"/>
        <v>8647.366</v>
      </c>
      <c r="O29" s="3">
        <f t="shared" si="3"/>
        <v>191.46100000000001</v>
      </c>
      <c r="P29" s="3">
        <f t="shared" si="4"/>
        <v>15345.947</v>
      </c>
      <c r="Q29" s="3">
        <f t="shared" si="7"/>
        <v>9978.3700000000008</v>
      </c>
      <c r="R29" s="3">
        <f t="shared" si="5"/>
        <v>631.80200000000002</v>
      </c>
      <c r="S29" s="3">
        <f t="shared" si="8"/>
        <v>104180.19100000001</v>
      </c>
    </row>
    <row r="30" spans="1:19">
      <c r="A30" s="75" t="s">
        <v>45</v>
      </c>
      <c r="B30" s="71">
        <v>64351952</v>
      </c>
      <c r="C30" s="71">
        <v>317125</v>
      </c>
      <c r="D30" s="71">
        <v>6599923</v>
      </c>
      <c r="E30" s="71">
        <v>63144</v>
      </c>
      <c r="F30" s="71">
        <v>2275729</v>
      </c>
      <c r="G30" s="71">
        <v>4331912</v>
      </c>
      <c r="H30" s="71">
        <v>413358</v>
      </c>
      <c r="I30" s="71">
        <v>50350760</v>
      </c>
      <c r="J30" s="78"/>
      <c r="K30" s="2" t="s">
        <v>45</v>
      </c>
      <c r="L30" s="3">
        <f t="shared" si="1"/>
        <v>64351.951999999997</v>
      </c>
      <c r="M30" s="3">
        <f t="shared" si="2"/>
        <v>317.125</v>
      </c>
      <c r="N30" s="3">
        <f t="shared" si="6"/>
        <v>6599.9229999999998</v>
      </c>
      <c r="O30" s="3">
        <f t="shared" si="3"/>
        <v>63.143999999999998</v>
      </c>
      <c r="P30" s="3">
        <f t="shared" si="4"/>
        <v>2275.7289999999998</v>
      </c>
      <c r="Q30" s="3"/>
      <c r="R30" s="3">
        <f t="shared" si="5"/>
        <v>413.358</v>
      </c>
      <c r="S30" s="3">
        <f t="shared" si="8"/>
        <v>50350.76</v>
      </c>
    </row>
    <row r="31" spans="1:19">
      <c r="A31" s="75" t="s">
        <v>110</v>
      </c>
      <c r="B31" s="71">
        <v>171338776</v>
      </c>
      <c r="C31" s="71">
        <v>2550024</v>
      </c>
      <c r="D31" s="71">
        <v>15816992</v>
      </c>
      <c r="E31" s="71">
        <v>11841</v>
      </c>
      <c r="F31" s="71">
        <v>2626548</v>
      </c>
      <c r="G31" s="71">
        <v>28023811</v>
      </c>
      <c r="H31" s="71">
        <v>574802</v>
      </c>
      <c r="I31" s="71">
        <v>121734759</v>
      </c>
      <c r="J31" s="78"/>
      <c r="K31" s="2" t="s">
        <v>110</v>
      </c>
      <c r="L31" s="3">
        <f t="shared" si="1"/>
        <v>171338.77600000001</v>
      </c>
      <c r="M31" s="3">
        <f t="shared" si="2"/>
        <v>2550.0239999999999</v>
      </c>
      <c r="N31" s="3">
        <f t="shared" si="6"/>
        <v>15816.992</v>
      </c>
      <c r="O31" s="3">
        <f t="shared" si="3"/>
        <v>11.840999999999999</v>
      </c>
      <c r="P31" s="3">
        <f t="shared" si="4"/>
        <v>2626.5479999999998</v>
      </c>
      <c r="Q31" s="3">
        <f t="shared" ref="Q31:Q37" si="9">G31/1000</f>
        <v>28023.811000000002</v>
      </c>
      <c r="R31" s="3">
        <f t="shared" si="5"/>
        <v>574.80200000000002</v>
      </c>
      <c r="S31" s="3">
        <f t="shared" si="8"/>
        <v>121734.75900000001</v>
      </c>
    </row>
    <row r="32" spans="1:19">
      <c r="A32" s="75" t="s">
        <v>109</v>
      </c>
      <c r="B32" s="71">
        <v>14780209</v>
      </c>
      <c r="C32" s="71">
        <v>421537</v>
      </c>
      <c r="D32" s="71">
        <v>4855281</v>
      </c>
      <c r="E32" s="71">
        <v>73955</v>
      </c>
      <c r="F32" s="71">
        <v>358153</v>
      </c>
      <c r="G32" s="71">
        <v>5526084</v>
      </c>
      <c r="H32" s="71">
        <v>964073</v>
      </c>
      <c r="I32" s="71">
        <v>2581125</v>
      </c>
      <c r="J32" s="78"/>
      <c r="K32" s="2" t="s">
        <v>109</v>
      </c>
      <c r="L32" s="3">
        <f t="shared" si="1"/>
        <v>14780.209000000001</v>
      </c>
      <c r="M32" s="3">
        <f t="shared" si="2"/>
        <v>421.53699999999998</v>
      </c>
      <c r="N32" s="3">
        <f t="shared" si="6"/>
        <v>4855.2809999999999</v>
      </c>
      <c r="O32" s="3">
        <f t="shared" si="3"/>
        <v>73.954999999999998</v>
      </c>
      <c r="P32" s="3">
        <f t="shared" si="4"/>
        <v>358.15300000000002</v>
      </c>
      <c r="Q32" s="3">
        <f t="shared" si="9"/>
        <v>5526.0839999999998</v>
      </c>
      <c r="R32" s="3">
        <f t="shared" si="5"/>
        <v>964.07299999999998</v>
      </c>
      <c r="S32" s="3">
        <f t="shared" si="8"/>
        <v>2581.125</v>
      </c>
    </row>
    <row r="33" spans="1:19">
      <c r="A33" s="75" t="s">
        <v>42</v>
      </c>
      <c r="B33" s="71">
        <v>202280343</v>
      </c>
      <c r="C33" s="71">
        <v>769018</v>
      </c>
      <c r="D33" s="71">
        <v>6069900</v>
      </c>
      <c r="E33" s="71">
        <v>7551</v>
      </c>
      <c r="F33" s="71">
        <v>1093942</v>
      </c>
      <c r="G33" s="71">
        <v>5983856</v>
      </c>
      <c r="H33" s="71">
        <v>224079</v>
      </c>
      <c r="I33" s="71">
        <v>188131997</v>
      </c>
      <c r="J33" s="78"/>
      <c r="K33" s="2" t="s">
        <v>42</v>
      </c>
      <c r="L33" s="3">
        <f t="shared" si="1"/>
        <v>202280.34299999999</v>
      </c>
      <c r="M33" s="3">
        <f t="shared" si="2"/>
        <v>769.01800000000003</v>
      </c>
      <c r="N33" s="3">
        <f t="shared" si="6"/>
        <v>6069.9</v>
      </c>
      <c r="O33" s="3">
        <f t="shared" si="3"/>
        <v>7.5510000000000002</v>
      </c>
      <c r="P33" s="3">
        <f t="shared" si="4"/>
        <v>1093.942</v>
      </c>
      <c r="Q33" s="3">
        <f t="shared" si="9"/>
        <v>5983.8559999999998</v>
      </c>
      <c r="R33" s="3">
        <f t="shared" si="5"/>
        <v>224.07900000000001</v>
      </c>
      <c r="S33" s="3">
        <f t="shared" si="8"/>
        <v>188131.997</v>
      </c>
    </row>
    <row r="34" spans="1:19">
      <c r="A34" s="75" t="s">
        <v>41</v>
      </c>
      <c r="B34" s="71">
        <v>8091704</v>
      </c>
      <c r="C34" s="71">
        <v>138173</v>
      </c>
      <c r="D34" s="71">
        <v>1007147</v>
      </c>
      <c r="E34" s="71">
        <v>10130</v>
      </c>
      <c r="F34" s="71">
        <v>251006</v>
      </c>
      <c r="G34" s="71">
        <v>611147</v>
      </c>
      <c r="H34" s="71">
        <v>50140</v>
      </c>
      <c r="I34" s="71">
        <v>6023960</v>
      </c>
      <c r="J34" s="78"/>
      <c r="K34" s="2" t="s">
        <v>41</v>
      </c>
      <c r="L34" s="3">
        <f t="shared" si="1"/>
        <v>8091.7039999999997</v>
      </c>
      <c r="M34" s="3">
        <f t="shared" si="2"/>
        <v>138.173</v>
      </c>
      <c r="N34" s="3">
        <f t="shared" si="6"/>
        <v>1007.147</v>
      </c>
      <c r="O34" s="3">
        <f t="shared" si="3"/>
        <v>10.130000000000001</v>
      </c>
      <c r="P34" s="3">
        <f t="shared" si="4"/>
        <v>251.006</v>
      </c>
      <c r="Q34" s="3">
        <f t="shared" si="9"/>
        <v>611.14700000000005</v>
      </c>
      <c r="R34" s="3">
        <f t="shared" si="5"/>
        <v>50.14</v>
      </c>
      <c r="S34" s="3">
        <f t="shared" si="8"/>
        <v>6023.96</v>
      </c>
    </row>
    <row r="35" spans="1:19">
      <c r="A35" s="75" t="s">
        <v>108</v>
      </c>
      <c r="B35" s="71">
        <v>11951750</v>
      </c>
      <c r="C35" s="71">
        <v>477942</v>
      </c>
      <c r="D35" s="71">
        <v>3105518</v>
      </c>
      <c r="E35" s="71">
        <v>32803</v>
      </c>
      <c r="F35" s="71">
        <v>812490</v>
      </c>
      <c r="G35" s="71">
        <v>1771484</v>
      </c>
      <c r="H35" s="71">
        <v>459064</v>
      </c>
      <c r="I35" s="71">
        <v>5292450</v>
      </c>
      <c r="J35" s="78"/>
      <c r="K35" s="2" t="s">
        <v>108</v>
      </c>
      <c r="L35" s="3">
        <f t="shared" si="1"/>
        <v>11951.75</v>
      </c>
      <c r="M35" s="3">
        <f t="shared" si="2"/>
        <v>477.94200000000001</v>
      </c>
      <c r="N35" s="3">
        <f t="shared" si="6"/>
        <v>3105.518</v>
      </c>
      <c r="O35" s="3">
        <f t="shared" si="3"/>
        <v>32.802999999999997</v>
      </c>
      <c r="P35" s="3">
        <f t="shared" si="4"/>
        <v>812.49</v>
      </c>
      <c r="Q35" s="3">
        <f t="shared" si="9"/>
        <v>1771.4839999999999</v>
      </c>
      <c r="R35" s="3">
        <f t="shared" si="5"/>
        <v>459.06400000000002</v>
      </c>
      <c r="S35" s="3">
        <f t="shared" si="8"/>
        <v>5292.45</v>
      </c>
    </row>
    <row r="36" spans="1:19">
      <c r="A36" s="75" t="s">
        <v>107</v>
      </c>
      <c r="B36" s="71">
        <v>126352293</v>
      </c>
      <c r="C36" s="71">
        <v>444955</v>
      </c>
      <c r="D36" s="71">
        <v>6060079</v>
      </c>
      <c r="E36" s="71">
        <v>152617</v>
      </c>
      <c r="F36" s="71">
        <v>1081180</v>
      </c>
      <c r="G36" s="71">
        <v>2975044</v>
      </c>
      <c r="H36" s="71">
        <v>641887</v>
      </c>
      <c r="I36" s="71">
        <v>114996531</v>
      </c>
      <c r="J36" s="78"/>
      <c r="K36" s="2" t="s">
        <v>107</v>
      </c>
      <c r="L36" s="3">
        <f t="shared" si="1"/>
        <v>126352.29300000001</v>
      </c>
      <c r="M36" s="3">
        <f t="shared" si="2"/>
        <v>444.95499999999998</v>
      </c>
      <c r="N36" s="3">
        <f t="shared" si="6"/>
        <v>6060.0789999999997</v>
      </c>
      <c r="O36" s="3">
        <f t="shared" si="3"/>
        <v>152.61699999999999</v>
      </c>
      <c r="P36" s="3">
        <f t="shared" si="4"/>
        <v>1081.18</v>
      </c>
      <c r="Q36" s="3">
        <f t="shared" si="9"/>
        <v>2975.0439999999999</v>
      </c>
      <c r="R36" s="3">
        <f t="shared" si="5"/>
        <v>641.88699999999994</v>
      </c>
      <c r="S36" s="3">
        <f t="shared" si="8"/>
        <v>114996.531</v>
      </c>
    </row>
    <row r="37" spans="1:19">
      <c r="A37" s="75" t="s">
        <v>106</v>
      </c>
      <c r="B37" s="71">
        <v>135785450</v>
      </c>
      <c r="C37" s="71">
        <v>801387</v>
      </c>
      <c r="D37" s="71">
        <v>6866836</v>
      </c>
      <c r="E37" s="71">
        <v>323236</v>
      </c>
      <c r="F37" s="71">
        <v>2478856</v>
      </c>
      <c r="G37" s="71">
        <v>5826411</v>
      </c>
      <c r="H37" s="71">
        <v>416745</v>
      </c>
      <c r="I37" s="71">
        <v>119071981</v>
      </c>
      <c r="J37" s="78"/>
      <c r="K37" s="2" t="s">
        <v>106</v>
      </c>
      <c r="L37" s="3">
        <f t="shared" si="1"/>
        <v>135785.45000000001</v>
      </c>
      <c r="M37" s="3">
        <f t="shared" si="2"/>
        <v>801.38699999999994</v>
      </c>
      <c r="N37" s="3">
        <f t="shared" si="6"/>
        <v>6866.8360000000002</v>
      </c>
      <c r="O37" s="3">
        <f t="shared" si="3"/>
        <v>323.23599999999999</v>
      </c>
      <c r="P37" s="3">
        <f t="shared" si="4"/>
        <v>2478.8560000000002</v>
      </c>
      <c r="Q37" s="3">
        <f t="shared" si="9"/>
        <v>5826.4110000000001</v>
      </c>
      <c r="R37" s="3">
        <f t="shared" si="5"/>
        <v>416.745</v>
      </c>
      <c r="S37" s="3">
        <f t="shared" si="8"/>
        <v>119071.981</v>
      </c>
    </row>
    <row r="38" spans="1:19">
      <c r="J38" s="77"/>
      <c r="K38" s="77"/>
      <c r="L38" s="77"/>
      <c r="M38" s="77"/>
      <c r="N38" s="77"/>
      <c r="O38" s="77"/>
      <c r="P38" s="77"/>
      <c r="Q38" s="77"/>
      <c r="R38" s="77"/>
      <c r="S38" s="76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54</vt:i4>
      </vt:variant>
    </vt:vector>
  </HeadingPairs>
  <TitlesOfParts>
    <vt:vector size="54" baseType="lpstr">
      <vt:lpstr>Indice</vt:lpstr>
      <vt:lpstr>Tab 1 Graf 1</vt:lpstr>
      <vt:lpstr>Tab 2</vt:lpstr>
      <vt:lpstr>Graf 2</vt:lpstr>
      <vt:lpstr>Graf 3</vt:lpstr>
      <vt:lpstr>Graf 4</vt:lpstr>
      <vt:lpstr>Graf 5 6</vt:lpstr>
      <vt:lpstr>Graf 7 8</vt:lpstr>
      <vt:lpstr>Graf 9 10</vt:lpstr>
      <vt:lpstr>Graf 11 12</vt:lpstr>
      <vt:lpstr>Tab 3</vt:lpstr>
      <vt:lpstr>Graf. 13 14</vt:lpstr>
      <vt:lpstr>Tab 4 </vt:lpstr>
      <vt:lpstr>Graf 15 16</vt:lpstr>
      <vt:lpstr>Tab 5</vt:lpstr>
      <vt:lpstr>Graf 17 18</vt:lpstr>
      <vt:lpstr>Tab 6 Graf 19 20</vt:lpstr>
      <vt:lpstr>Tab 7 Graf 21 22</vt:lpstr>
      <vt:lpstr>Tab 8 Graf 23 24</vt:lpstr>
      <vt:lpstr>Tab 9 Graf 25 26</vt:lpstr>
      <vt:lpstr>Tab 10</vt:lpstr>
      <vt:lpstr>Tab 11</vt:lpstr>
      <vt:lpstr>Tab 12</vt:lpstr>
      <vt:lpstr>Tab 13</vt:lpstr>
      <vt:lpstr>Tab 14</vt:lpstr>
      <vt:lpstr>Graf 27</vt:lpstr>
      <vt:lpstr>Graf 28</vt:lpstr>
      <vt:lpstr>Graf 29</vt:lpstr>
      <vt:lpstr>Tab 15</vt:lpstr>
      <vt:lpstr>Graf 30</vt:lpstr>
      <vt:lpstr>Graf 31</vt:lpstr>
      <vt:lpstr>Graf 32</vt:lpstr>
      <vt:lpstr>Tab 16</vt:lpstr>
      <vt:lpstr>Tab 17</vt:lpstr>
      <vt:lpstr>Tab 18 19</vt:lpstr>
      <vt:lpstr>Tab 20 21</vt:lpstr>
      <vt:lpstr>Tab 22 23</vt:lpstr>
      <vt:lpstr>Tab 24 Graf 33</vt:lpstr>
      <vt:lpstr>Graf. 34 35</vt:lpstr>
      <vt:lpstr>Graf 36</vt:lpstr>
      <vt:lpstr>Tab 25</vt:lpstr>
      <vt:lpstr>Tab 26</vt:lpstr>
      <vt:lpstr>Tab 27</vt:lpstr>
      <vt:lpstr>Tab 28</vt:lpstr>
      <vt:lpstr>Tab 29</vt:lpstr>
      <vt:lpstr>Graf 37</vt:lpstr>
      <vt:lpstr>Graf. 38 39 40</vt:lpstr>
      <vt:lpstr>Tab 30 Graf 41</vt:lpstr>
      <vt:lpstr>Tab 31 Graf 42</vt:lpstr>
      <vt:lpstr>Tab 32 Graf 43</vt:lpstr>
      <vt:lpstr>Tab 33 Graf 44</vt:lpstr>
      <vt:lpstr>Descrizione settori</vt:lpstr>
      <vt:lpstr>Descrizione rifiuti</vt:lpstr>
      <vt:lpstr>ITA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Gianluca Serrani</dc:creator>
  <cp:lastModifiedBy>Luca 72</cp:lastModifiedBy>
  <dcterms:created xsi:type="dcterms:W3CDTF">2019-09-03T14:31:08Z</dcterms:created>
  <dcterms:modified xsi:type="dcterms:W3CDTF">2021-10-13T14:28:19Z</dcterms:modified>
</cp:coreProperties>
</file>